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rg\Desktop\"/>
    </mc:Choice>
  </mc:AlternateContent>
  <bookViews>
    <workbookView xWindow="0" yWindow="0" windowWidth="20490" windowHeight="7530" tabRatio="601"/>
  </bookViews>
  <sheets>
    <sheet name="BoQ" sheetId="8" r:id="rId1"/>
  </sheets>
  <definedNames>
    <definedName name="_xlnm._FilterDatabase" localSheetId="0" hidden="1">BoQ!$A$2:$G$242</definedName>
  </definedNames>
  <calcPr calcId="162913"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9" i="8" l="1"/>
  <c r="F238" i="8"/>
  <c r="F237" i="8"/>
  <c r="F236" i="8"/>
  <c r="F235" i="8"/>
  <c r="F234" i="8"/>
  <c r="F233" i="8"/>
  <c r="F232" i="8"/>
  <c r="F230" i="8"/>
  <c r="F229" i="8"/>
  <c r="F228" i="8"/>
  <c r="F227" i="8"/>
  <c r="F226" i="8"/>
  <c r="F225" i="8"/>
  <c r="F224" i="8"/>
  <c r="F223" i="8"/>
  <c r="F222" i="8"/>
  <c r="F221" i="8"/>
  <c r="F220" i="8"/>
  <c r="F219" i="8"/>
  <c r="F218" i="8"/>
  <c r="F217" i="8"/>
  <c r="F216"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2" i="8"/>
  <c r="F161" i="8"/>
  <c r="F160" i="8"/>
  <c r="F159" i="8"/>
  <c r="F158" i="8"/>
  <c r="F157" i="8"/>
  <c r="F156" i="8"/>
  <c r="F155" i="8"/>
  <c r="F154" i="8"/>
  <c r="F153" i="8"/>
  <c r="F152" i="8"/>
  <c r="F151" i="8"/>
  <c r="F150" i="8"/>
  <c r="F149" i="8"/>
  <c r="F148" i="8"/>
  <c r="F147" i="8"/>
  <c r="F146" i="8"/>
  <c r="F145" i="8"/>
  <c r="F144" i="8"/>
  <c r="F143" i="8"/>
  <c r="F142" i="8"/>
  <c r="F141" i="8"/>
  <c r="F140" i="8"/>
  <c r="F139" i="8"/>
  <c r="F136" i="8"/>
  <c r="F135" i="8"/>
  <c r="F134" i="8"/>
  <c r="F133" i="8"/>
  <c r="F132" i="8"/>
  <c r="F131" i="8"/>
  <c r="F128" i="8"/>
  <c r="F127" i="8"/>
  <c r="F126" i="8"/>
  <c r="F125" i="8"/>
  <c r="F124" i="8"/>
  <c r="F123" i="8"/>
  <c r="F120" i="8"/>
  <c r="F119" i="8"/>
  <c r="F118" i="8"/>
  <c r="F117" i="8"/>
  <c r="F116" i="8"/>
  <c r="F115" i="8"/>
  <c r="F114" i="8"/>
  <c r="F113" i="8"/>
  <c r="F112" i="8"/>
  <c r="F111" i="8"/>
  <c r="F110" i="8"/>
  <c r="F109" i="8"/>
  <c r="F106" i="8"/>
  <c r="F105" i="8"/>
  <c r="F104" i="8"/>
  <c r="F103" i="8"/>
  <c r="F102" i="8"/>
  <c r="F101" i="8"/>
  <c r="F100" i="8"/>
  <c r="F99" i="8"/>
  <c r="F98" i="8"/>
  <c r="F97" i="8"/>
  <c r="F96" i="8"/>
  <c r="F94" i="8"/>
  <c r="F93" i="8"/>
  <c r="F92" i="8"/>
  <c r="F91" i="8"/>
  <c r="F90" i="8"/>
  <c r="F89" i="8"/>
  <c r="F88" i="8"/>
  <c r="F87" i="8"/>
  <c r="F86" i="8"/>
  <c r="F85" i="8"/>
  <c r="F84" i="8"/>
  <c r="F83" i="8"/>
  <c r="F82" i="8"/>
  <c r="F81" i="8"/>
  <c r="F80" i="8"/>
  <c r="F79" i="8"/>
  <c r="F78" i="8"/>
  <c r="F77" i="8"/>
  <c r="F76" i="8"/>
  <c r="F75" i="8"/>
  <c r="F73" i="8"/>
  <c r="F72" i="8"/>
  <c r="F71" i="8"/>
  <c r="F70" i="8"/>
  <c r="F69" i="8"/>
  <c r="F68" i="8"/>
  <c r="F67" i="8"/>
  <c r="F65" i="8"/>
  <c r="F64" i="8"/>
  <c r="F63" i="8"/>
  <c r="F62" i="8"/>
  <c r="F61" i="8"/>
  <c r="F60" i="8"/>
  <c r="F59" i="8"/>
  <c r="F58" i="8"/>
  <c r="F57"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2" i="8"/>
  <c r="F21" i="8"/>
  <c r="F20" i="8"/>
  <c r="F19" i="8"/>
  <c r="F18" i="8"/>
  <c r="F17" i="8"/>
  <c r="F15" i="8"/>
  <c r="F14" i="8"/>
  <c r="F13" i="8"/>
  <c r="F12" i="8"/>
  <c r="F11" i="8"/>
  <c r="F10" i="8"/>
  <c r="F9" i="8"/>
  <c r="F8" i="8"/>
  <c r="F7" i="8"/>
  <c r="F6" i="8"/>
  <c r="F231" i="8" l="1"/>
  <c r="F5" i="8"/>
  <c r="F130" i="8" l="1"/>
  <c r="F129" i="8" s="1"/>
  <c r="F95" i="8"/>
  <c r="F56" i="8"/>
  <c r="F74" i="8"/>
  <c r="F122" i="8"/>
  <c r="F121" i="8" s="1"/>
  <c r="F108" i="8"/>
  <c r="F107" i="8" s="1"/>
  <c r="F23" i="8"/>
  <c r="F66" i="8"/>
  <c r="F16" i="8"/>
  <c r="F138" i="8"/>
  <c r="F137" i="8" s="1"/>
  <c r="F164" i="8"/>
  <c r="F4" i="8"/>
  <c r="F215" i="8"/>
  <c r="F163" i="8" l="1"/>
  <c r="F3" i="8"/>
  <c r="F240" i="8" s="1"/>
  <c r="F242" i="8" l="1"/>
</calcChain>
</file>

<file path=xl/sharedStrings.xml><?xml version="1.0" encoding="utf-8"?>
<sst xmlns="http://schemas.openxmlformats.org/spreadsheetml/2006/main" count="672" uniqueCount="278">
  <si>
    <t>№</t>
  </si>
  <si>
    <t>Найменування робіт</t>
  </si>
  <si>
    <t>UoM / Од. виміру</t>
  </si>
  <si>
    <t>Q-ty / К-ть</t>
  </si>
  <si>
    <t>Remarks/Примітки</t>
  </si>
  <si>
    <t>Архітектурно-будівельне рішення</t>
  </si>
  <si>
    <t>Доробка вручну, зачистка дна i стiнок вручну з викидом грунту в котлованах i траншеях, розроблених механiзованим способом</t>
  </si>
  <si>
    <t>Засипка траншей і котлованів з переміщенням ґрунту до 5 м, група ґрунтів 1 /обсипання споруд грунтом/</t>
  </si>
  <si>
    <t xml:space="preserve">Ущільнення ґрунту пневматичними трамбівками, група ґрунтів 1, 2 </t>
  </si>
  <si>
    <t>AB</t>
  </si>
  <si>
    <t>m3/м3</t>
  </si>
  <si>
    <t>t/т</t>
  </si>
  <si>
    <t>Щебінь фракції 20-40 мм</t>
  </si>
  <si>
    <t>04/07/2023-АБ, арк. 09</t>
  </si>
  <si>
    <t>04/07/2023-AB</t>
  </si>
  <si>
    <t>Пісок природний, рядовий</t>
  </si>
  <si>
    <t>Армування гідроізоляційними матами NaBento</t>
  </si>
  <si>
    <t>m2/м2</t>
  </si>
  <si>
    <t xml:space="preserve">Гідроізоляційні мати NaBento (фундамент) або аналог </t>
  </si>
  <si>
    <t>Свердління отворів в залізобетонних конструкціях, діаметр отвору 20 мм, глибина свердління 200 мм</t>
  </si>
  <si>
    <t>Ставлення болтів будівельних з гайками й шайбами</t>
  </si>
  <si>
    <t>Роздiл 2. Фундаменти</t>
  </si>
  <si>
    <t>Роздiл 3. Споруда</t>
  </si>
  <si>
    <t>Встановлення комплекту лотків з гратами для відведення води 1000 мм</t>
  </si>
  <si>
    <t>pcs/шт</t>
  </si>
  <si>
    <t>Шпилька 250 мм,Ø16 мм</t>
  </si>
  <si>
    <t>Гайка Ø16 мм</t>
  </si>
  <si>
    <t>Шайба Ø16 мм</t>
  </si>
  <si>
    <t>Решітка трап, 1000 мм</t>
  </si>
  <si>
    <t>Лоток для відведення води, 1000 мм</t>
  </si>
  <si>
    <t>04/07/2023-АБ, арк. 07, 09</t>
  </si>
  <si>
    <t>04/07/2023-АБ, арк. 13</t>
  </si>
  <si>
    <t>З/Б модуль Тамбура</t>
  </si>
  <si>
    <t>З/Б модуль Тип 1</t>
  </si>
  <si>
    <t>З/Б модуль Тип 2</t>
  </si>
  <si>
    <t>З/Б модуль Тип 3</t>
  </si>
  <si>
    <t>З/Б модуль Тип 4</t>
  </si>
  <si>
    <t>З/Б модуль Тип 5</t>
  </si>
  <si>
    <t>З/Б модуль Тип 6</t>
  </si>
  <si>
    <t>З/Б модуль Тип 6/1</t>
  </si>
  <si>
    <t>З/Б модуль сходів Тип 7</t>
  </si>
  <si>
    <t xml:space="preserve">Встановлення збірних залізобетонних бункерів </t>
  </si>
  <si>
    <t>Влаштування залізобетонних підпірних стін і стін підвалів висотою до 3 м, товщиною до 300 мм бетон важкий В 15 (М 200), крупнiсть заповнювача 5-10мм</t>
  </si>
  <si>
    <t>Влаштування Сходів з бетону важкого В 15(М 200), крупнiсть заповнювача 5-10мм</t>
  </si>
  <si>
    <t>Влаштування бетонної підготовки разуклонка/ бетон важкий В 7,5 (М 100),крупнiсть заповнювача 5-10мм</t>
  </si>
  <si>
    <t>Влаштування рулонної гідроізоляції обклеювальної на мастиці, перший шар</t>
  </si>
  <si>
    <t>04/07/2023-АБ, арк. 10</t>
  </si>
  <si>
    <t>Герметизація стиків і швів</t>
  </si>
  <si>
    <t>Рулонна гідроізоляція в 1 шар, ТЕХНОЕЛАСТ ЕПП, Товщина 4,0мм або аналог</t>
  </si>
  <si>
    <t>Гарячекатана арматурна сталь гладка, клас А-1, діаметр 14 мм</t>
  </si>
  <si>
    <t>Гарячекатана арматурна сталь періодичного профілю, клас А-ІІІ, діаметр 12 мм</t>
  </si>
  <si>
    <t>Суміші бетонні готові важкі, клас бетону В15 (М200)</t>
  </si>
  <si>
    <t>Суміші бетонні готові важкі, клас бетону В7,5 (М100)</t>
  </si>
  <si>
    <t>Суміші бетонні готові важкі, клас бетону В22,5 (М300)</t>
  </si>
  <si>
    <t>Шнур бентонітовий для гідроізоляції, 10х20 мм</t>
  </si>
  <si>
    <t>Клей-герметик каучуковий 2 в 1 Mounter прозорий 1 картрідж (280 мл) RS-0434 або аналог</t>
  </si>
  <si>
    <t>Роздiл 4. Прорізи</t>
  </si>
  <si>
    <t>4/07/2023-AB</t>
  </si>
  <si>
    <t>Встановлення металевих дверних коробок із навішуванням дверних полотен</t>
  </si>
  <si>
    <t>Влаштування м/пластикових перегородок площею понад 2 до 3 м2 з металопластику у кам'яних стінах ТИП 2</t>
  </si>
  <si>
    <t>Влаштування м/пластикових перегородок з дверними блоками площею більше 3 м2 з металопластику у кам'яних стінах ТИП 1, ТИП3</t>
  </si>
  <si>
    <t>Внутрішні металопластикові двері. Двері межкімнатні з металопластикового профілю, шириною 800 мм, висотою 1840 мм, одностулкові, без заповнення, без доводчика. На коробці встановити ущільнюючий ПВХ профіль. Фурнітура комплект: ручки високої зносостійкості, петлі відкритого типу - 3 шт. на полотно з ковпачками. Двері із засувкою.</t>
  </si>
  <si>
    <t>Перегородка пластикова(сендвіч) тип П-1</t>
  </si>
  <si>
    <t>Перегородка пластикова(сендвіч) тип П-2</t>
  </si>
  <si>
    <t>Перегородка пластикова(сендвіч) тип П-3</t>
  </si>
  <si>
    <t xml:space="preserve">Роздiл 5. Внутрішнє оздоблення </t>
  </si>
  <si>
    <t>Ґрунтування бетонних поверхонь</t>
  </si>
  <si>
    <t xml:space="preserve">Просте фарбування стін полівінілацетатними водоемульсійними сумішами по штукатурці та збірних конструкціях, підготовлених під фарбування </t>
  </si>
  <si>
    <t>Влаштування стяжок самовирівнювальних з суміші цементної для недеформівниїх основ товщиною 20 мм</t>
  </si>
  <si>
    <t>l/л</t>
  </si>
  <si>
    <t>04/07/2023-АБ, арк. 11,12</t>
  </si>
  <si>
    <t>Грунтовка глибокопроникна Ceresit CT 17 або аналог</t>
  </si>
  <si>
    <t>kg/кг</t>
  </si>
  <si>
    <t>Дисперсія полівінілацетатна непластифікована (ПОЛІВІНІЛАЦЕТАТНА ВОДОЕМУЛЬСІЙНА ФАРБА)</t>
  </si>
  <si>
    <t>Самовирівнювальна підлога Ceresit CN 69 або аналог</t>
  </si>
  <si>
    <t>Монтаж каркаса металевого</t>
  </si>
  <si>
    <t>Ґрунтування металевих поверхонь за один раз ґрунтовкою ГФ-021</t>
  </si>
  <si>
    <t>Фарбування металевих поґрунтованих поверхонь емаллю ПФ-115</t>
  </si>
  <si>
    <t>Навішування водостічних труб, колін, відливів і лійок з готових елементів</t>
  </si>
  <si>
    <t>Навішування водостічних ринв з готових елементів</t>
  </si>
  <si>
    <t xml:space="preserve">Роздiл 6. Накриття входу та сходів укриття </t>
  </si>
  <si>
    <t>Монтаж покрівельного покриття з профільованого листа конструкцій дашка</t>
  </si>
  <si>
    <t>Монтаж полікарбонатного листа вертикальних конструкцій дашка</t>
  </si>
  <si>
    <t>жолоб</t>
  </si>
  <si>
    <t>воронка ринви</t>
  </si>
  <si>
    <t>04/07/2023-АБ, арк. 14</t>
  </si>
  <si>
    <t>відвід двомуфтовий</t>
  </si>
  <si>
    <t>Полікарбонатний лист</t>
  </si>
  <si>
    <t>Емаль антикорозійна ПФ-115 сіра</t>
  </si>
  <si>
    <t>Роздiл 7. Влаштування колій спуску маломобільних груп</t>
  </si>
  <si>
    <t>04/07/2023-АБ, арк. 07</t>
  </si>
  <si>
    <t>Грунтовка ГФ-021 червоно-коричнева</t>
  </si>
  <si>
    <t>Труби сталеві зварні водогазопровідні з різьбою, чорні легкі неоцинковані, діаметр умовного проходу 32 мм, товщина стінки 2,8 мм</t>
  </si>
  <si>
    <t>Встановлення вішалок</t>
  </si>
  <si>
    <t>04/07/2023-ТХ, арк.  03</t>
  </si>
  <si>
    <t>Вішалка чорна на п'ять гачків MVM HA-01/5 BLACK або аналог</t>
  </si>
  <si>
    <t>Гідроізоляція бітумна мастична (верх і стіни модулів). Мастика бітумно-каучукова BauGut гідроізоляція фундаментів або аналог</t>
  </si>
  <si>
    <t>Кріплення труби</t>
  </si>
  <si>
    <t>Кронштейн ринви</t>
  </si>
  <si>
    <t>Піна монтажна</t>
  </si>
  <si>
    <t>труба водостічна, 4000 мм</t>
  </si>
  <si>
    <t>ринва, 1950 мм</t>
  </si>
  <si>
    <t>Розроблення ґрунту у відвал екскаваторами "драглайн" або "зворотна лопата" з ковшом місткістю 0,25 м3, група ґрунтів 2 (при об'ємi котлована до 300 м3/) /при глибинi котлована до 3 м, незалежно вiд об'єму котлована або його площi/</t>
  </si>
  <si>
    <t>Розроблення ґрунту з навантаженням на автомобілі-самоскиди екскаваторами одноковшовими дизельними на гусеничному ходу з ковшом місткістю 0,5 (0, 5-0,63) м3, група ґрунтів 2 /при глибинi котлована до 3 м, незалежно вiд об'єму котлована або його площi</t>
  </si>
  <si>
    <t>Засипка траншей і котлованів бульдозерами потужністю 59 кВт (80 к.с.) з переміщенням ґрунту до 5 м, група ґрунтів 2</t>
  </si>
  <si>
    <t>Просте фарбування стель полівінілацетатними водоемульсійними сумішами по штукатурці та збірних конструкціях, підготовлених під фарбування</t>
  </si>
  <si>
    <t>Виготовлення гратчастих конструкцій (стояки, опори, ферми та ін.)</t>
  </si>
  <si>
    <t>Труба металева квадратна 40х40х3</t>
  </si>
  <si>
    <t>Пластина металева 100х100х8</t>
  </si>
  <si>
    <t>Лист металопрофілю оцинкований</t>
  </si>
  <si>
    <t>Монтаж колій металевих для спуску маломобільних груп</t>
  </si>
  <si>
    <t>швелер металевий  120х40х4 мм</t>
  </si>
  <si>
    <t>труба металева квадратна 40х40х3 мм</t>
  </si>
  <si>
    <t>поручень металевий</t>
  </si>
  <si>
    <t>Труби сталеві зварні водогазопровідні з різьбою, чорні легкі неоцинковані, діаметр умовного проходу 25 мм, товщина стінки 2,8 мм</t>
  </si>
  <si>
    <t>Благоустрій території</t>
  </si>
  <si>
    <t>GP</t>
  </si>
  <si>
    <t>Цементно-піщана суміш</t>
  </si>
  <si>
    <t>щебінь фр. 20-40 (ДСТУ Б. В.2.7-75-98)</t>
  </si>
  <si>
    <t>04/07/2023-ГП, арк.  05</t>
  </si>
  <si>
    <t>Каменi бетоннi бортовi БР 100.20.8</t>
  </si>
  <si>
    <t>Плити бетонні тротуарні фігурні, товщина 50 мм</t>
  </si>
  <si>
    <t>Щебінь фр. 10-20 мм (ДСТУ Б. В.2.7-75-98)</t>
  </si>
  <si>
    <t>Роздiл 8</t>
  </si>
  <si>
    <t>Встановлення бетонних бортових каменів на бетонну основу, за ширини борту у верхній його частині до 100 мм</t>
  </si>
  <si>
    <t>TX</t>
  </si>
  <si>
    <t>Технологічне обладнання та меблі</t>
  </si>
  <si>
    <t>Роздiл 9</t>
  </si>
  <si>
    <t>Влаштування основи тротуарів із Цементно-піщаної суміші за товщини шару 70 мм</t>
  </si>
  <si>
    <t>Влаштування основи для тротуарів із щебеню товщиною 200мм</t>
  </si>
  <si>
    <t>Влаштування покриття з фігурних елементів мощення з використанням готової піщано-цементної суміші тротуарів товщиною 50мм</t>
  </si>
  <si>
    <t>04/07/2023-ГП</t>
  </si>
  <si>
    <t>Монтаж технологічного обладнання та меблів</t>
  </si>
  <si>
    <t>04/07/2023-ТХ</t>
  </si>
  <si>
    <t>Роздiл 10</t>
  </si>
  <si>
    <t>Водопостачання, каналізація</t>
  </si>
  <si>
    <t>VK</t>
  </si>
  <si>
    <t xml:space="preserve">Встановлення біотуалета </t>
  </si>
  <si>
    <t>Встановлення умивальників</t>
  </si>
  <si>
    <t>Встановлення ЄМНОСТІ 500 Л ВЕРТИКАЛЬНОЇ</t>
  </si>
  <si>
    <t>ЄМНІСТЬ 500 Л ВЕРТИКАЛЬНА ТРИШАРОВА ХАРЧОВА
Діаметр/висота: 66 x 176 см</t>
  </si>
  <si>
    <t>04/07/2023-ВК, арк. 03</t>
  </si>
  <si>
    <t>04/07/2023-ВК</t>
  </si>
  <si>
    <t>Роздiл 11</t>
  </si>
  <si>
    <t>Опалення, вентиляція</t>
  </si>
  <si>
    <t>OV</t>
  </si>
  <si>
    <t>Прокладання гнучкого полімерного повітроводу</t>
  </si>
  <si>
    <t>Забивання отворів у місцях проходу трубопроводу</t>
  </si>
  <si>
    <t>Встановлення вентиляторів осьових масою до 0,025 т</t>
  </si>
  <si>
    <t>Встановлення вставок гнучких</t>
  </si>
  <si>
    <t>Встановлення фільтрів</t>
  </si>
  <si>
    <t>Встановлення агрегатів повітряно-опалювальних масою до 0,25 т</t>
  </si>
  <si>
    <t>04/07/2023-ОВ, арк. 3</t>
  </si>
  <si>
    <t>04/07/2023-ОВ</t>
  </si>
  <si>
    <t>ETR</t>
  </si>
  <si>
    <t>Електричні роботи</t>
  </si>
  <si>
    <t>Роздiл 12. Внутрішні Електричні роботи</t>
  </si>
  <si>
    <t>Прокладання поліетиленових труб, діаметр труб до 32 мм</t>
  </si>
  <si>
    <t>Прокладання поліетиленових труб, діаметр труб до 25 мм</t>
  </si>
  <si>
    <t>Розробка ґрунту вручну в траншеях глибиною до 2 м без кріплень з укосами, група ґрунтів 2</t>
  </si>
  <si>
    <t>Засипка вручну траншей, пазух котлованів і ям, група ґрунтів 1</t>
  </si>
  <si>
    <t>04/07/2023-ЕТР</t>
  </si>
  <si>
    <t>Регулятор швидкості РС -1-300</t>
  </si>
  <si>
    <t>Встановлення Регулятора швидкості РС -1-300 на конструкціях</t>
  </si>
  <si>
    <t>Прокладання повітроводів з оцинкованої сталі класу Н (нормальні) товщиною 0,5мм, діаметром до 200 мм</t>
  </si>
  <si>
    <t>Встановлення грат жалюзійних площею у просвіті до 0,25 м2</t>
  </si>
  <si>
    <t>Відведення (коліно сталеве) 90-200 мм, ВЕНТС або аналог</t>
  </si>
  <si>
    <t>Встановлення приладів або апаратів, знятих перед транспортуванням</t>
  </si>
  <si>
    <t>Встановлення Шафи [пульт] керування навісна, висота, ширина і глибина до 600х600х350 мм</t>
  </si>
  <si>
    <t>Встановлення Ящику з одним двополюсним рубильником або з двополюсним рубильником і двома запобіжниками або з двома блоками
"запобіжник-вимикач", або з двома запобіжниками, що установлюється на конструкції на підлозі, струм до 100 А</t>
  </si>
  <si>
    <t>04/07/2023-ЕТР, арк. 5</t>
  </si>
  <si>
    <t>Розподільний пристрій, Марка ЩРН-П-24, (Код ЩР1)</t>
  </si>
  <si>
    <t>Вимикач автоматичний, Ін=32А, Ір=32А, Uн=220 В х-ка С, Марка А 47-29 3Р 32А х-ка С</t>
  </si>
  <si>
    <t>Вимикач автоматичний, Ін=16А, Ір=16А, Uн=220В, х-ка С, Марка ВА 47-29 1Р 10А х-ка С</t>
  </si>
  <si>
    <t>Вимикач автоматичний , Ін=10А, Ір=10А, Uн=220В, х-ка С, Марка ВА 47-29 1Р 6А х-ка С</t>
  </si>
  <si>
    <t>Головна заземлювальна шина 8х12мм, 14,  Артикул YNN20-14-100</t>
  </si>
  <si>
    <t>Розподільний пристрій, Марка ЩРН-П-24, (Код ЩР2)</t>
  </si>
  <si>
    <t>Вимикач автоматичний, Ін=16А, Ір=16А, Uн=220В, х-ка С, Марка ВА 47-29 3Р 16А х-ка С</t>
  </si>
  <si>
    <t>Вимикач автоматичний, Ін=10А, Ір=10А, Uн=220В, х-ка С, Марка ВА 47-29 1Р 10А х-ка С</t>
  </si>
  <si>
    <t>Диференціальний автомат, Ін=6А, Ір=6 А, Івит=30мА, Uн=230В, Марка АВДТ-32 2Р С6</t>
  </si>
  <si>
    <t>Диференціальний автомат, Ін=16А, Ір=16 А, Івит=30мА, Uн=230В, Марка АВДТ-32 2Р С16</t>
  </si>
  <si>
    <t>Головна заземлювальна шина 8х12мм 14/  Артикул YNN20-14-100</t>
  </si>
  <si>
    <t>Ящик з перекидним рубильником Іном=100А, Марка ЯПР-100 ІР54</t>
  </si>
  <si>
    <t>Світлосигнальний індикатор ENR-22 d22мм Неон/230В, Код обладнання HL1…HL 2</t>
  </si>
  <si>
    <t>04/07/2023-ЕТР, арк. 6</t>
  </si>
  <si>
    <t>Світильник світлодіодний P=36 Вт, Марка LED-ЕВРОСВЕТ 36Вт 6400К EV-LS-36</t>
  </si>
  <si>
    <t>Світильник свтлодіодний  Р=12 Вт, Марка ЕВРОСВЕТ 12Вт коло LED-SR-170-12</t>
  </si>
  <si>
    <t>Прожектор свтлодіодний з датчиком руху Р=20 Вт, Марка EVROLIGHT 20Вт EV-20D 6400К</t>
  </si>
  <si>
    <t>Світильник аварійного освітлення P=3Вт, Марка ДПА 2104</t>
  </si>
  <si>
    <t xml:space="preserve">Вимикач освітлення однополюсний на 1 ланцюг  Ін=10А, Uн=250В, Марка А16-131 </t>
  </si>
  <si>
    <t>Вимикач освітлення однополюсний на 2 ланцюги  Ін=10А, Uн=250В, Марка А56-134</t>
  </si>
  <si>
    <t>Розетка штепсельна із заземлюючим контактом Ін=16А, Uн=250В, ІР20, Марка РА16-261</t>
  </si>
  <si>
    <t>Розетка штепсельна із заземлюючим контакто,м  Ін=16А, Uн=250В, ІР44, Марка РА16-297</t>
  </si>
  <si>
    <t>Коробка розподільча, Марка КМ-209</t>
  </si>
  <si>
    <t>Роздiл 13. Зовнішнє електропостачання</t>
  </si>
  <si>
    <t>Планування площ ручним способом, група ґрунтів 1</t>
  </si>
  <si>
    <t>Кабель Інтернету</t>
  </si>
  <si>
    <t>Влаштування трубопроводів із поліетиленових труб, до 2-х каналів</t>
  </si>
  <si>
    <t>Влаштування піщаної основи під трубопроводи</t>
  </si>
  <si>
    <t>Прокладання Кабелю до 35 кВ у трубах, блоках і коробах, маса 1 м до 1 кг</t>
  </si>
  <si>
    <t>04/07/2023-ГП, арк.  06</t>
  </si>
  <si>
    <t>Бензиновий генератор Konner&amp;Sohnen KS 10000E ATS або аналог</t>
  </si>
  <si>
    <t>Монтаж сигнальних ліхтарів з надписом "вхід", "вихід", "в'їзд", "під'їзд" і т.п.</t>
  </si>
  <si>
    <t>Затягування у прокладені труби або металеві рукави проводу першого одножильного або багатожильного у загальному обплетенні сумарним перерізом до 16 мм2</t>
  </si>
  <si>
    <t>Затягування у прокладені труби або металеві рукави проводу першого одножильного або багатожильного у загальному обплетенні сумарним перерізом</t>
  </si>
  <si>
    <t>Коробка розподільча вогнетривка 180/E30, Марка WKE2</t>
  </si>
  <si>
    <t>Біотуалет Порту Потті Qube 165 або аналог</t>
  </si>
  <si>
    <t>04/07/2023-АБ, арк. 07, The thickness of the walls of the reinforced concrete module can be specified according to the technical specifications of the manufacturer's plant/Товщина стінок з/б модуля може бути уточнена згідно ТУ завода виробника.</t>
  </si>
  <si>
    <t>Роздiл 14. Інші роботи</t>
  </si>
  <si>
    <t>set/комплекс</t>
  </si>
  <si>
    <t>Геодезичний супровід будівництва</t>
  </si>
  <si>
    <t xml:space="preserve">Лабораторні випробування та протоколи щодо виконаних робіт за вимогою МОМ </t>
  </si>
  <si>
    <t>Виготовлення і монтаж табличок показчиків Укриття згідно вимог ДСНС України</t>
  </si>
  <si>
    <t>Підготовка виконавчої робочої документації щодо виконаного будівництва</t>
  </si>
  <si>
    <t>Пуско-налагоджувальні роботи змонтованих інженерних систем згідно проектної документації.</t>
  </si>
  <si>
    <t>Демобілізація. Прибирання території після завершення робіт. Виведення персоналу, обладнання, залишків матеріалів з об'єкта. Глибоке очищення місць роботи після її завершення. Видалення будь-яких слідів фарби, плям, пилу, сміття, непотрібних матеріалів і взагалі будь-яких візуальних недоліків, які можуть існувати до здачі роботи.</t>
  </si>
  <si>
    <t>Обойма для труб і кабеля  32 мм с дюбелем і шурупом</t>
  </si>
  <si>
    <t>Обойма для труб і кабеля  20 мм с дюбелем і шурупом</t>
  </si>
  <si>
    <t xml:space="preserve">Розробка ПВР. Оцінка, розробка, впровадження та будь-яке інше завдання, пов'язане з Планом дій у сфері виконання робіт згідно проектної документації, охорони праці та захисту довкілля. Повинні бути дотримані будь-які українські нормативні акти, що стосуються цього завдання. </t>
  </si>
  <si>
    <t>Мобілізація. Поставка та встановлення огорожі майданчика з в'їзними воротами та дверима, що зачиняються, включно з необхідними вивісками та показчиками. Доставка та розміщення на об'єкті персоналу, обладнання, матеріалів. Монтаж риштування будівельного. Постачання та впровадження всіх засобів, що гарантують безпеку та гігієну будівельного майданчика та людей. Всі необхідні тимчасові роботи для забезпечення будівництва.</t>
  </si>
  <si>
    <t>Пробивання/Алмазне різання отворів в конструкціях з бетону</t>
  </si>
  <si>
    <t>МВ 200 ПФс АБС   дифузор пластиковий</t>
  </si>
  <si>
    <t>Встановлення Кнопки на пультах і панелях</t>
  </si>
  <si>
    <t>Встановлення вимикачів незаглибленого типу при відкритій проводці</t>
  </si>
  <si>
    <t>Встановлення штепсельних розеток незаглибленого типу при відкритій проводці</t>
  </si>
  <si>
    <t>Монтаж світильників світлодіодних P=36 Вт, що установлюються на штирях, кількість ламп до 2</t>
  </si>
  <si>
    <t>Монтаж світильників свтлодіодних  Р=12 Вт місцевого освітлення</t>
  </si>
  <si>
    <t>Монтаж світильників з підвішуванням на гаках для приміщень з нормальними умовами середовища</t>
  </si>
  <si>
    <t>Влаштування основи під фундаменти піщаної</t>
  </si>
  <si>
    <t>Влаштування основи під фундаменти щебеневої</t>
  </si>
  <si>
    <t>Встановлення заземлювача вертикального з круглої сталі діаметром 16 мм</t>
  </si>
  <si>
    <t>Встановлення заземлювача горизонтального у траншеї зі сталі штабової, переріз 100 мм2</t>
  </si>
  <si>
    <t>Встановлення провідника заземлюючого відкрито по будівельних основах зі штабової сталі перерізом 160 мм2</t>
  </si>
  <si>
    <t xml:space="preserve">Роздiл 1. Земляні і підготовчі роботи </t>
  </si>
  <si>
    <t>Перевезення ґрунту і будівельних відходів до 30 км</t>
  </si>
  <si>
    <t>Демонтаж залізобетонної опори освітлення</t>
  </si>
  <si>
    <t>Демонтаж дерев зелених насаджень діаметром до 300 мм</t>
  </si>
  <si>
    <t>Демонтаж металевих елементів огородження дитячого майданчика 2000 мм</t>
  </si>
  <si>
    <t>With the approval of the IOM technical supervision. / За погодженням технічного нагляду МОМ.</t>
  </si>
  <si>
    <t>Демонтаж елементів благоустрою дитячого майданчика</t>
  </si>
  <si>
    <t>Монтаж залізобетонної опори освітлення</t>
  </si>
  <si>
    <t>Монтаж елементів благоустрою дитячого майданчика</t>
  </si>
  <si>
    <r>
      <t>Монт</t>
    </r>
    <r>
      <rPr>
        <b/>
        <sz val="12"/>
        <rFont val="Calibri"/>
        <family val="2"/>
        <scheme val="minor"/>
      </rPr>
      <t>а</t>
    </r>
    <r>
      <rPr>
        <sz val="12"/>
        <rFont val="Calibri"/>
        <family val="2"/>
        <scheme val="minor"/>
      </rPr>
      <t>ж металевих елементів огородження дитячого майданчика 2000 мм</t>
    </r>
  </si>
  <si>
    <t>Unit Price*, USD, VAT excl. / Ціна за од., USD без ПДВ</t>
  </si>
  <si>
    <t>Total Amount, USD,  VAT excl. / Загальна вартість, USD без ПДВ</t>
  </si>
  <si>
    <t>TOTAL, USD excl. VAT / ВСЬОГО, USD без ПДВ:</t>
  </si>
  <si>
    <t>TOTAL, USD incl. VAT / ВСЬОГО, USD з ПДВ:</t>
  </si>
  <si>
    <t>USD, VAT / USD, ПДВ:</t>
  </si>
  <si>
    <t>linear meter/м</t>
  </si>
  <si>
    <t>Лавка 1800x450x650(h)</t>
  </si>
  <si>
    <t>Лавка  900x450x650(h)</t>
  </si>
  <si>
    <t>Ліжко двоярусне з металевими спинками 1900*700</t>
  </si>
  <si>
    <t>Стелаж Бюджет КД 1800х900х450 Меткас, 175 кг / полицю, 5 полиць, ДСП, фарбований, металевий</t>
  </si>
  <si>
    <t>Вогнегасник порошковий ВП-5</t>
  </si>
  <si>
    <t>Портативний комплект Умивальник + Бак 24 л Avial або аналог</t>
  </si>
  <si>
    <t>Вентс ВКМц 200 вентилятор відцентровий</t>
  </si>
  <si>
    <t>ВВГ 200 вставка гнучка</t>
  </si>
  <si>
    <t>ФБ 200 фільтр-бокс</t>
  </si>
  <si>
    <t>НК 200-3,4-1У нагрівач канальний</t>
  </si>
  <si>
    <t>МВМК1 200 гратка вентиляційна металева</t>
  </si>
  <si>
    <t>Спіровент 200/3</t>
  </si>
  <si>
    <t>Ніпель 200</t>
  </si>
  <si>
    <t>Трійник   200</t>
  </si>
  <si>
    <t>Полівент Н 200/7,6 гнучкий полімерний
повітровод</t>
  </si>
  <si>
    <t>Спіровент 200/1</t>
  </si>
  <si>
    <t>Х 200 Ц хомут металевий</t>
  </si>
  <si>
    <t>Сталь 40х4мм</t>
  </si>
  <si>
    <t>Сталь 25х4мм</t>
  </si>
  <si>
    <t xml:space="preserve">Зовнішні металеві двері Д-1. Двері вхідні металеві, шириною 1200 мм, висотою 2186 мм, двостулкові, глухі, без доводчика. Коробка з гальванізованої сталі товщиною 1,5мм або за рекомендацією виробника. На коробці встановити ущільнюючий ПВХ профіль, без порога. Дверне полотно з полімерним покриттям. Товщина полотна дверей мін. 50 мм. Рама підсилена, за рекомендацією виробника. Простий фальц, 3-х сторонній зі спеціальним ущільнювачем. Внутрішня структура: трубчастий ДСП-наповнювач або за рекомендацією виробника. Поверхня: гальванізована сталь товщиною мін. 1,5мм з порошковим або плівковим покриттям. Фурнітура комплект: ручки високої зносостійкості, петлі відкритого типу - 3 шт. на полотно з ковпачками. Замки: ригельний замок із засувкою з нержавіючої сталі. Комплект ключів. </t>
  </si>
  <si>
    <r>
      <t>Кабель з мідними жилами з ПВХ ізо.л в ПВХ обол., 3х4мм</t>
    </r>
    <r>
      <rPr>
        <vertAlign val="superscript"/>
        <sz val="12"/>
        <rFont val="Calibri"/>
        <family val="2"/>
        <scheme val="minor"/>
      </rPr>
      <t>2</t>
    </r>
    <r>
      <rPr>
        <sz val="12"/>
        <rFont val="Calibri"/>
        <family val="2"/>
        <scheme val="minor"/>
      </rPr>
      <t>, Uн=220В, Марка ВВГнгд ТУ У31.3-30989828-008:2006</t>
    </r>
  </si>
  <si>
    <r>
      <t>Кабель з мідними жилами з ПВХ ізо.л в ПВХ обол., 3х1,5 мм</t>
    </r>
    <r>
      <rPr>
        <vertAlign val="superscript"/>
        <sz val="12"/>
        <rFont val="Calibri"/>
        <family val="2"/>
        <scheme val="minor"/>
      </rPr>
      <t>2</t>
    </r>
    <r>
      <rPr>
        <sz val="12"/>
        <rFont val="Calibri"/>
        <family val="2"/>
        <scheme val="minor"/>
      </rPr>
      <t>, Uн=220В, Марка ВВГнгд-П ТУ У31.3-30989828-011:2006</t>
    </r>
  </si>
  <si>
    <r>
      <t>Кабель з мідними жилами з ПВХ ізо.л в ПВХ обол., 3х2,5 мм</t>
    </r>
    <r>
      <rPr>
        <vertAlign val="superscript"/>
        <sz val="12"/>
        <rFont val="Calibri"/>
        <family val="2"/>
        <scheme val="minor"/>
      </rPr>
      <t>2</t>
    </r>
    <r>
      <rPr>
        <sz val="12"/>
        <rFont val="Calibri"/>
        <family val="2"/>
        <scheme val="minor"/>
      </rPr>
      <t>, Uн=220В, Марка ВВГнгд-П ТУ У31.3-30989828-011:2006</t>
    </r>
  </si>
  <si>
    <r>
      <t>Кабель з мідними жилами, безгалогенний вогнетривкий, 3х1,5 мм</t>
    </r>
    <r>
      <rPr>
        <vertAlign val="superscript"/>
        <sz val="12"/>
        <rFont val="Calibri"/>
        <family val="2"/>
        <scheme val="minor"/>
      </rPr>
      <t>2</t>
    </r>
    <r>
      <rPr>
        <sz val="12"/>
        <rFont val="Calibri"/>
        <family val="2"/>
        <scheme val="minor"/>
      </rPr>
      <t>, Uн=220В, Марка (N) HXH FE 180/E30</t>
    </r>
  </si>
  <si>
    <r>
      <rPr>
        <sz val="12"/>
        <rFont val="Calibri"/>
        <family val="2"/>
        <scheme val="minor"/>
      </rPr>
      <t>Гофротруба легкого типу із ПВХщо не підтримує горіння Ø  32 мм</t>
    </r>
    <r>
      <rPr>
        <sz val="12"/>
        <color theme="1"/>
        <rFont val="Calibri"/>
        <family val="2"/>
        <scheme val="minor"/>
      </rPr>
      <t>, ГОСТ 50827-95</t>
    </r>
  </si>
  <si>
    <r>
      <rPr>
        <sz val="12"/>
        <rFont val="Calibri"/>
        <family val="2"/>
        <scheme val="minor"/>
      </rPr>
      <t>Гофротруба легкого типу із ПВХщо не підтримує горіння Ø  20 мм</t>
    </r>
    <r>
      <rPr>
        <sz val="12"/>
        <color theme="1"/>
        <rFont val="Calibri"/>
        <family val="2"/>
        <scheme val="minor"/>
      </rPr>
      <t>, ГОСТ 50827-95</t>
    </r>
  </si>
  <si>
    <r>
      <t>Кабель з мідними жилами з ПВХ ізо.л в ПВХ обол., 3х4мм</t>
    </r>
    <r>
      <rPr>
        <vertAlign val="superscript"/>
        <sz val="12"/>
        <rFont val="Calibri"/>
        <family val="2"/>
        <scheme val="minor"/>
      </rPr>
      <t>2</t>
    </r>
    <r>
      <rPr>
        <sz val="12"/>
        <rFont val="Calibri"/>
        <family val="2"/>
        <scheme val="minor"/>
      </rPr>
      <t>, Uн=220В</t>
    </r>
  </si>
  <si>
    <t>Труба легкого типу із ПВХ, що не підтримує горіння Ø 32 мм</t>
  </si>
  <si>
    <r>
      <rPr>
        <sz val="12"/>
        <rFont val="Calibri"/>
        <family val="2"/>
        <scheme val="minor"/>
      </rPr>
      <t>Сталь Ø16 L=2,5 м</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</si>
</sst>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quot;$&quot;* #,##0.00_);_(&quot;$&quot;* \(#,##0.00\);_(&quot;$&quot;* &quot;-&quot;??_);_(@_)"/>
  </numFmts>
  <fonts count="13" x14ac:knownFonts="1">
    <font>
      <sz val="11"/>
      <color theme="1"/>
      <name val="Calibri"/>
      <family val="2"/>
      <scheme val="minor"/>
    </font>
    <font>
      <sz val="11"/>
      <color theme="1"/>
      <name val="Calibri"/>
      <family val="2"/>
      <scheme val="minor"/>
    </font>
    <font>
      <b/>
      <sz val="11"/>
      <name val="Calibri"/>
      <family val="2"/>
      <scheme val="minor"/>
    </font>
    <font>
      <b/>
      <sz val="12"/>
      <color theme="1"/>
      <name val="Calibri"/>
      <family val="2"/>
      <scheme val="minor"/>
    </font>
    <font>
      <b/>
      <sz val="12"/>
      <name val="Calibri"/>
      <family val="2"/>
      <scheme val="minor"/>
    </font>
    <font>
      <sz val="12"/>
      <color theme="1"/>
      <name val="Calibri"/>
      <family val="2"/>
      <scheme val="minor"/>
    </font>
    <font>
      <sz val="12"/>
      <name val="Calibri"/>
      <family val="2"/>
      <scheme val="minor"/>
    </font>
    <font>
      <sz val="8"/>
      <name val="Calibri"/>
      <family val="2"/>
      <scheme val="minor"/>
    </font>
    <font>
      <sz val="12"/>
      <color rgb="FF000000"/>
      <name val="Calibri"/>
      <family val="2"/>
      <scheme val="minor"/>
    </font>
    <font>
      <sz val="11"/>
      <color theme="1"/>
      <name val="Segoe UI"/>
      <family val="2"/>
      <charset val="204"/>
    </font>
    <font>
      <b/>
      <u/>
      <sz val="12"/>
      <color theme="1"/>
      <name val="Calibri"/>
      <family val="2"/>
      <scheme val="minor"/>
    </font>
    <font>
      <b/>
      <sz val="12"/>
      <color indexed="8"/>
      <name val="Calibri"/>
      <family val="2"/>
      <scheme val="minor"/>
    </font>
    <font>
      <vertAlign val="superscript"/>
      <sz val="12"/>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5" fontId="1" fillId="0" borderId="0" applyFont="0" applyFill="0" applyBorder="0" applyAlignment="0" applyProtection="0"/>
    <xf numFmtId="0" fontId="9" fillId="0" borderId="0"/>
    <xf numFmtId="165" fontId="9" fillId="0" borderId="0" applyFont="0" applyFill="0" applyBorder="0" applyAlignment="0" applyProtection="0"/>
    <xf numFmtId="164" fontId="9" fillId="0" borderId="0" applyFont="0" applyFill="0" applyBorder="0" applyAlignment="0" applyProtection="0"/>
  </cellStyleXfs>
  <cellXfs count="49">
    <xf numFmtId="0" fontId="0" fillId="0" borderId="0" xfId="0"/>
    <xf numFmtId="0" fontId="0" fillId="0" borderId="0" xfId="0" applyAlignment="1">
      <alignment horizontal="center" vertical="top"/>
    </xf>
    <xf numFmtId="0" fontId="0" fillId="0" borderId="0" xfId="0" applyAlignment="1">
      <alignment vertical="center"/>
    </xf>
    <xf numFmtId="0" fontId="6" fillId="0" borderId="2" xfId="0" applyFont="1" applyBorder="1" applyAlignment="1">
      <alignment horizontal="center" vertical="center" wrapText="1"/>
    </xf>
    <xf numFmtId="2" fontId="0" fillId="0" borderId="0" xfId="0" applyNumberFormat="1"/>
    <xf numFmtId="0" fontId="6" fillId="0" borderId="5" xfId="0" applyFont="1" applyBorder="1" applyAlignment="1">
      <alignment horizontal="center" vertical="center" wrapText="1"/>
    </xf>
    <xf numFmtId="0" fontId="8"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4" fontId="0" fillId="0" borderId="0" xfId="0" applyNumberFormat="1"/>
    <xf numFmtId="4" fontId="2" fillId="0" borderId="0" xfId="4" applyNumberFormat="1" applyFont="1" applyFill="1" applyBorder="1" applyAlignment="1">
      <alignment horizontal="center" vertical="center" wrapText="1"/>
    </xf>
    <xf numFmtId="4" fontId="10" fillId="3" borderId="2" xfId="0" applyNumberFormat="1" applyFont="1" applyFill="1" applyBorder="1" applyAlignment="1">
      <alignment horizontal="center" vertical="center"/>
    </xf>
    <xf numFmtId="4" fontId="5" fillId="3" borderId="2" xfId="0" applyNumberFormat="1" applyFont="1" applyFill="1" applyBorder="1" applyAlignment="1">
      <alignment horizontal="center" vertical="center" wrapText="1"/>
    </xf>
    <xf numFmtId="4" fontId="6" fillId="3" borderId="2" xfId="0" applyNumberFormat="1" applyFont="1" applyFill="1" applyBorder="1" applyAlignment="1">
      <alignment horizontal="center" vertical="center" wrapText="1"/>
    </xf>
    <xf numFmtId="4" fontId="5" fillId="3" borderId="2" xfId="0" applyNumberFormat="1" applyFont="1" applyFill="1" applyBorder="1" applyAlignment="1">
      <alignment horizontal="center" vertical="center"/>
    </xf>
    <xf numFmtId="4" fontId="3"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49" fontId="11" fillId="2" borderId="2" xfId="0" applyNumberFormat="1" applyFont="1" applyFill="1" applyBorder="1" applyAlignment="1">
      <alignment horizontal="center" vertical="center" wrapText="1"/>
    </xf>
    <xf numFmtId="2" fontId="11" fillId="2" borderId="2"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4" fontId="11" fillId="2" borderId="2" xfId="1" applyNumberFormat="1" applyFont="1" applyFill="1" applyBorder="1" applyAlignment="1">
      <alignment horizontal="center" vertical="center" wrapText="1"/>
    </xf>
    <xf numFmtId="0" fontId="5" fillId="0" borderId="3" xfId="0" applyFont="1" applyBorder="1" applyAlignment="1">
      <alignment horizontal="center" vertical="center"/>
    </xf>
    <xf numFmtId="2" fontId="5" fillId="0" borderId="2" xfId="0" applyNumberFormat="1" applyFont="1" applyBorder="1" applyAlignment="1">
      <alignment horizontal="center" vertical="center"/>
    </xf>
    <xf numFmtId="4"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2" fontId="5" fillId="0" borderId="3" xfId="0" applyNumberFormat="1" applyFont="1" applyBorder="1" applyAlignment="1">
      <alignment horizontal="center" vertical="center"/>
    </xf>
    <xf numFmtId="2" fontId="5" fillId="0" borderId="8" xfId="0" applyNumberFormat="1" applyFont="1" applyBorder="1" applyAlignment="1">
      <alignment horizontal="center" vertical="center"/>
    </xf>
    <xf numFmtId="2" fontId="5" fillId="0" borderId="5" xfId="0" applyNumberFormat="1" applyFont="1" applyBorder="1" applyAlignment="1">
      <alignment horizontal="center" vertical="center"/>
    </xf>
    <xf numFmtId="4" fontId="5" fillId="0" borderId="5" xfId="0" applyNumberFormat="1" applyFont="1" applyBorder="1" applyAlignment="1">
      <alignment horizontal="center" vertical="center"/>
    </xf>
    <xf numFmtId="0" fontId="5" fillId="0" borderId="2" xfId="0" applyFont="1" applyBorder="1" applyAlignment="1">
      <alignment horizontal="left" vertical="center" wrapText="1"/>
    </xf>
    <xf numFmtId="49" fontId="5" fillId="3" borderId="8" xfId="0" applyNumberFormat="1" applyFont="1" applyFill="1" applyBorder="1" applyAlignment="1">
      <alignment horizontal="center" vertical="center"/>
    </xf>
    <xf numFmtId="0" fontId="3" fillId="3" borderId="9" xfId="0" applyFont="1" applyFill="1" applyBorder="1" applyAlignment="1">
      <alignment horizontal="center" vertical="center" wrapText="1"/>
    </xf>
    <xf numFmtId="0" fontId="5" fillId="3" borderId="9" xfId="0" applyFont="1" applyFill="1" applyBorder="1"/>
    <xf numFmtId="0" fontId="5" fillId="3" borderId="9" xfId="0" applyFont="1" applyFill="1" applyBorder="1" applyAlignment="1">
      <alignment horizontal="center" vertical="center"/>
    </xf>
    <xf numFmtId="4" fontId="3" fillId="3" borderId="10" xfId="0" applyNumberFormat="1" applyFont="1" applyFill="1" applyBorder="1" applyAlignment="1">
      <alignment horizontal="right" vertical="center"/>
    </xf>
    <xf numFmtId="4" fontId="3" fillId="3" borderId="4" xfId="0" applyNumberFormat="1" applyFont="1" applyFill="1" applyBorder="1" applyAlignment="1">
      <alignment horizontal="center" vertical="center"/>
    </xf>
    <xf numFmtId="0" fontId="5" fillId="3" borderId="2" xfId="0" applyFont="1" applyFill="1" applyBorder="1"/>
    <xf numFmtId="49" fontId="5" fillId="3" borderId="3"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5" fillId="3" borderId="1" xfId="0" applyFont="1" applyFill="1" applyBorder="1"/>
    <xf numFmtId="0" fontId="5" fillId="3" borderId="1" xfId="0" applyFont="1" applyFill="1" applyBorder="1" applyAlignment="1">
      <alignment horizontal="center" vertical="center"/>
    </xf>
    <xf numFmtId="4" fontId="3" fillId="3" borderId="4" xfId="0" applyNumberFormat="1" applyFont="1" applyFill="1" applyBorder="1" applyAlignment="1">
      <alignment horizontal="right"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2" fontId="8" fillId="0" borderId="2" xfId="0" applyNumberFormat="1" applyFont="1" applyBorder="1" applyAlignment="1">
      <alignment horizontal="center" vertical="center" shrinkToFit="1"/>
    </xf>
    <xf numFmtId="4" fontId="5" fillId="0" borderId="2" xfId="0" applyNumberFormat="1" applyFont="1" applyBorder="1" applyAlignment="1">
      <alignment vertical="center"/>
    </xf>
    <xf numFmtId="0" fontId="5" fillId="0" borderId="2" xfId="0" applyFont="1" applyBorder="1" applyAlignment="1">
      <alignment vertical="center"/>
    </xf>
  </cellXfs>
  <cellStyles count="5">
    <cellStyle name="Comma 2" xfId="4"/>
    <cellStyle name="Currency 2" xfId="3"/>
    <cellStyle name="Normal 2" xfId="2"/>
    <cellStyle name="Грошовий" xfId="1" builtinId="4"/>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4"/>
  <sheetViews>
    <sheetView tabSelected="1" topLeftCell="B236" zoomScale="90" zoomScaleNormal="90" workbookViewId="0">
      <selection activeCell="H4" sqref="G4:H4"/>
    </sheetView>
  </sheetViews>
  <sheetFormatPr defaultRowHeight="15" x14ac:dyDescent="0.25"/>
  <cols>
    <col min="1" max="1" width="8.28515625" style="2" customWidth="1"/>
    <col min="2" max="2" width="42.7109375" style="1" customWidth="1"/>
    <col min="3" max="3" width="14.85546875" customWidth="1"/>
    <col min="4" max="4" width="10.28515625" style="4" customWidth="1"/>
    <col min="5" max="5" width="19.28515625" style="8" customWidth="1"/>
    <col min="6" max="6" width="17.85546875" style="8" customWidth="1"/>
    <col min="7" max="7" width="32.42578125" customWidth="1"/>
  </cols>
  <sheetData>
    <row r="2" spans="1:7" ht="144.6" customHeight="1" x14ac:dyDescent="0.25">
      <c r="A2" s="16" t="s">
        <v>0</v>
      </c>
      <c r="B2" s="17" t="s">
        <v>1</v>
      </c>
      <c r="C2" s="17" t="s">
        <v>2</v>
      </c>
      <c r="D2" s="17" t="s">
        <v>3</v>
      </c>
      <c r="E2" s="18" t="s">
        <v>243</v>
      </c>
      <c r="F2" s="19" t="s">
        <v>244</v>
      </c>
      <c r="G2" s="17" t="s">
        <v>4</v>
      </c>
    </row>
    <row r="3" spans="1:7" ht="15.75" x14ac:dyDescent="0.25">
      <c r="A3" s="10" t="s">
        <v>9</v>
      </c>
      <c r="B3" s="10" t="s">
        <v>5</v>
      </c>
      <c r="C3" s="10"/>
      <c r="D3" s="10"/>
      <c r="E3" s="10"/>
      <c r="F3" s="10">
        <f>SUM(F4,F16,F23,F56,F66,F74,F95)</f>
        <v>0</v>
      </c>
      <c r="G3" s="10"/>
    </row>
    <row r="4" spans="1:7" ht="15.75" x14ac:dyDescent="0.25">
      <c r="A4" s="11"/>
      <c r="B4" s="12" t="s">
        <v>233</v>
      </c>
      <c r="C4" s="11"/>
      <c r="D4" s="11"/>
      <c r="E4" s="11"/>
      <c r="F4" s="14">
        <f>SUM(F5:F15)</f>
        <v>0</v>
      </c>
      <c r="G4" s="11"/>
    </row>
    <row r="5" spans="1:7" ht="114" customHeight="1" x14ac:dyDescent="0.25">
      <c r="A5" s="3">
        <v>1.1000000000000001</v>
      </c>
      <c r="B5" s="3" t="s">
        <v>103</v>
      </c>
      <c r="C5" s="20" t="s">
        <v>10</v>
      </c>
      <c r="D5" s="21">
        <v>410.4</v>
      </c>
      <c r="E5" s="22"/>
      <c r="F5" s="22">
        <f>D5*E5</f>
        <v>0</v>
      </c>
      <c r="G5" s="3" t="s">
        <v>14</v>
      </c>
    </row>
    <row r="6" spans="1:7" ht="121.15" customHeight="1" x14ac:dyDescent="0.25">
      <c r="A6" s="3">
        <v>1.2</v>
      </c>
      <c r="B6" s="3" t="s">
        <v>102</v>
      </c>
      <c r="C6" s="20" t="s">
        <v>10</v>
      </c>
      <c r="D6" s="21">
        <v>37.9</v>
      </c>
      <c r="E6" s="22"/>
      <c r="F6" s="22">
        <f t="shared" ref="F6:F15" si="0">D6*E6</f>
        <v>0</v>
      </c>
      <c r="G6" s="3" t="s">
        <v>14</v>
      </c>
    </row>
    <row r="7" spans="1:7" ht="63" x14ac:dyDescent="0.25">
      <c r="A7" s="3">
        <v>1.3</v>
      </c>
      <c r="B7" s="3" t="s">
        <v>6</v>
      </c>
      <c r="C7" s="20" t="s">
        <v>10</v>
      </c>
      <c r="D7" s="21">
        <v>20</v>
      </c>
      <c r="E7" s="22"/>
      <c r="F7" s="22">
        <f t="shared" si="0"/>
        <v>0</v>
      </c>
      <c r="G7" s="3" t="s">
        <v>14</v>
      </c>
    </row>
    <row r="8" spans="1:7" ht="63" x14ac:dyDescent="0.25">
      <c r="A8" s="3">
        <v>1.4</v>
      </c>
      <c r="B8" s="3" t="s">
        <v>104</v>
      </c>
      <c r="C8" s="20" t="s">
        <v>10</v>
      </c>
      <c r="D8" s="21">
        <v>44.4</v>
      </c>
      <c r="E8" s="22"/>
      <c r="F8" s="22">
        <f t="shared" si="0"/>
        <v>0</v>
      </c>
      <c r="G8" s="3" t="s">
        <v>14</v>
      </c>
    </row>
    <row r="9" spans="1:7" ht="47.25" x14ac:dyDescent="0.25">
      <c r="A9" s="3">
        <v>1.5</v>
      </c>
      <c r="B9" s="3" t="s">
        <v>7</v>
      </c>
      <c r="C9" s="20" t="s">
        <v>10</v>
      </c>
      <c r="D9" s="21">
        <v>57.9</v>
      </c>
      <c r="E9" s="22"/>
      <c r="F9" s="22">
        <f t="shared" si="0"/>
        <v>0</v>
      </c>
      <c r="G9" s="3" t="s">
        <v>14</v>
      </c>
    </row>
    <row r="10" spans="1:7" ht="31.5" x14ac:dyDescent="0.25">
      <c r="A10" s="3">
        <v>1.6</v>
      </c>
      <c r="B10" s="3" t="s">
        <v>8</v>
      </c>
      <c r="C10" s="20" t="s">
        <v>10</v>
      </c>
      <c r="D10" s="21">
        <v>57.9</v>
      </c>
      <c r="E10" s="22"/>
      <c r="F10" s="22">
        <f t="shared" si="0"/>
        <v>0</v>
      </c>
      <c r="G10" s="3" t="s">
        <v>14</v>
      </c>
    </row>
    <row r="11" spans="1:7" ht="31.5" x14ac:dyDescent="0.25">
      <c r="A11" s="3">
        <v>1.7</v>
      </c>
      <c r="B11" s="3" t="s">
        <v>234</v>
      </c>
      <c r="C11" s="20" t="s">
        <v>11</v>
      </c>
      <c r="D11" s="21">
        <v>603.9</v>
      </c>
      <c r="E11" s="22"/>
      <c r="F11" s="22">
        <f t="shared" si="0"/>
        <v>0</v>
      </c>
      <c r="G11" s="3" t="s">
        <v>14</v>
      </c>
    </row>
    <row r="12" spans="1:7" ht="63" x14ac:dyDescent="0.25">
      <c r="A12" s="3">
        <v>1.8</v>
      </c>
      <c r="B12" s="3" t="s">
        <v>235</v>
      </c>
      <c r="C12" s="20" t="s">
        <v>24</v>
      </c>
      <c r="D12" s="21">
        <v>1</v>
      </c>
      <c r="E12" s="22"/>
      <c r="F12" s="22">
        <f t="shared" si="0"/>
        <v>0</v>
      </c>
      <c r="G12" s="3" t="s">
        <v>238</v>
      </c>
    </row>
    <row r="13" spans="1:7" ht="63" x14ac:dyDescent="0.25">
      <c r="A13" s="3">
        <v>1.9</v>
      </c>
      <c r="B13" s="3" t="s">
        <v>236</v>
      </c>
      <c r="C13" s="20" t="s">
        <v>24</v>
      </c>
      <c r="D13" s="21">
        <v>6</v>
      </c>
      <c r="E13" s="22"/>
      <c r="F13" s="22">
        <f t="shared" si="0"/>
        <v>0</v>
      </c>
      <c r="G13" s="3" t="s">
        <v>238</v>
      </c>
    </row>
    <row r="14" spans="1:7" ht="63" x14ac:dyDescent="0.25">
      <c r="A14" s="7">
        <v>1.1000000000000001</v>
      </c>
      <c r="B14" s="3" t="s">
        <v>239</v>
      </c>
      <c r="C14" s="20" t="s">
        <v>24</v>
      </c>
      <c r="D14" s="21">
        <v>5</v>
      </c>
      <c r="E14" s="22"/>
      <c r="F14" s="22">
        <f t="shared" si="0"/>
        <v>0</v>
      </c>
      <c r="G14" s="3" t="s">
        <v>238</v>
      </c>
    </row>
    <row r="15" spans="1:7" ht="63" x14ac:dyDescent="0.25">
      <c r="A15" s="3">
        <v>1.1100000000000001</v>
      </c>
      <c r="B15" s="3" t="s">
        <v>237</v>
      </c>
      <c r="C15" s="20" t="s">
        <v>24</v>
      </c>
      <c r="D15" s="21">
        <v>16</v>
      </c>
      <c r="E15" s="22"/>
      <c r="F15" s="22">
        <f t="shared" si="0"/>
        <v>0</v>
      </c>
      <c r="G15" s="3" t="s">
        <v>238</v>
      </c>
    </row>
    <row r="16" spans="1:7" ht="15.75" x14ac:dyDescent="0.25">
      <c r="A16" s="11"/>
      <c r="B16" s="11" t="s">
        <v>21</v>
      </c>
      <c r="C16" s="11"/>
      <c r="D16" s="11"/>
      <c r="E16" s="11"/>
      <c r="F16" s="14">
        <f>SUM(F17:F22)</f>
        <v>0</v>
      </c>
      <c r="G16" s="11"/>
    </row>
    <row r="17" spans="1:7" ht="31.5" x14ac:dyDescent="0.25">
      <c r="A17" s="3">
        <v>2.1</v>
      </c>
      <c r="B17" s="3" t="s">
        <v>228</v>
      </c>
      <c r="C17" s="20" t="s">
        <v>10</v>
      </c>
      <c r="D17" s="23">
        <v>9.66</v>
      </c>
      <c r="E17" s="22"/>
      <c r="F17" s="22">
        <f t="shared" ref="F17:F22" si="1">D17*E17</f>
        <v>0</v>
      </c>
      <c r="G17" s="3"/>
    </row>
    <row r="18" spans="1:7" ht="31.5" x14ac:dyDescent="0.25">
      <c r="A18" s="3">
        <v>2.2000000000000002</v>
      </c>
      <c r="B18" s="3" t="s">
        <v>229</v>
      </c>
      <c r="C18" s="20" t="s">
        <v>10</v>
      </c>
      <c r="D18" s="23">
        <v>9.66</v>
      </c>
      <c r="E18" s="22"/>
      <c r="F18" s="22">
        <f t="shared" si="1"/>
        <v>0</v>
      </c>
      <c r="G18" s="3"/>
    </row>
    <row r="19" spans="1:7" ht="31.5" x14ac:dyDescent="0.25">
      <c r="A19" s="3">
        <v>2.2999999999999998</v>
      </c>
      <c r="B19" s="3" t="s">
        <v>16</v>
      </c>
      <c r="C19" s="20" t="s">
        <v>17</v>
      </c>
      <c r="D19" s="21">
        <v>96.2</v>
      </c>
      <c r="E19" s="22"/>
      <c r="F19" s="22">
        <f t="shared" si="1"/>
        <v>0</v>
      </c>
      <c r="G19" s="3"/>
    </row>
    <row r="20" spans="1:7" ht="15.75" x14ac:dyDescent="0.25">
      <c r="A20" s="3">
        <v>2.4</v>
      </c>
      <c r="B20" s="23" t="s">
        <v>15</v>
      </c>
      <c r="C20" s="20" t="s">
        <v>10</v>
      </c>
      <c r="D20" s="21">
        <v>9.66</v>
      </c>
      <c r="E20" s="22"/>
      <c r="F20" s="22">
        <f t="shared" si="1"/>
        <v>0</v>
      </c>
      <c r="G20" s="3" t="s">
        <v>13</v>
      </c>
    </row>
    <row r="21" spans="1:7" ht="15.75" x14ac:dyDescent="0.25">
      <c r="A21" s="3">
        <v>2.5</v>
      </c>
      <c r="B21" s="23" t="s">
        <v>12</v>
      </c>
      <c r="C21" s="20" t="s">
        <v>10</v>
      </c>
      <c r="D21" s="21">
        <v>9.66</v>
      </c>
      <c r="E21" s="22"/>
      <c r="F21" s="22">
        <f t="shared" si="1"/>
        <v>0</v>
      </c>
      <c r="G21" s="3" t="s">
        <v>13</v>
      </c>
    </row>
    <row r="22" spans="1:7" ht="31.5" x14ac:dyDescent="0.25">
      <c r="A22" s="3">
        <v>2.6</v>
      </c>
      <c r="B22" s="44" t="s">
        <v>18</v>
      </c>
      <c r="C22" s="20" t="s">
        <v>17</v>
      </c>
      <c r="D22" s="21">
        <v>99.47</v>
      </c>
      <c r="E22" s="22"/>
      <c r="F22" s="22">
        <f t="shared" si="1"/>
        <v>0</v>
      </c>
      <c r="G22" s="3" t="s">
        <v>13</v>
      </c>
    </row>
    <row r="23" spans="1:7" ht="15.75" x14ac:dyDescent="0.25">
      <c r="A23" s="11"/>
      <c r="B23" s="11" t="s">
        <v>22</v>
      </c>
      <c r="C23" s="11"/>
      <c r="D23" s="11"/>
      <c r="E23" s="11"/>
      <c r="F23" s="14">
        <f>SUM(F24:F55)</f>
        <v>0</v>
      </c>
      <c r="G23" s="11"/>
    </row>
    <row r="24" spans="1:7" ht="31.5" x14ac:dyDescent="0.25">
      <c r="A24" s="3">
        <v>3.1</v>
      </c>
      <c r="B24" s="3" t="s">
        <v>41</v>
      </c>
      <c r="C24" s="20" t="s">
        <v>10</v>
      </c>
      <c r="D24" s="21">
        <v>38</v>
      </c>
      <c r="E24" s="22"/>
      <c r="F24" s="22">
        <f t="shared" ref="F24:F55" si="2">D24*E24</f>
        <v>0</v>
      </c>
      <c r="G24" s="3" t="s">
        <v>14</v>
      </c>
    </row>
    <row r="25" spans="1:7" ht="47.25" x14ac:dyDescent="0.25">
      <c r="A25" s="3">
        <v>3.2</v>
      </c>
      <c r="B25" s="3" t="s">
        <v>19</v>
      </c>
      <c r="C25" s="20" t="s">
        <v>24</v>
      </c>
      <c r="D25" s="21">
        <v>44</v>
      </c>
      <c r="E25" s="22"/>
      <c r="F25" s="22">
        <f t="shared" si="2"/>
        <v>0</v>
      </c>
      <c r="G25" s="3" t="s">
        <v>14</v>
      </c>
    </row>
    <row r="26" spans="1:7" ht="31.5" x14ac:dyDescent="0.25">
      <c r="A26" s="3">
        <v>3.3</v>
      </c>
      <c r="B26" s="3" t="s">
        <v>20</v>
      </c>
      <c r="C26" s="20" t="s">
        <v>24</v>
      </c>
      <c r="D26" s="21">
        <v>44</v>
      </c>
      <c r="E26" s="22"/>
      <c r="F26" s="22">
        <f t="shared" si="2"/>
        <v>0</v>
      </c>
      <c r="G26" s="3" t="s">
        <v>14</v>
      </c>
    </row>
    <row r="27" spans="1:7" ht="81.599999999999994" customHeight="1" x14ac:dyDescent="0.25">
      <c r="A27" s="3">
        <v>3.4</v>
      </c>
      <c r="B27" s="3" t="s">
        <v>42</v>
      </c>
      <c r="C27" s="20" t="s">
        <v>10</v>
      </c>
      <c r="D27" s="21">
        <v>3.6</v>
      </c>
      <c r="E27" s="22"/>
      <c r="F27" s="22">
        <f t="shared" si="2"/>
        <v>0</v>
      </c>
      <c r="G27" s="3" t="s">
        <v>14</v>
      </c>
    </row>
    <row r="28" spans="1:7" ht="46.9" customHeight="1" x14ac:dyDescent="0.25">
      <c r="A28" s="3">
        <v>3.5</v>
      </c>
      <c r="B28" s="3" t="s">
        <v>43</v>
      </c>
      <c r="C28" s="20" t="s">
        <v>10</v>
      </c>
      <c r="D28" s="21">
        <v>3.6</v>
      </c>
      <c r="E28" s="22"/>
      <c r="F28" s="22">
        <f t="shared" si="2"/>
        <v>0</v>
      </c>
      <c r="G28" s="3" t="s">
        <v>14</v>
      </c>
    </row>
    <row r="29" spans="1:7" ht="50.25" customHeight="1" x14ac:dyDescent="0.25">
      <c r="A29" s="3">
        <v>3.6</v>
      </c>
      <c r="B29" s="3" t="s">
        <v>44</v>
      </c>
      <c r="C29" s="20" t="s">
        <v>10</v>
      </c>
      <c r="D29" s="21">
        <v>0.57999999999999996</v>
      </c>
      <c r="E29" s="22"/>
      <c r="F29" s="22">
        <f t="shared" si="2"/>
        <v>0</v>
      </c>
      <c r="G29" s="3" t="s">
        <v>14</v>
      </c>
    </row>
    <row r="30" spans="1:7" ht="31.5" x14ac:dyDescent="0.25">
      <c r="A30" s="3">
        <v>3.7</v>
      </c>
      <c r="B30" s="3" t="s">
        <v>45</v>
      </c>
      <c r="C30" s="20" t="s">
        <v>17</v>
      </c>
      <c r="D30" s="21">
        <v>321</v>
      </c>
      <c r="E30" s="22"/>
      <c r="F30" s="22">
        <f t="shared" si="2"/>
        <v>0</v>
      </c>
      <c r="G30" s="3" t="s">
        <v>14</v>
      </c>
    </row>
    <row r="31" spans="1:7" ht="31.5" x14ac:dyDescent="0.25">
      <c r="A31" s="3">
        <v>3.8</v>
      </c>
      <c r="B31" s="3" t="s">
        <v>23</v>
      </c>
      <c r="C31" s="20" t="s">
        <v>24</v>
      </c>
      <c r="D31" s="21">
        <v>3</v>
      </c>
      <c r="E31" s="22"/>
      <c r="F31" s="22">
        <f t="shared" si="2"/>
        <v>0</v>
      </c>
      <c r="G31" s="3" t="s">
        <v>14</v>
      </c>
    </row>
    <row r="32" spans="1:7" ht="15.75" x14ac:dyDescent="0.25">
      <c r="A32" s="3">
        <v>3.9</v>
      </c>
      <c r="B32" s="3" t="s">
        <v>47</v>
      </c>
      <c r="C32" s="24" t="s">
        <v>248</v>
      </c>
      <c r="D32" s="21">
        <v>135</v>
      </c>
      <c r="E32" s="22"/>
      <c r="F32" s="22">
        <f t="shared" si="2"/>
        <v>0</v>
      </c>
      <c r="G32" s="3" t="s">
        <v>13</v>
      </c>
    </row>
    <row r="33" spans="1:7" ht="15.75" x14ac:dyDescent="0.25">
      <c r="A33" s="7">
        <v>3.1</v>
      </c>
      <c r="B33" s="23" t="s">
        <v>25</v>
      </c>
      <c r="C33" s="20" t="s">
        <v>24</v>
      </c>
      <c r="D33" s="21">
        <v>44</v>
      </c>
      <c r="E33" s="22"/>
      <c r="F33" s="22">
        <f t="shared" si="2"/>
        <v>0</v>
      </c>
      <c r="G33" s="3" t="s">
        <v>13</v>
      </c>
    </row>
    <row r="34" spans="1:7" ht="15.75" x14ac:dyDescent="0.25">
      <c r="A34" s="3">
        <v>3.11</v>
      </c>
      <c r="B34" s="23" t="s">
        <v>26</v>
      </c>
      <c r="C34" s="20" t="s">
        <v>24</v>
      </c>
      <c r="D34" s="21">
        <v>88</v>
      </c>
      <c r="E34" s="22"/>
      <c r="F34" s="22">
        <f t="shared" si="2"/>
        <v>0</v>
      </c>
      <c r="G34" s="3" t="s">
        <v>13</v>
      </c>
    </row>
    <row r="35" spans="1:7" ht="36" customHeight="1" x14ac:dyDescent="0.25">
      <c r="A35" s="3">
        <v>3.12</v>
      </c>
      <c r="B35" s="23" t="s">
        <v>27</v>
      </c>
      <c r="C35" s="20" t="s">
        <v>24</v>
      </c>
      <c r="D35" s="21">
        <v>88</v>
      </c>
      <c r="E35" s="22"/>
      <c r="F35" s="22">
        <f t="shared" si="2"/>
        <v>0</v>
      </c>
      <c r="G35" s="3" t="s">
        <v>13</v>
      </c>
    </row>
    <row r="36" spans="1:7" ht="15.75" x14ac:dyDescent="0.25">
      <c r="A36" s="3">
        <v>3.13</v>
      </c>
      <c r="B36" s="23" t="s">
        <v>28</v>
      </c>
      <c r="C36" s="20" t="s">
        <v>24</v>
      </c>
      <c r="D36" s="21">
        <v>3</v>
      </c>
      <c r="E36" s="22"/>
      <c r="F36" s="22">
        <f t="shared" si="2"/>
        <v>0</v>
      </c>
      <c r="G36" s="3" t="s">
        <v>30</v>
      </c>
    </row>
    <row r="37" spans="1:7" ht="15.75" x14ac:dyDescent="0.25">
      <c r="A37" s="3">
        <v>3.14</v>
      </c>
      <c r="B37" s="45" t="s">
        <v>29</v>
      </c>
      <c r="C37" s="20" t="s">
        <v>24</v>
      </c>
      <c r="D37" s="21">
        <v>3</v>
      </c>
      <c r="E37" s="22"/>
      <c r="F37" s="22">
        <f t="shared" si="2"/>
        <v>0</v>
      </c>
      <c r="G37" s="3" t="s">
        <v>31</v>
      </c>
    </row>
    <row r="38" spans="1:7" ht="171" customHeight="1" x14ac:dyDescent="0.25">
      <c r="A38" s="3">
        <v>3.15</v>
      </c>
      <c r="B38" s="3" t="s">
        <v>32</v>
      </c>
      <c r="C38" s="20" t="s">
        <v>24</v>
      </c>
      <c r="D38" s="21">
        <v>2</v>
      </c>
      <c r="E38" s="22"/>
      <c r="F38" s="22">
        <f t="shared" si="2"/>
        <v>0</v>
      </c>
      <c r="G38" s="3" t="s">
        <v>207</v>
      </c>
    </row>
    <row r="39" spans="1:7" ht="165.6" customHeight="1" x14ac:dyDescent="0.25">
      <c r="A39" s="3">
        <v>3.16</v>
      </c>
      <c r="B39" s="3" t="s">
        <v>33</v>
      </c>
      <c r="C39" s="20" t="s">
        <v>24</v>
      </c>
      <c r="D39" s="21">
        <v>1</v>
      </c>
      <c r="E39" s="22"/>
      <c r="F39" s="22">
        <f t="shared" si="2"/>
        <v>0</v>
      </c>
      <c r="G39" s="3" t="s">
        <v>207</v>
      </c>
    </row>
    <row r="40" spans="1:7" ht="160.9" customHeight="1" x14ac:dyDescent="0.25">
      <c r="A40" s="3">
        <v>3.17</v>
      </c>
      <c r="B40" s="3" t="s">
        <v>34</v>
      </c>
      <c r="C40" s="20" t="s">
        <v>24</v>
      </c>
      <c r="D40" s="21">
        <v>6</v>
      </c>
      <c r="E40" s="22"/>
      <c r="F40" s="22">
        <f t="shared" si="2"/>
        <v>0</v>
      </c>
      <c r="G40" s="3" t="s">
        <v>207</v>
      </c>
    </row>
    <row r="41" spans="1:7" ht="163.15" customHeight="1" x14ac:dyDescent="0.25">
      <c r="A41" s="3">
        <v>3.18</v>
      </c>
      <c r="B41" s="3" t="s">
        <v>35</v>
      </c>
      <c r="C41" s="20" t="s">
        <v>24</v>
      </c>
      <c r="D41" s="21">
        <v>1</v>
      </c>
      <c r="E41" s="22"/>
      <c r="F41" s="22">
        <f t="shared" si="2"/>
        <v>0</v>
      </c>
      <c r="G41" s="3" t="s">
        <v>207</v>
      </c>
    </row>
    <row r="42" spans="1:7" ht="163.15" customHeight="1" x14ac:dyDescent="0.25">
      <c r="A42" s="3">
        <v>3.19</v>
      </c>
      <c r="B42" s="3" t="s">
        <v>36</v>
      </c>
      <c r="C42" s="20" t="s">
        <v>24</v>
      </c>
      <c r="D42" s="21">
        <v>3</v>
      </c>
      <c r="E42" s="22"/>
      <c r="F42" s="22">
        <f t="shared" si="2"/>
        <v>0</v>
      </c>
      <c r="G42" s="3" t="s">
        <v>207</v>
      </c>
    </row>
    <row r="43" spans="1:7" ht="176.45" customHeight="1" x14ac:dyDescent="0.25">
      <c r="A43" s="7">
        <v>3.2</v>
      </c>
      <c r="B43" s="3" t="s">
        <v>37</v>
      </c>
      <c r="C43" s="20" t="s">
        <v>24</v>
      </c>
      <c r="D43" s="21">
        <v>1</v>
      </c>
      <c r="E43" s="22"/>
      <c r="F43" s="22">
        <f t="shared" si="2"/>
        <v>0</v>
      </c>
      <c r="G43" s="3" t="s">
        <v>207</v>
      </c>
    </row>
    <row r="44" spans="1:7" ht="166.9" customHeight="1" x14ac:dyDescent="0.25">
      <c r="A44" s="3">
        <v>3.21</v>
      </c>
      <c r="B44" s="3" t="s">
        <v>38</v>
      </c>
      <c r="C44" s="20" t="s">
        <v>24</v>
      </c>
      <c r="D44" s="21">
        <v>3</v>
      </c>
      <c r="E44" s="22"/>
      <c r="F44" s="22">
        <f t="shared" si="2"/>
        <v>0</v>
      </c>
      <c r="G44" s="3" t="s">
        <v>207</v>
      </c>
    </row>
    <row r="45" spans="1:7" ht="178.15" customHeight="1" x14ac:dyDescent="0.25">
      <c r="A45" s="3">
        <v>3.22</v>
      </c>
      <c r="B45" s="3" t="s">
        <v>39</v>
      </c>
      <c r="C45" s="20" t="s">
        <v>24</v>
      </c>
      <c r="D45" s="21">
        <v>2</v>
      </c>
      <c r="E45" s="22"/>
      <c r="F45" s="22">
        <f t="shared" si="2"/>
        <v>0</v>
      </c>
      <c r="G45" s="3" t="s">
        <v>207</v>
      </c>
    </row>
    <row r="46" spans="1:7" ht="163.9" customHeight="1" x14ac:dyDescent="0.25">
      <c r="A46" s="3">
        <v>3.23</v>
      </c>
      <c r="B46" s="3" t="s">
        <v>40</v>
      </c>
      <c r="C46" s="20" t="s">
        <v>24</v>
      </c>
      <c r="D46" s="21">
        <v>2</v>
      </c>
      <c r="E46" s="22"/>
      <c r="F46" s="22">
        <f t="shared" si="2"/>
        <v>0</v>
      </c>
      <c r="G46" s="3" t="s">
        <v>207</v>
      </c>
    </row>
    <row r="47" spans="1:7" ht="63" x14ac:dyDescent="0.25">
      <c r="A47" s="3">
        <v>3.24</v>
      </c>
      <c r="B47" s="3" t="s">
        <v>96</v>
      </c>
      <c r="C47" s="20" t="s">
        <v>11</v>
      </c>
      <c r="D47" s="21">
        <v>1.03</v>
      </c>
      <c r="E47" s="22"/>
      <c r="F47" s="22">
        <f t="shared" si="2"/>
        <v>0</v>
      </c>
      <c r="G47" s="3" t="s">
        <v>13</v>
      </c>
    </row>
    <row r="48" spans="1:7" ht="47.25" x14ac:dyDescent="0.25">
      <c r="A48" s="3">
        <v>3.25</v>
      </c>
      <c r="B48" s="3" t="s">
        <v>48</v>
      </c>
      <c r="C48" s="20" t="s">
        <v>17</v>
      </c>
      <c r="D48" s="21">
        <v>375.57</v>
      </c>
      <c r="E48" s="22"/>
      <c r="F48" s="22">
        <f t="shared" si="2"/>
        <v>0</v>
      </c>
      <c r="G48" s="3" t="s">
        <v>13</v>
      </c>
    </row>
    <row r="49" spans="1:7" ht="31.5" x14ac:dyDescent="0.25">
      <c r="A49" s="3">
        <v>3.26</v>
      </c>
      <c r="B49" s="3" t="s">
        <v>49</v>
      </c>
      <c r="C49" s="20" t="s">
        <v>11</v>
      </c>
      <c r="D49" s="21">
        <v>0.11</v>
      </c>
      <c r="E49" s="22"/>
      <c r="F49" s="22">
        <f t="shared" si="2"/>
        <v>0</v>
      </c>
      <c r="G49" s="3" t="s">
        <v>14</v>
      </c>
    </row>
    <row r="50" spans="1:7" ht="47.25" x14ac:dyDescent="0.25">
      <c r="A50" s="3">
        <v>3.27</v>
      </c>
      <c r="B50" s="3" t="s">
        <v>50</v>
      </c>
      <c r="C50" s="20" t="s">
        <v>11</v>
      </c>
      <c r="D50" s="21">
        <v>0.85</v>
      </c>
      <c r="E50" s="22"/>
      <c r="F50" s="22">
        <f t="shared" si="2"/>
        <v>0</v>
      </c>
      <c r="G50" s="3" t="s">
        <v>14</v>
      </c>
    </row>
    <row r="51" spans="1:7" ht="31.5" x14ac:dyDescent="0.25">
      <c r="A51" s="3">
        <v>3.28</v>
      </c>
      <c r="B51" s="3" t="s">
        <v>52</v>
      </c>
      <c r="C51" s="20" t="s">
        <v>10</v>
      </c>
      <c r="D51" s="21">
        <v>0.62</v>
      </c>
      <c r="E51" s="22"/>
      <c r="F51" s="22">
        <f t="shared" si="2"/>
        <v>0</v>
      </c>
      <c r="G51" s="3" t="s">
        <v>14</v>
      </c>
    </row>
    <row r="52" spans="1:7" ht="31.5" x14ac:dyDescent="0.25">
      <c r="A52" s="3">
        <v>3.29</v>
      </c>
      <c r="B52" s="3" t="s">
        <v>51</v>
      </c>
      <c r="C52" s="20" t="s">
        <v>10</v>
      </c>
      <c r="D52" s="21">
        <v>7.31</v>
      </c>
      <c r="E52" s="22"/>
      <c r="F52" s="22">
        <f t="shared" si="2"/>
        <v>0</v>
      </c>
      <c r="G52" s="3" t="s">
        <v>14</v>
      </c>
    </row>
    <row r="53" spans="1:7" ht="31.5" x14ac:dyDescent="0.25">
      <c r="A53" s="7">
        <v>3.3</v>
      </c>
      <c r="B53" s="3" t="s">
        <v>53</v>
      </c>
      <c r="C53" s="20" t="s">
        <v>10</v>
      </c>
      <c r="D53" s="21">
        <v>1.55</v>
      </c>
      <c r="E53" s="22"/>
      <c r="F53" s="22">
        <f t="shared" si="2"/>
        <v>0</v>
      </c>
      <c r="G53" s="3" t="s">
        <v>14</v>
      </c>
    </row>
    <row r="54" spans="1:7" ht="47.25" x14ac:dyDescent="0.25">
      <c r="A54" s="3">
        <v>3.31</v>
      </c>
      <c r="B54" s="3" t="s">
        <v>55</v>
      </c>
      <c r="C54" s="20" t="s">
        <v>24</v>
      </c>
      <c r="D54" s="21">
        <v>10</v>
      </c>
      <c r="E54" s="22"/>
      <c r="F54" s="22">
        <f t="shared" si="2"/>
        <v>0</v>
      </c>
      <c r="G54" s="3" t="s">
        <v>13</v>
      </c>
    </row>
    <row r="55" spans="1:7" ht="31.5" x14ac:dyDescent="0.25">
      <c r="A55" s="3">
        <v>3.32</v>
      </c>
      <c r="B55" s="3" t="s">
        <v>54</v>
      </c>
      <c r="C55" s="24" t="s">
        <v>248</v>
      </c>
      <c r="D55" s="21">
        <v>140</v>
      </c>
      <c r="E55" s="22"/>
      <c r="F55" s="22">
        <f t="shared" si="2"/>
        <v>0</v>
      </c>
      <c r="G55" s="3" t="s">
        <v>13</v>
      </c>
    </row>
    <row r="56" spans="1:7" ht="15.75" x14ac:dyDescent="0.25">
      <c r="A56" s="11"/>
      <c r="B56" s="11" t="s">
        <v>56</v>
      </c>
      <c r="C56" s="11"/>
      <c r="D56" s="11"/>
      <c r="E56" s="11"/>
      <c r="F56" s="14">
        <f>SUM(F57:F65)</f>
        <v>0</v>
      </c>
      <c r="G56" s="11"/>
    </row>
    <row r="57" spans="1:7" ht="47.25" x14ac:dyDescent="0.25">
      <c r="A57" s="3">
        <v>4.0999999999999996</v>
      </c>
      <c r="B57" s="3" t="s">
        <v>58</v>
      </c>
      <c r="C57" s="20" t="s">
        <v>17</v>
      </c>
      <c r="D57" s="21">
        <v>6.9</v>
      </c>
      <c r="E57" s="22"/>
      <c r="F57" s="22">
        <f t="shared" ref="F57:F65" si="3">D57*E57</f>
        <v>0</v>
      </c>
      <c r="G57" s="3" t="s">
        <v>57</v>
      </c>
    </row>
    <row r="58" spans="1:7" ht="47.25" x14ac:dyDescent="0.25">
      <c r="A58" s="3">
        <v>4.2</v>
      </c>
      <c r="B58" s="3" t="s">
        <v>59</v>
      </c>
      <c r="C58" s="20" t="s">
        <v>17</v>
      </c>
      <c r="D58" s="21">
        <v>5.2</v>
      </c>
      <c r="E58" s="22"/>
      <c r="F58" s="22">
        <f t="shared" si="3"/>
        <v>0</v>
      </c>
      <c r="G58" s="3" t="s">
        <v>57</v>
      </c>
    </row>
    <row r="59" spans="1:7" ht="63" x14ac:dyDescent="0.25">
      <c r="A59" s="3">
        <v>4.3</v>
      </c>
      <c r="B59" s="3" t="s">
        <v>60</v>
      </c>
      <c r="C59" s="20" t="s">
        <v>17</v>
      </c>
      <c r="D59" s="21">
        <v>13.82</v>
      </c>
      <c r="E59" s="22"/>
      <c r="F59" s="22">
        <f t="shared" si="3"/>
        <v>0</v>
      </c>
      <c r="G59" s="3" t="s">
        <v>57</v>
      </c>
    </row>
    <row r="60" spans="1:7" ht="287.45" customHeight="1" x14ac:dyDescent="0.25">
      <c r="A60" s="3">
        <v>4.4000000000000004</v>
      </c>
      <c r="B60" s="3" t="s">
        <v>268</v>
      </c>
      <c r="C60" s="20" t="s">
        <v>24</v>
      </c>
      <c r="D60" s="21">
        <v>2</v>
      </c>
      <c r="E60" s="22"/>
      <c r="F60" s="22">
        <f t="shared" si="3"/>
        <v>0</v>
      </c>
      <c r="G60" s="3" t="s">
        <v>46</v>
      </c>
    </row>
    <row r="61" spans="1:7" ht="144.6" customHeight="1" x14ac:dyDescent="0.25">
      <c r="A61" s="3">
        <v>4.5</v>
      </c>
      <c r="B61" s="3" t="s">
        <v>61</v>
      </c>
      <c r="C61" s="20" t="s">
        <v>24</v>
      </c>
      <c r="D61" s="21">
        <v>6</v>
      </c>
      <c r="E61" s="22"/>
      <c r="F61" s="22">
        <f t="shared" si="3"/>
        <v>0</v>
      </c>
      <c r="G61" s="3" t="s">
        <v>46</v>
      </c>
    </row>
    <row r="62" spans="1:7" ht="31.5" x14ac:dyDescent="0.25">
      <c r="A62" s="3">
        <v>4.5999999999999996</v>
      </c>
      <c r="B62" s="3" t="s">
        <v>62</v>
      </c>
      <c r="C62" s="20" t="s">
        <v>24</v>
      </c>
      <c r="D62" s="21">
        <v>2</v>
      </c>
      <c r="E62" s="22"/>
      <c r="F62" s="22">
        <f t="shared" si="3"/>
        <v>0</v>
      </c>
      <c r="G62" s="3" t="s">
        <v>46</v>
      </c>
    </row>
    <row r="63" spans="1:7" ht="31.5" x14ac:dyDescent="0.25">
      <c r="A63" s="3">
        <v>4.7</v>
      </c>
      <c r="B63" s="3" t="s">
        <v>63</v>
      </c>
      <c r="C63" s="20" t="s">
        <v>24</v>
      </c>
      <c r="D63" s="21">
        <v>2</v>
      </c>
      <c r="E63" s="22"/>
      <c r="F63" s="22">
        <f t="shared" si="3"/>
        <v>0</v>
      </c>
      <c r="G63" s="3" t="s">
        <v>46</v>
      </c>
    </row>
    <row r="64" spans="1:7" ht="31.5" x14ac:dyDescent="0.25">
      <c r="A64" s="3">
        <v>4.8</v>
      </c>
      <c r="B64" s="3" t="s">
        <v>64</v>
      </c>
      <c r="C64" s="20" t="s">
        <v>24</v>
      </c>
      <c r="D64" s="21">
        <v>2</v>
      </c>
      <c r="E64" s="22"/>
      <c r="F64" s="22">
        <f t="shared" si="3"/>
        <v>0</v>
      </c>
      <c r="G64" s="3" t="s">
        <v>46</v>
      </c>
    </row>
    <row r="65" spans="1:7" ht="15.75" x14ac:dyDescent="0.25">
      <c r="A65" s="3">
        <v>4.9000000000000004</v>
      </c>
      <c r="B65" s="5" t="s">
        <v>99</v>
      </c>
      <c r="C65" s="25" t="s">
        <v>69</v>
      </c>
      <c r="D65" s="21">
        <v>0.8</v>
      </c>
      <c r="E65" s="22"/>
      <c r="F65" s="22">
        <f t="shared" si="3"/>
        <v>0</v>
      </c>
      <c r="G65" s="3"/>
    </row>
    <row r="66" spans="1:7" ht="15.75" x14ac:dyDescent="0.25">
      <c r="A66" s="11"/>
      <c r="B66" s="11" t="s">
        <v>65</v>
      </c>
      <c r="C66" s="11"/>
      <c r="D66" s="11"/>
      <c r="E66" s="11"/>
      <c r="F66" s="14">
        <f>SUM(F67:F73)</f>
        <v>0</v>
      </c>
      <c r="G66" s="11"/>
    </row>
    <row r="67" spans="1:7" ht="63" x14ac:dyDescent="0.25">
      <c r="A67" s="3">
        <v>5.0999999999999996</v>
      </c>
      <c r="B67" s="3" t="s">
        <v>68</v>
      </c>
      <c r="C67" s="20" t="s">
        <v>17</v>
      </c>
      <c r="D67" s="21">
        <v>99.52</v>
      </c>
      <c r="E67" s="22"/>
      <c r="F67" s="22">
        <f t="shared" ref="F67:F73" si="4">D67*E67</f>
        <v>0</v>
      </c>
      <c r="G67" s="3" t="s">
        <v>14</v>
      </c>
    </row>
    <row r="68" spans="1:7" ht="15.75" x14ac:dyDescent="0.25">
      <c r="A68" s="3">
        <v>5.2</v>
      </c>
      <c r="B68" s="3" t="s">
        <v>66</v>
      </c>
      <c r="C68" s="20" t="s">
        <v>17</v>
      </c>
      <c r="D68" s="21">
        <v>343.47</v>
      </c>
      <c r="E68" s="22"/>
      <c r="F68" s="22">
        <f t="shared" si="4"/>
        <v>0</v>
      </c>
      <c r="G68" s="3" t="s">
        <v>14</v>
      </c>
    </row>
    <row r="69" spans="1:7" ht="78.75" x14ac:dyDescent="0.25">
      <c r="A69" s="3">
        <v>5.3</v>
      </c>
      <c r="B69" s="3" t="s">
        <v>67</v>
      </c>
      <c r="C69" s="20" t="s">
        <v>17</v>
      </c>
      <c r="D69" s="21">
        <v>244.1</v>
      </c>
      <c r="E69" s="22"/>
      <c r="F69" s="22">
        <f t="shared" si="4"/>
        <v>0</v>
      </c>
      <c r="G69" s="3" t="s">
        <v>14</v>
      </c>
    </row>
    <row r="70" spans="1:7" ht="78.75" x14ac:dyDescent="0.25">
      <c r="A70" s="3">
        <v>5.4</v>
      </c>
      <c r="B70" s="3" t="s">
        <v>105</v>
      </c>
      <c r="C70" s="20" t="s">
        <v>17</v>
      </c>
      <c r="D70" s="21">
        <v>99.36</v>
      </c>
      <c r="E70" s="22"/>
      <c r="F70" s="22">
        <f t="shared" si="4"/>
        <v>0</v>
      </c>
      <c r="G70" s="3" t="s">
        <v>14</v>
      </c>
    </row>
    <row r="71" spans="1:7" ht="31.5" x14ac:dyDescent="0.25">
      <c r="A71" s="3">
        <v>5.5</v>
      </c>
      <c r="B71" s="3" t="s">
        <v>71</v>
      </c>
      <c r="C71" s="25" t="s">
        <v>69</v>
      </c>
      <c r="D71" s="21">
        <v>88.3</v>
      </c>
      <c r="E71" s="22"/>
      <c r="F71" s="22">
        <f t="shared" si="4"/>
        <v>0</v>
      </c>
      <c r="G71" s="3" t="s">
        <v>70</v>
      </c>
    </row>
    <row r="72" spans="1:7" ht="47.25" x14ac:dyDescent="0.25">
      <c r="A72" s="3">
        <v>5.6</v>
      </c>
      <c r="B72" s="3" t="s">
        <v>73</v>
      </c>
      <c r="C72" s="20" t="s">
        <v>72</v>
      </c>
      <c r="D72" s="21">
        <v>183.57</v>
      </c>
      <c r="E72" s="22"/>
      <c r="F72" s="22">
        <f t="shared" si="4"/>
        <v>0</v>
      </c>
      <c r="G72" s="3" t="s">
        <v>70</v>
      </c>
    </row>
    <row r="73" spans="1:7" ht="31.5" x14ac:dyDescent="0.25">
      <c r="A73" s="3">
        <v>5.7</v>
      </c>
      <c r="B73" s="3" t="s">
        <v>74</v>
      </c>
      <c r="C73" s="20" t="s">
        <v>72</v>
      </c>
      <c r="D73" s="21">
        <v>3582.72</v>
      </c>
      <c r="E73" s="22"/>
      <c r="F73" s="22">
        <f t="shared" si="4"/>
        <v>0</v>
      </c>
      <c r="G73" s="3" t="s">
        <v>70</v>
      </c>
    </row>
    <row r="74" spans="1:7" ht="31.5" x14ac:dyDescent="0.25">
      <c r="A74" s="10"/>
      <c r="B74" s="11" t="s">
        <v>80</v>
      </c>
      <c r="C74" s="11"/>
      <c r="D74" s="10"/>
      <c r="E74" s="11"/>
      <c r="F74" s="14">
        <f>SUM(F75:F94)</f>
        <v>0</v>
      </c>
      <c r="G74" s="10"/>
    </row>
    <row r="75" spans="1:7" ht="31.5" x14ac:dyDescent="0.25">
      <c r="A75" s="3">
        <v>6.1</v>
      </c>
      <c r="B75" s="3" t="s">
        <v>106</v>
      </c>
      <c r="C75" s="20" t="s">
        <v>11</v>
      </c>
      <c r="D75" s="46">
        <v>0.21</v>
      </c>
      <c r="E75" s="22"/>
      <c r="F75" s="22">
        <f t="shared" ref="F75:F94" si="5">D75*E75</f>
        <v>0</v>
      </c>
      <c r="G75" s="3" t="s">
        <v>14</v>
      </c>
    </row>
    <row r="76" spans="1:7" ht="15.75" x14ac:dyDescent="0.25">
      <c r="A76" s="3">
        <v>6.2</v>
      </c>
      <c r="B76" s="3" t="s">
        <v>75</v>
      </c>
      <c r="C76" s="20" t="s">
        <v>11</v>
      </c>
      <c r="D76" s="46">
        <v>0.21</v>
      </c>
      <c r="E76" s="22"/>
      <c r="F76" s="22">
        <f t="shared" si="5"/>
        <v>0</v>
      </c>
      <c r="G76" s="3" t="s">
        <v>14</v>
      </c>
    </row>
    <row r="77" spans="1:7" ht="31.5" x14ac:dyDescent="0.25">
      <c r="A77" s="3">
        <v>6.3</v>
      </c>
      <c r="B77" s="3" t="s">
        <v>81</v>
      </c>
      <c r="C77" s="20" t="s">
        <v>17</v>
      </c>
      <c r="D77" s="21">
        <v>24.5</v>
      </c>
      <c r="E77" s="22"/>
      <c r="F77" s="22">
        <f t="shared" si="5"/>
        <v>0</v>
      </c>
      <c r="G77" s="3" t="s">
        <v>14</v>
      </c>
    </row>
    <row r="78" spans="1:7" ht="31.5" x14ac:dyDescent="0.25">
      <c r="A78" s="3">
        <v>6.4</v>
      </c>
      <c r="B78" s="3" t="s">
        <v>76</v>
      </c>
      <c r="C78" s="20" t="s">
        <v>17</v>
      </c>
      <c r="D78" s="21">
        <v>6.7</v>
      </c>
      <c r="E78" s="22"/>
      <c r="F78" s="22">
        <f t="shared" si="5"/>
        <v>0</v>
      </c>
      <c r="G78" s="3" t="s">
        <v>14</v>
      </c>
    </row>
    <row r="79" spans="1:7" ht="31.5" x14ac:dyDescent="0.25">
      <c r="A79" s="3">
        <v>6.5</v>
      </c>
      <c r="B79" s="3" t="s">
        <v>77</v>
      </c>
      <c r="C79" s="20" t="s">
        <v>17</v>
      </c>
      <c r="D79" s="21">
        <v>6.7</v>
      </c>
      <c r="E79" s="22"/>
      <c r="F79" s="22">
        <f t="shared" si="5"/>
        <v>0</v>
      </c>
      <c r="G79" s="3" t="s">
        <v>14</v>
      </c>
    </row>
    <row r="80" spans="1:7" ht="31.5" x14ac:dyDescent="0.25">
      <c r="A80" s="3">
        <v>6.6</v>
      </c>
      <c r="B80" s="3" t="s">
        <v>78</v>
      </c>
      <c r="C80" s="24" t="s">
        <v>248</v>
      </c>
      <c r="D80" s="21">
        <v>8</v>
      </c>
      <c r="E80" s="22"/>
      <c r="F80" s="22">
        <f t="shared" si="5"/>
        <v>0</v>
      </c>
      <c r="G80" s="3" t="s">
        <v>14</v>
      </c>
    </row>
    <row r="81" spans="1:7" ht="31.5" x14ac:dyDescent="0.25">
      <c r="A81" s="3">
        <v>6.7</v>
      </c>
      <c r="B81" s="3" t="s">
        <v>79</v>
      </c>
      <c r="C81" s="24" t="s">
        <v>248</v>
      </c>
      <c r="D81" s="21">
        <v>7.4</v>
      </c>
      <c r="E81" s="22"/>
      <c r="F81" s="22">
        <f t="shared" si="5"/>
        <v>0</v>
      </c>
      <c r="G81" s="3" t="s">
        <v>14</v>
      </c>
    </row>
    <row r="82" spans="1:7" ht="31.5" x14ac:dyDescent="0.25">
      <c r="A82" s="3">
        <v>6.8</v>
      </c>
      <c r="B82" s="3" t="s">
        <v>82</v>
      </c>
      <c r="C82" s="20" t="s">
        <v>17</v>
      </c>
      <c r="D82" s="21">
        <v>15.81</v>
      </c>
      <c r="E82" s="22"/>
      <c r="F82" s="22">
        <f t="shared" si="5"/>
        <v>0</v>
      </c>
      <c r="G82" s="3"/>
    </row>
    <row r="83" spans="1:7" ht="15.75" x14ac:dyDescent="0.25">
      <c r="A83" s="3">
        <v>6.9</v>
      </c>
      <c r="B83" s="3" t="s">
        <v>107</v>
      </c>
      <c r="C83" s="20" t="s">
        <v>11</v>
      </c>
      <c r="D83" s="21">
        <v>0.3</v>
      </c>
      <c r="E83" s="22"/>
      <c r="F83" s="22">
        <f t="shared" si="5"/>
        <v>0</v>
      </c>
      <c r="G83" s="3" t="s">
        <v>85</v>
      </c>
    </row>
    <row r="84" spans="1:7" ht="15.75" x14ac:dyDescent="0.25">
      <c r="A84" s="7">
        <v>6.1</v>
      </c>
      <c r="B84" s="3" t="s">
        <v>108</v>
      </c>
      <c r="C84" s="20" t="s">
        <v>24</v>
      </c>
      <c r="D84" s="21">
        <v>16</v>
      </c>
      <c r="E84" s="22"/>
      <c r="F84" s="22">
        <f t="shared" si="5"/>
        <v>0</v>
      </c>
      <c r="G84" s="3" t="s">
        <v>85</v>
      </c>
    </row>
    <row r="85" spans="1:7" ht="15.75" x14ac:dyDescent="0.25">
      <c r="A85" s="3">
        <v>6.11</v>
      </c>
      <c r="B85" s="3" t="s">
        <v>109</v>
      </c>
      <c r="C85" s="20" t="s">
        <v>17</v>
      </c>
      <c r="D85" s="21">
        <v>26.95</v>
      </c>
      <c r="E85" s="22"/>
      <c r="F85" s="22">
        <f t="shared" si="5"/>
        <v>0</v>
      </c>
      <c r="G85" s="3" t="s">
        <v>85</v>
      </c>
    </row>
    <row r="86" spans="1:7" ht="15.75" x14ac:dyDescent="0.25">
      <c r="A86" s="3">
        <v>6.12</v>
      </c>
      <c r="B86" s="3" t="s">
        <v>101</v>
      </c>
      <c r="C86" s="20" t="s">
        <v>24</v>
      </c>
      <c r="D86" s="21">
        <v>2</v>
      </c>
      <c r="E86" s="22"/>
      <c r="F86" s="22">
        <f t="shared" si="5"/>
        <v>0</v>
      </c>
      <c r="G86" s="3" t="s">
        <v>85</v>
      </c>
    </row>
    <row r="87" spans="1:7" ht="15.75" x14ac:dyDescent="0.25">
      <c r="A87" s="3">
        <v>6.13</v>
      </c>
      <c r="B87" s="3" t="s">
        <v>83</v>
      </c>
      <c r="C87" s="20" t="s">
        <v>24</v>
      </c>
      <c r="D87" s="21">
        <v>4</v>
      </c>
      <c r="E87" s="22"/>
      <c r="F87" s="22">
        <f t="shared" si="5"/>
        <v>0</v>
      </c>
      <c r="G87" s="3" t="s">
        <v>85</v>
      </c>
    </row>
    <row r="88" spans="1:7" ht="15.75" x14ac:dyDescent="0.25">
      <c r="A88" s="3">
        <v>6.14</v>
      </c>
      <c r="B88" s="3" t="s">
        <v>100</v>
      </c>
      <c r="C88" s="20" t="s">
        <v>24</v>
      </c>
      <c r="D88" s="21">
        <v>2</v>
      </c>
      <c r="E88" s="22"/>
      <c r="F88" s="22">
        <f t="shared" si="5"/>
        <v>0</v>
      </c>
      <c r="G88" s="3" t="s">
        <v>85</v>
      </c>
    </row>
    <row r="89" spans="1:7" ht="15.75" x14ac:dyDescent="0.25">
      <c r="A89" s="3">
        <v>6.15</v>
      </c>
      <c r="B89" s="3" t="s">
        <v>86</v>
      </c>
      <c r="C89" s="20" t="s">
        <v>24</v>
      </c>
      <c r="D89" s="21">
        <v>2</v>
      </c>
      <c r="E89" s="22"/>
      <c r="F89" s="22">
        <f t="shared" si="5"/>
        <v>0</v>
      </c>
      <c r="G89" s="3" t="s">
        <v>85</v>
      </c>
    </row>
    <row r="90" spans="1:7" ht="15.75" x14ac:dyDescent="0.25">
      <c r="A90" s="3">
        <v>6.16</v>
      </c>
      <c r="B90" s="3" t="s">
        <v>84</v>
      </c>
      <c r="C90" s="20" t="s">
        <v>24</v>
      </c>
      <c r="D90" s="21">
        <v>2</v>
      </c>
      <c r="E90" s="22"/>
      <c r="F90" s="22">
        <f t="shared" si="5"/>
        <v>0</v>
      </c>
      <c r="G90" s="3" t="s">
        <v>85</v>
      </c>
    </row>
    <row r="91" spans="1:7" ht="15.75" x14ac:dyDescent="0.25">
      <c r="A91" s="3">
        <v>6.17</v>
      </c>
      <c r="B91" s="3" t="s">
        <v>87</v>
      </c>
      <c r="C91" s="20" t="s">
        <v>17</v>
      </c>
      <c r="D91" s="21">
        <v>16</v>
      </c>
      <c r="E91" s="22"/>
      <c r="F91" s="22">
        <f t="shared" si="5"/>
        <v>0</v>
      </c>
      <c r="G91" s="3" t="s">
        <v>85</v>
      </c>
    </row>
    <row r="92" spans="1:7" ht="15.75" x14ac:dyDescent="0.25">
      <c r="A92" s="3">
        <v>6.18</v>
      </c>
      <c r="B92" s="3" t="s">
        <v>88</v>
      </c>
      <c r="C92" s="20" t="s">
        <v>72</v>
      </c>
      <c r="D92" s="21">
        <v>2.1800000000000002</v>
      </c>
      <c r="E92" s="22"/>
      <c r="F92" s="22">
        <f t="shared" si="5"/>
        <v>0</v>
      </c>
      <c r="G92" s="3" t="s">
        <v>85</v>
      </c>
    </row>
    <row r="93" spans="1:7" ht="15.75" x14ac:dyDescent="0.25">
      <c r="A93" s="3">
        <v>6.19</v>
      </c>
      <c r="B93" s="5" t="s">
        <v>97</v>
      </c>
      <c r="C93" s="20" t="s">
        <v>24</v>
      </c>
      <c r="D93" s="21">
        <v>13</v>
      </c>
      <c r="E93" s="22"/>
      <c r="F93" s="22">
        <f t="shared" si="5"/>
        <v>0</v>
      </c>
      <c r="G93" s="3"/>
    </row>
    <row r="94" spans="1:7" ht="15.75" x14ac:dyDescent="0.25">
      <c r="A94" s="7">
        <v>6.2</v>
      </c>
      <c r="B94" s="5" t="s">
        <v>98</v>
      </c>
      <c r="C94" s="20" t="s">
        <v>24</v>
      </c>
      <c r="D94" s="21">
        <v>8</v>
      </c>
      <c r="E94" s="22"/>
      <c r="F94" s="22">
        <f t="shared" si="5"/>
        <v>0</v>
      </c>
      <c r="G94" s="3"/>
    </row>
    <row r="95" spans="1:7" ht="31.5" x14ac:dyDescent="0.25">
      <c r="A95" s="10"/>
      <c r="B95" s="11" t="s">
        <v>89</v>
      </c>
      <c r="C95" s="10"/>
      <c r="D95" s="10"/>
      <c r="E95" s="10"/>
      <c r="F95" s="14">
        <f>SUM(F96:F106)</f>
        <v>0</v>
      </c>
      <c r="G95" s="10"/>
    </row>
    <row r="96" spans="1:7" ht="31.5" x14ac:dyDescent="0.25">
      <c r="A96" s="3">
        <v>7.1</v>
      </c>
      <c r="B96" s="3" t="s">
        <v>110</v>
      </c>
      <c r="C96" s="20" t="s">
        <v>11</v>
      </c>
      <c r="D96" s="21">
        <v>7.0000000000000007E-2</v>
      </c>
      <c r="E96" s="22"/>
      <c r="F96" s="22">
        <f t="shared" ref="F96:F106" si="6">D96*E96</f>
        <v>0</v>
      </c>
      <c r="G96" s="3" t="s">
        <v>14</v>
      </c>
    </row>
    <row r="97" spans="1:7" ht="31.5" x14ac:dyDescent="0.25">
      <c r="A97" s="3">
        <v>7.2</v>
      </c>
      <c r="B97" s="3" t="s">
        <v>76</v>
      </c>
      <c r="C97" s="20" t="s">
        <v>17</v>
      </c>
      <c r="D97" s="21">
        <v>4.55</v>
      </c>
      <c r="E97" s="22"/>
      <c r="F97" s="22">
        <f t="shared" si="6"/>
        <v>0</v>
      </c>
      <c r="G97" s="3" t="s">
        <v>14</v>
      </c>
    </row>
    <row r="98" spans="1:7" ht="31.5" x14ac:dyDescent="0.25">
      <c r="A98" s="3">
        <v>7.3</v>
      </c>
      <c r="B98" s="3" t="s">
        <v>77</v>
      </c>
      <c r="C98" s="20" t="s">
        <v>17</v>
      </c>
      <c r="D98" s="21">
        <v>4.55</v>
      </c>
      <c r="E98" s="22"/>
      <c r="F98" s="22">
        <f t="shared" si="6"/>
        <v>0</v>
      </c>
      <c r="G98" s="3" t="s">
        <v>14</v>
      </c>
    </row>
    <row r="99" spans="1:7" ht="15.75" x14ac:dyDescent="0.25">
      <c r="A99" s="3">
        <v>7.4</v>
      </c>
      <c r="B99" s="3" t="s">
        <v>93</v>
      </c>
      <c r="C99" s="20" t="s">
        <v>24</v>
      </c>
      <c r="D99" s="21">
        <v>16</v>
      </c>
      <c r="E99" s="22"/>
      <c r="F99" s="22">
        <f t="shared" si="6"/>
        <v>0</v>
      </c>
      <c r="G99" s="3" t="s">
        <v>14</v>
      </c>
    </row>
    <row r="100" spans="1:7" ht="15.75" x14ac:dyDescent="0.25">
      <c r="A100" s="3">
        <v>7.5</v>
      </c>
      <c r="B100" s="3" t="s">
        <v>111</v>
      </c>
      <c r="C100" s="24" t="s">
        <v>248</v>
      </c>
      <c r="D100" s="21">
        <v>8</v>
      </c>
      <c r="E100" s="22"/>
      <c r="F100" s="22">
        <f t="shared" si="6"/>
        <v>0</v>
      </c>
      <c r="G100" s="3" t="s">
        <v>90</v>
      </c>
    </row>
    <row r="101" spans="1:7" ht="15.75" x14ac:dyDescent="0.25">
      <c r="A101" s="3">
        <v>7.6</v>
      </c>
      <c r="B101" s="3" t="s">
        <v>112</v>
      </c>
      <c r="C101" s="24" t="s">
        <v>248</v>
      </c>
      <c r="D101" s="21">
        <v>1.5</v>
      </c>
      <c r="E101" s="22"/>
      <c r="F101" s="22">
        <f t="shared" si="6"/>
        <v>0</v>
      </c>
      <c r="G101" s="3" t="s">
        <v>90</v>
      </c>
    </row>
    <row r="102" spans="1:7" ht="15.75" x14ac:dyDescent="0.25">
      <c r="A102" s="3">
        <v>7.7</v>
      </c>
      <c r="B102" s="3" t="s">
        <v>113</v>
      </c>
      <c r="C102" s="24" t="s">
        <v>248</v>
      </c>
      <c r="D102" s="21">
        <v>4</v>
      </c>
      <c r="E102" s="22"/>
      <c r="F102" s="22">
        <f t="shared" si="6"/>
        <v>0</v>
      </c>
      <c r="G102" s="3" t="s">
        <v>90</v>
      </c>
    </row>
    <row r="103" spans="1:7" ht="15.75" x14ac:dyDescent="0.25">
      <c r="A103" s="3">
        <v>7.8</v>
      </c>
      <c r="B103" s="3" t="s">
        <v>91</v>
      </c>
      <c r="C103" s="20" t="s">
        <v>72</v>
      </c>
      <c r="D103" s="21">
        <v>1.2</v>
      </c>
      <c r="E103" s="22"/>
      <c r="F103" s="22">
        <f t="shared" si="6"/>
        <v>0</v>
      </c>
      <c r="G103" s="3" t="s">
        <v>90</v>
      </c>
    </row>
    <row r="104" spans="1:7" ht="63" x14ac:dyDescent="0.25">
      <c r="A104" s="3">
        <v>7.9</v>
      </c>
      <c r="B104" s="3" t="s">
        <v>92</v>
      </c>
      <c r="C104" s="24" t="s">
        <v>248</v>
      </c>
      <c r="D104" s="21">
        <v>8</v>
      </c>
      <c r="E104" s="22"/>
      <c r="F104" s="22">
        <f t="shared" si="6"/>
        <v>0</v>
      </c>
      <c r="G104" s="3" t="s">
        <v>90</v>
      </c>
    </row>
    <row r="105" spans="1:7" ht="63" x14ac:dyDescent="0.25">
      <c r="A105" s="7">
        <v>7.1</v>
      </c>
      <c r="B105" s="26" t="s">
        <v>114</v>
      </c>
      <c r="C105" s="24" t="s">
        <v>248</v>
      </c>
      <c r="D105" s="21">
        <v>4</v>
      </c>
      <c r="E105" s="22"/>
      <c r="F105" s="22">
        <f t="shared" si="6"/>
        <v>0</v>
      </c>
      <c r="G105" s="3" t="s">
        <v>90</v>
      </c>
    </row>
    <row r="106" spans="1:7" ht="31.5" x14ac:dyDescent="0.25">
      <c r="A106" s="3">
        <v>7.11</v>
      </c>
      <c r="B106" s="26" t="s">
        <v>95</v>
      </c>
      <c r="C106" s="23" t="s">
        <v>24</v>
      </c>
      <c r="D106" s="21">
        <v>16</v>
      </c>
      <c r="E106" s="22"/>
      <c r="F106" s="22">
        <f t="shared" si="6"/>
        <v>0</v>
      </c>
      <c r="G106" s="3" t="s">
        <v>94</v>
      </c>
    </row>
    <row r="107" spans="1:7" ht="15.75" x14ac:dyDescent="0.25">
      <c r="A107" s="10" t="s">
        <v>116</v>
      </c>
      <c r="B107" s="10" t="s">
        <v>115</v>
      </c>
      <c r="C107" s="10"/>
      <c r="D107" s="10"/>
      <c r="E107" s="10"/>
      <c r="F107" s="10">
        <f>F108</f>
        <v>0</v>
      </c>
      <c r="G107" s="10"/>
    </row>
    <row r="108" spans="1:7" ht="15.75" x14ac:dyDescent="0.25">
      <c r="A108" s="14"/>
      <c r="B108" s="13" t="s">
        <v>123</v>
      </c>
      <c r="C108" s="14"/>
      <c r="D108" s="14"/>
      <c r="E108" s="14"/>
      <c r="F108" s="14">
        <f>SUM(F109:F120)</f>
        <v>0</v>
      </c>
      <c r="G108" s="14"/>
    </row>
    <row r="109" spans="1:7" ht="47.25" x14ac:dyDescent="0.25">
      <c r="A109" s="3">
        <v>8.1</v>
      </c>
      <c r="B109" s="3" t="s">
        <v>128</v>
      </c>
      <c r="C109" s="23" t="s">
        <v>17</v>
      </c>
      <c r="D109" s="21">
        <v>25.89</v>
      </c>
      <c r="E109" s="22"/>
      <c r="F109" s="22">
        <f t="shared" ref="F109:F120" si="7">D109*E109</f>
        <v>0</v>
      </c>
      <c r="G109" s="3" t="s">
        <v>131</v>
      </c>
    </row>
    <row r="110" spans="1:7" ht="31.5" x14ac:dyDescent="0.25">
      <c r="A110" s="3">
        <v>8.1999999999999993</v>
      </c>
      <c r="B110" s="3" t="s">
        <v>129</v>
      </c>
      <c r="C110" s="23" t="s">
        <v>17</v>
      </c>
      <c r="D110" s="21">
        <v>25.89</v>
      </c>
      <c r="E110" s="22"/>
      <c r="F110" s="22">
        <f t="shared" si="7"/>
        <v>0</v>
      </c>
      <c r="G110" s="3" t="s">
        <v>131</v>
      </c>
    </row>
    <row r="111" spans="1:7" ht="63" x14ac:dyDescent="0.25">
      <c r="A111" s="3">
        <v>8.3000000000000007</v>
      </c>
      <c r="B111" s="3" t="s">
        <v>130</v>
      </c>
      <c r="C111" s="23" t="s">
        <v>17</v>
      </c>
      <c r="D111" s="21">
        <v>25.89</v>
      </c>
      <c r="E111" s="22"/>
      <c r="F111" s="22">
        <f t="shared" si="7"/>
        <v>0</v>
      </c>
      <c r="G111" s="3" t="s">
        <v>131</v>
      </c>
    </row>
    <row r="112" spans="1:7" ht="47.25" x14ac:dyDescent="0.25">
      <c r="A112" s="3">
        <v>8.4</v>
      </c>
      <c r="B112" s="3" t="s">
        <v>124</v>
      </c>
      <c r="C112" s="26" t="s">
        <v>248</v>
      </c>
      <c r="D112" s="21">
        <v>34</v>
      </c>
      <c r="E112" s="22"/>
      <c r="F112" s="22">
        <f t="shared" si="7"/>
        <v>0</v>
      </c>
      <c r="G112" s="3" t="s">
        <v>131</v>
      </c>
    </row>
    <row r="113" spans="1:7" ht="31.5" x14ac:dyDescent="0.25">
      <c r="A113" s="3">
        <v>8.5</v>
      </c>
      <c r="B113" s="3" t="s">
        <v>121</v>
      </c>
      <c r="C113" s="23" t="s">
        <v>17</v>
      </c>
      <c r="D113" s="21">
        <v>27.11</v>
      </c>
      <c r="E113" s="22"/>
      <c r="F113" s="22">
        <f t="shared" si="7"/>
        <v>0</v>
      </c>
      <c r="G113" s="3" t="s">
        <v>119</v>
      </c>
    </row>
    <row r="114" spans="1:7" ht="15.75" x14ac:dyDescent="0.25">
      <c r="A114" s="3">
        <v>8.6</v>
      </c>
      <c r="B114" s="3" t="s">
        <v>117</v>
      </c>
      <c r="C114" s="23" t="s">
        <v>10</v>
      </c>
      <c r="D114" s="21">
        <v>1.92</v>
      </c>
      <c r="E114" s="22"/>
      <c r="F114" s="22">
        <f t="shared" si="7"/>
        <v>0</v>
      </c>
      <c r="G114" s="3" t="s">
        <v>119</v>
      </c>
    </row>
    <row r="115" spans="1:7" ht="31.5" x14ac:dyDescent="0.25">
      <c r="A115" s="3">
        <v>8.6999999999999993</v>
      </c>
      <c r="B115" s="3" t="s">
        <v>122</v>
      </c>
      <c r="C115" s="23" t="s">
        <v>10</v>
      </c>
      <c r="D115" s="21">
        <v>1.63</v>
      </c>
      <c r="E115" s="22"/>
      <c r="F115" s="22">
        <f t="shared" si="7"/>
        <v>0</v>
      </c>
      <c r="G115" s="3" t="s">
        <v>119</v>
      </c>
    </row>
    <row r="116" spans="1:7" ht="15.75" x14ac:dyDescent="0.25">
      <c r="A116" s="3">
        <v>8.8000000000000007</v>
      </c>
      <c r="B116" s="3" t="s">
        <v>118</v>
      </c>
      <c r="C116" s="23" t="s">
        <v>10</v>
      </c>
      <c r="D116" s="21">
        <v>5.54</v>
      </c>
      <c r="E116" s="47"/>
      <c r="F116" s="22">
        <f t="shared" si="7"/>
        <v>0</v>
      </c>
      <c r="G116" s="3" t="s">
        <v>119</v>
      </c>
    </row>
    <row r="117" spans="1:7" ht="15.75" x14ac:dyDescent="0.25">
      <c r="A117" s="3">
        <v>8.9</v>
      </c>
      <c r="B117" s="3" t="s">
        <v>120</v>
      </c>
      <c r="C117" s="26" t="s">
        <v>248</v>
      </c>
      <c r="D117" s="21">
        <v>34</v>
      </c>
      <c r="E117" s="22"/>
      <c r="F117" s="22">
        <f t="shared" si="7"/>
        <v>0</v>
      </c>
      <c r="G117" s="3" t="s">
        <v>119</v>
      </c>
    </row>
    <row r="118" spans="1:7" ht="63" x14ac:dyDescent="0.25">
      <c r="A118" s="7">
        <v>8.1</v>
      </c>
      <c r="B118" s="3" t="s">
        <v>240</v>
      </c>
      <c r="C118" s="20" t="s">
        <v>24</v>
      </c>
      <c r="D118" s="21">
        <v>1</v>
      </c>
      <c r="E118" s="22"/>
      <c r="F118" s="22">
        <f t="shared" si="7"/>
        <v>0</v>
      </c>
      <c r="G118" s="3" t="s">
        <v>238</v>
      </c>
    </row>
    <row r="119" spans="1:7" ht="63" x14ac:dyDescent="0.25">
      <c r="A119" s="3">
        <v>8.11</v>
      </c>
      <c r="B119" s="3" t="s">
        <v>241</v>
      </c>
      <c r="C119" s="20" t="s">
        <v>24</v>
      </c>
      <c r="D119" s="21">
        <v>5</v>
      </c>
      <c r="E119" s="22"/>
      <c r="F119" s="22">
        <f t="shared" si="7"/>
        <v>0</v>
      </c>
      <c r="G119" s="3" t="s">
        <v>238</v>
      </c>
    </row>
    <row r="120" spans="1:7" ht="63" x14ac:dyDescent="0.25">
      <c r="A120" s="7">
        <v>8.1199999999999992</v>
      </c>
      <c r="B120" s="3" t="s">
        <v>242</v>
      </c>
      <c r="C120" s="20" t="s">
        <v>24</v>
      </c>
      <c r="D120" s="21">
        <v>16</v>
      </c>
      <c r="E120" s="22"/>
      <c r="F120" s="22">
        <f t="shared" si="7"/>
        <v>0</v>
      </c>
      <c r="G120" s="3" t="s">
        <v>238</v>
      </c>
    </row>
    <row r="121" spans="1:7" ht="15.75" x14ac:dyDescent="0.25">
      <c r="A121" s="14" t="s">
        <v>125</v>
      </c>
      <c r="B121" s="10" t="s">
        <v>126</v>
      </c>
      <c r="C121" s="14"/>
      <c r="D121" s="14"/>
      <c r="E121" s="14"/>
      <c r="F121" s="14">
        <f>F122</f>
        <v>0</v>
      </c>
      <c r="G121" s="14"/>
    </row>
    <row r="122" spans="1:7" ht="15.75" x14ac:dyDescent="0.25">
      <c r="A122" s="14"/>
      <c r="B122" s="13" t="s">
        <v>127</v>
      </c>
      <c r="C122" s="14"/>
      <c r="D122" s="14"/>
      <c r="E122" s="14"/>
      <c r="F122" s="14">
        <f>SUM(F123:F128)</f>
        <v>0</v>
      </c>
      <c r="G122" s="14"/>
    </row>
    <row r="123" spans="1:7" ht="31.5" x14ac:dyDescent="0.25">
      <c r="A123" s="3">
        <v>9.1</v>
      </c>
      <c r="B123" s="3" t="s">
        <v>132</v>
      </c>
      <c r="C123" s="3" t="s">
        <v>24</v>
      </c>
      <c r="D123" s="21">
        <v>55</v>
      </c>
      <c r="E123" s="22"/>
      <c r="F123" s="22">
        <f t="shared" ref="F123:F128" si="8">D123*E123</f>
        <v>0</v>
      </c>
      <c r="G123" s="3" t="s">
        <v>133</v>
      </c>
    </row>
    <row r="124" spans="1:7" ht="15.75" x14ac:dyDescent="0.25">
      <c r="A124" s="3">
        <v>9.1999999999999993</v>
      </c>
      <c r="B124" s="3" t="s">
        <v>249</v>
      </c>
      <c r="C124" s="3" t="s">
        <v>24</v>
      </c>
      <c r="D124" s="21">
        <v>14</v>
      </c>
      <c r="E124" s="22"/>
      <c r="F124" s="22">
        <f t="shared" si="8"/>
        <v>0</v>
      </c>
      <c r="G124" s="3" t="s">
        <v>94</v>
      </c>
    </row>
    <row r="125" spans="1:7" ht="15.75" x14ac:dyDescent="0.25">
      <c r="A125" s="3">
        <v>9.3000000000000007</v>
      </c>
      <c r="B125" s="3" t="s">
        <v>250</v>
      </c>
      <c r="C125" s="3" t="s">
        <v>24</v>
      </c>
      <c r="D125" s="21">
        <v>12</v>
      </c>
      <c r="E125" s="22"/>
      <c r="F125" s="22">
        <f t="shared" si="8"/>
        <v>0</v>
      </c>
      <c r="G125" s="3" t="s">
        <v>94</v>
      </c>
    </row>
    <row r="126" spans="1:7" ht="31.5" x14ac:dyDescent="0.25">
      <c r="A126" s="3">
        <v>9.4</v>
      </c>
      <c r="B126" s="3" t="s">
        <v>251</v>
      </c>
      <c r="C126" s="3" t="s">
        <v>24</v>
      </c>
      <c r="D126" s="21">
        <v>10</v>
      </c>
      <c r="E126" s="22"/>
      <c r="F126" s="22">
        <f t="shared" si="8"/>
        <v>0</v>
      </c>
      <c r="G126" s="3" t="s">
        <v>94</v>
      </c>
    </row>
    <row r="127" spans="1:7" ht="47.25" x14ac:dyDescent="0.25">
      <c r="A127" s="3">
        <v>9.5</v>
      </c>
      <c r="B127" s="3" t="s">
        <v>252</v>
      </c>
      <c r="C127" s="3" t="s">
        <v>24</v>
      </c>
      <c r="D127" s="21">
        <v>1</v>
      </c>
      <c r="E127" s="22"/>
      <c r="F127" s="22">
        <f t="shared" si="8"/>
        <v>0</v>
      </c>
      <c r="G127" s="3" t="s">
        <v>94</v>
      </c>
    </row>
    <row r="128" spans="1:7" ht="15.75" x14ac:dyDescent="0.25">
      <c r="A128" s="3">
        <v>9.6</v>
      </c>
      <c r="B128" s="3" t="s">
        <v>253</v>
      </c>
      <c r="C128" s="3" t="s">
        <v>24</v>
      </c>
      <c r="D128" s="21">
        <v>2</v>
      </c>
      <c r="E128" s="22"/>
      <c r="F128" s="22">
        <f t="shared" si="8"/>
        <v>0</v>
      </c>
      <c r="G128" s="3" t="s">
        <v>94</v>
      </c>
    </row>
    <row r="129" spans="1:7" ht="15.75" x14ac:dyDescent="0.25">
      <c r="A129" s="14" t="s">
        <v>136</v>
      </c>
      <c r="B129" s="10" t="s">
        <v>135</v>
      </c>
      <c r="C129" s="14"/>
      <c r="D129" s="14"/>
      <c r="E129" s="14"/>
      <c r="F129" s="14">
        <f>F130</f>
        <v>0</v>
      </c>
      <c r="G129" s="14"/>
    </row>
    <row r="130" spans="1:7" ht="15.75" x14ac:dyDescent="0.25">
      <c r="A130" s="14"/>
      <c r="B130" s="13" t="s">
        <v>134</v>
      </c>
      <c r="C130" s="14"/>
      <c r="D130" s="14"/>
      <c r="E130" s="14"/>
      <c r="F130" s="14">
        <f>SUM(F131:F136)</f>
        <v>0</v>
      </c>
      <c r="G130" s="14"/>
    </row>
    <row r="131" spans="1:7" ht="15.75" x14ac:dyDescent="0.25">
      <c r="A131" s="3">
        <v>10.1</v>
      </c>
      <c r="B131" s="3" t="s">
        <v>137</v>
      </c>
      <c r="C131" s="21" t="s">
        <v>24</v>
      </c>
      <c r="D131" s="21">
        <v>2</v>
      </c>
      <c r="E131" s="22"/>
      <c r="F131" s="22">
        <f t="shared" ref="F131:F136" si="9">D131*E131</f>
        <v>0</v>
      </c>
      <c r="G131" s="3" t="s">
        <v>142</v>
      </c>
    </row>
    <row r="132" spans="1:7" ht="15.75" x14ac:dyDescent="0.25">
      <c r="A132" s="3">
        <v>10.199999999999999</v>
      </c>
      <c r="B132" s="3" t="s">
        <v>138</v>
      </c>
      <c r="C132" s="21" t="s">
        <v>24</v>
      </c>
      <c r="D132" s="21">
        <v>2</v>
      </c>
      <c r="E132" s="22"/>
      <c r="F132" s="22">
        <f t="shared" si="9"/>
        <v>0</v>
      </c>
      <c r="G132" s="3" t="s">
        <v>142</v>
      </c>
    </row>
    <row r="133" spans="1:7" ht="31.5" x14ac:dyDescent="0.25">
      <c r="A133" s="3">
        <v>10.3</v>
      </c>
      <c r="B133" s="3" t="s">
        <v>139</v>
      </c>
      <c r="C133" s="21" t="s">
        <v>24</v>
      </c>
      <c r="D133" s="21">
        <v>1</v>
      </c>
      <c r="E133" s="22"/>
      <c r="F133" s="22">
        <f t="shared" si="9"/>
        <v>0</v>
      </c>
      <c r="G133" s="3" t="s">
        <v>142</v>
      </c>
    </row>
    <row r="134" spans="1:7" ht="31.9" customHeight="1" x14ac:dyDescent="0.25">
      <c r="A134" s="3">
        <v>10.4</v>
      </c>
      <c r="B134" s="3" t="s">
        <v>206</v>
      </c>
      <c r="C134" s="21" t="s">
        <v>24</v>
      </c>
      <c r="D134" s="21">
        <v>2</v>
      </c>
      <c r="E134" s="22"/>
      <c r="F134" s="22">
        <f t="shared" si="9"/>
        <v>0</v>
      </c>
      <c r="G134" s="3" t="s">
        <v>141</v>
      </c>
    </row>
    <row r="135" spans="1:7" ht="31.5" x14ac:dyDescent="0.25">
      <c r="A135" s="3">
        <v>10.5</v>
      </c>
      <c r="B135" s="3" t="s">
        <v>254</v>
      </c>
      <c r="C135" s="21" t="s">
        <v>24</v>
      </c>
      <c r="D135" s="21">
        <v>2</v>
      </c>
      <c r="E135" s="22"/>
      <c r="F135" s="22">
        <f t="shared" si="9"/>
        <v>0</v>
      </c>
      <c r="G135" s="3" t="s">
        <v>141</v>
      </c>
    </row>
    <row r="136" spans="1:7" ht="47.25" x14ac:dyDescent="0.25">
      <c r="A136" s="3">
        <v>10.6</v>
      </c>
      <c r="B136" s="3" t="s">
        <v>140</v>
      </c>
      <c r="C136" s="21" t="s">
        <v>24</v>
      </c>
      <c r="D136" s="21">
        <v>1</v>
      </c>
      <c r="E136" s="22"/>
      <c r="F136" s="22">
        <f t="shared" si="9"/>
        <v>0</v>
      </c>
      <c r="G136" s="3" t="s">
        <v>141</v>
      </c>
    </row>
    <row r="137" spans="1:7" ht="15.75" x14ac:dyDescent="0.25">
      <c r="A137" s="10" t="s">
        <v>145</v>
      </c>
      <c r="B137" s="10" t="s">
        <v>144</v>
      </c>
      <c r="C137" s="14"/>
      <c r="D137" s="14"/>
      <c r="E137" s="14"/>
      <c r="F137" s="14">
        <f>F138</f>
        <v>0</v>
      </c>
      <c r="G137" s="14"/>
    </row>
    <row r="138" spans="1:7" ht="15.75" x14ac:dyDescent="0.25">
      <c r="A138" s="14"/>
      <c r="B138" s="13" t="s">
        <v>143</v>
      </c>
      <c r="C138" s="14"/>
      <c r="D138" s="14"/>
      <c r="E138" s="14"/>
      <c r="F138" s="14">
        <f>SUM(F139:F162)</f>
        <v>0</v>
      </c>
      <c r="G138" s="14"/>
    </row>
    <row r="139" spans="1:7" ht="31.5" x14ac:dyDescent="0.25">
      <c r="A139" s="3">
        <v>11.1</v>
      </c>
      <c r="B139" s="3" t="s">
        <v>148</v>
      </c>
      <c r="C139" s="21" t="s">
        <v>24</v>
      </c>
      <c r="D139" s="21">
        <v>2</v>
      </c>
      <c r="E139" s="22"/>
      <c r="F139" s="22">
        <f t="shared" ref="F139:F162" si="10">D139*E139</f>
        <v>0</v>
      </c>
      <c r="G139" s="3" t="s">
        <v>153</v>
      </c>
    </row>
    <row r="140" spans="1:7" ht="15.75" x14ac:dyDescent="0.25">
      <c r="A140" s="3">
        <v>11.2</v>
      </c>
      <c r="B140" s="3" t="s">
        <v>149</v>
      </c>
      <c r="C140" s="23" t="s">
        <v>17</v>
      </c>
      <c r="D140" s="21">
        <v>0.28000000000000003</v>
      </c>
      <c r="E140" s="22"/>
      <c r="F140" s="22">
        <f t="shared" si="10"/>
        <v>0</v>
      </c>
      <c r="G140" s="3" t="s">
        <v>153</v>
      </c>
    </row>
    <row r="141" spans="1:7" ht="15.75" x14ac:dyDescent="0.25">
      <c r="A141" s="3">
        <v>11.3</v>
      </c>
      <c r="B141" s="3" t="s">
        <v>150</v>
      </c>
      <c r="C141" s="23" t="s">
        <v>17</v>
      </c>
      <c r="D141" s="21">
        <v>0.2</v>
      </c>
      <c r="E141" s="22"/>
      <c r="F141" s="22">
        <f t="shared" si="10"/>
        <v>0</v>
      </c>
      <c r="G141" s="3" t="s">
        <v>153</v>
      </c>
    </row>
    <row r="142" spans="1:7" ht="31.5" x14ac:dyDescent="0.25">
      <c r="A142" s="3">
        <v>11.4</v>
      </c>
      <c r="B142" s="3" t="s">
        <v>151</v>
      </c>
      <c r="C142" s="21" t="s">
        <v>24</v>
      </c>
      <c r="D142" s="21">
        <v>1</v>
      </c>
      <c r="E142" s="22"/>
      <c r="F142" s="22">
        <f t="shared" si="10"/>
        <v>0</v>
      </c>
      <c r="G142" s="3" t="s">
        <v>153</v>
      </c>
    </row>
    <row r="143" spans="1:7" ht="31.5" x14ac:dyDescent="0.25">
      <c r="A143" s="3">
        <v>11.5</v>
      </c>
      <c r="B143" s="3" t="s">
        <v>163</v>
      </c>
      <c r="C143" s="21" t="s">
        <v>24</v>
      </c>
      <c r="D143" s="21">
        <v>2</v>
      </c>
      <c r="E143" s="22"/>
      <c r="F143" s="22">
        <f t="shared" si="10"/>
        <v>0</v>
      </c>
      <c r="G143" s="3" t="s">
        <v>153</v>
      </c>
    </row>
    <row r="144" spans="1:7" ht="47.25" x14ac:dyDescent="0.25">
      <c r="A144" s="3">
        <v>11.6</v>
      </c>
      <c r="B144" s="3" t="s">
        <v>164</v>
      </c>
      <c r="C144" s="23" t="s">
        <v>17</v>
      </c>
      <c r="D144" s="21">
        <v>8.8000000000000007</v>
      </c>
      <c r="E144" s="22"/>
      <c r="F144" s="22">
        <f t="shared" si="10"/>
        <v>0</v>
      </c>
      <c r="G144" s="3" t="s">
        <v>153</v>
      </c>
    </row>
    <row r="145" spans="1:7" ht="30" customHeight="1" x14ac:dyDescent="0.25">
      <c r="A145" s="3">
        <v>11.7</v>
      </c>
      <c r="B145" s="3" t="s">
        <v>146</v>
      </c>
      <c r="C145" s="26" t="s">
        <v>248</v>
      </c>
      <c r="D145" s="21">
        <v>53.2</v>
      </c>
      <c r="E145" s="22"/>
      <c r="F145" s="22">
        <f t="shared" si="10"/>
        <v>0</v>
      </c>
      <c r="G145" s="3" t="s">
        <v>153</v>
      </c>
    </row>
    <row r="146" spans="1:7" ht="31.5" x14ac:dyDescent="0.25">
      <c r="A146" s="3">
        <v>11.8</v>
      </c>
      <c r="B146" s="3" t="s">
        <v>165</v>
      </c>
      <c r="C146" s="21" t="s">
        <v>24</v>
      </c>
      <c r="D146" s="21">
        <v>17</v>
      </c>
      <c r="E146" s="22"/>
      <c r="F146" s="22">
        <f t="shared" si="10"/>
        <v>0</v>
      </c>
      <c r="G146" s="3" t="s">
        <v>153</v>
      </c>
    </row>
    <row r="147" spans="1:7" ht="31.5" x14ac:dyDescent="0.25">
      <c r="A147" s="3">
        <v>11.9</v>
      </c>
      <c r="B147" s="3" t="s">
        <v>220</v>
      </c>
      <c r="C147" s="20" t="s">
        <v>10</v>
      </c>
      <c r="D147" s="21">
        <v>0.1</v>
      </c>
      <c r="E147" s="22"/>
      <c r="F147" s="22">
        <f t="shared" si="10"/>
        <v>0</v>
      </c>
      <c r="G147" s="3" t="s">
        <v>153</v>
      </c>
    </row>
    <row r="148" spans="1:7" ht="31.5" x14ac:dyDescent="0.25">
      <c r="A148" s="7">
        <v>11.1</v>
      </c>
      <c r="B148" s="3" t="s">
        <v>147</v>
      </c>
      <c r="C148" s="21" t="s">
        <v>24</v>
      </c>
      <c r="D148" s="21">
        <v>16</v>
      </c>
      <c r="E148" s="22"/>
      <c r="F148" s="22">
        <f t="shared" si="10"/>
        <v>0</v>
      </c>
      <c r="G148" s="3" t="s">
        <v>153</v>
      </c>
    </row>
    <row r="149" spans="1:7" ht="31.5" x14ac:dyDescent="0.25">
      <c r="A149" s="3">
        <v>11.11</v>
      </c>
      <c r="B149" s="3" t="s">
        <v>255</v>
      </c>
      <c r="C149" s="21" t="s">
        <v>24</v>
      </c>
      <c r="D149" s="21">
        <v>2</v>
      </c>
      <c r="E149" s="22"/>
      <c r="F149" s="22">
        <f t="shared" si="10"/>
        <v>0</v>
      </c>
      <c r="G149" s="3" t="s">
        <v>152</v>
      </c>
    </row>
    <row r="150" spans="1:7" ht="15.75" x14ac:dyDescent="0.25">
      <c r="A150" s="3">
        <v>11.12</v>
      </c>
      <c r="B150" s="3" t="s">
        <v>256</v>
      </c>
      <c r="C150" s="21" t="s">
        <v>24</v>
      </c>
      <c r="D150" s="21">
        <v>4</v>
      </c>
      <c r="E150" s="22"/>
      <c r="F150" s="22">
        <f t="shared" si="10"/>
        <v>0</v>
      </c>
      <c r="G150" s="3" t="s">
        <v>152</v>
      </c>
    </row>
    <row r="151" spans="1:7" ht="15.75" x14ac:dyDescent="0.25">
      <c r="A151" s="3">
        <v>11.13</v>
      </c>
      <c r="B151" s="3" t="s">
        <v>257</v>
      </c>
      <c r="C151" s="21" t="s">
        <v>24</v>
      </c>
      <c r="D151" s="21">
        <v>2</v>
      </c>
      <c r="E151" s="22"/>
      <c r="F151" s="22">
        <f t="shared" si="10"/>
        <v>0</v>
      </c>
      <c r="G151" s="3" t="s">
        <v>152</v>
      </c>
    </row>
    <row r="152" spans="1:7" ht="15.75" x14ac:dyDescent="0.25">
      <c r="A152" s="3">
        <v>11.14</v>
      </c>
      <c r="B152" s="3" t="s">
        <v>258</v>
      </c>
      <c r="C152" s="21" t="s">
        <v>24</v>
      </c>
      <c r="D152" s="21">
        <v>1</v>
      </c>
      <c r="E152" s="22"/>
      <c r="F152" s="22">
        <f t="shared" si="10"/>
        <v>0</v>
      </c>
      <c r="G152" s="3" t="s">
        <v>152</v>
      </c>
    </row>
    <row r="153" spans="1:7" ht="31.5" x14ac:dyDescent="0.25">
      <c r="A153" s="3">
        <v>11.15</v>
      </c>
      <c r="B153" s="3" t="s">
        <v>259</v>
      </c>
      <c r="C153" s="21" t="s">
        <v>24</v>
      </c>
      <c r="D153" s="21">
        <v>2</v>
      </c>
      <c r="E153" s="22"/>
      <c r="F153" s="22">
        <f t="shared" si="10"/>
        <v>0</v>
      </c>
      <c r="G153" s="3" t="s">
        <v>152</v>
      </c>
    </row>
    <row r="154" spans="1:7" ht="15.75" x14ac:dyDescent="0.25">
      <c r="A154" s="3">
        <v>11.16</v>
      </c>
      <c r="B154" s="3" t="s">
        <v>260</v>
      </c>
      <c r="C154" s="21" t="s">
        <v>24</v>
      </c>
      <c r="D154" s="21">
        <v>4</v>
      </c>
      <c r="E154" s="22"/>
      <c r="F154" s="22">
        <f t="shared" si="10"/>
        <v>0</v>
      </c>
      <c r="G154" s="3" t="s">
        <v>152</v>
      </c>
    </row>
    <row r="155" spans="1:7" ht="15.75" x14ac:dyDescent="0.25">
      <c r="A155" s="3">
        <v>11.17</v>
      </c>
      <c r="B155" s="3" t="s">
        <v>261</v>
      </c>
      <c r="C155" s="21" t="s">
        <v>24</v>
      </c>
      <c r="D155" s="21">
        <v>3</v>
      </c>
      <c r="E155" s="22"/>
      <c r="F155" s="22">
        <f t="shared" si="10"/>
        <v>0</v>
      </c>
      <c r="G155" s="3" t="s">
        <v>152</v>
      </c>
    </row>
    <row r="156" spans="1:7" ht="15.75" x14ac:dyDescent="0.25">
      <c r="A156" s="3">
        <v>11.18</v>
      </c>
      <c r="B156" s="3" t="s">
        <v>262</v>
      </c>
      <c r="C156" s="21" t="s">
        <v>24</v>
      </c>
      <c r="D156" s="21">
        <v>16</v>
      </c>
      <c r="E156" s="22"/>
      <c r="F156" s="22">
        <f t="shared" si="10"/>
        <v>0</v>
      </c>
      <c r="G156" s="3" t="s">
        <v>152</v>
      </c>
    </row>
    <row r="157" spans="1:7" ht="15.75" x14ac:dyDescent="0.25">
      <c r="A157" s="3">
        <v>11.19</v>
      </c>
      <c r="B157" s="3" t="s">
        <v>221</v>
      </c>
      <c r="C157" s="21" t="s">
        <v>24</v>
      </c>
      <c r="D157" s="21">
        <v>17</v>
      </c>
      <c r="E157" s="22"/>
      <c r="F157" s="22">
        <f t="shared" si="10"/>
        <v>0</v>
      </c>
      <c r="G157" s="3" t="s">
        <v>152</v>
      </c>
    </row>
    <row r="158" spans="1:7" ht="31.5" x14ac:dyDescent="0.25">
      <c r="A158" s="7">
        <v>11.2</v>
      </c>
      <c r="B158" s="3" t="s">
        <v>263</v>
      </c>
      <c r="C158" s="21" t="s">
        <v>24</v>
      </c>
      <c r="D158" s="21">
        <v>7</v>
      </c>
      <c r="E158" s="22"/>
      <c r="F158" s="22">
        <f t="shared" si="10"/>
        <v>0</v>
      </c>
      <c r="G158" s="3" t="s">
        <v>152</v>
      </c>
    </row>
    <row r="159" spans="1:7" ht="15.75" x14ac:dyDescent="0.25">
      <c r="A159" s="3">
        <v>11.21</v>
      </c>
      <c r="B159" s="3" t="s">
        <v>264</v>
      </c>
      <c r="C159" s="21" t="s">
        <v>24</v>
      </c>
      <c r="D159" s="21">
        <v>2</v>
      </c>
      <c r="E159" s="22"/>
      <c r="F159" s="22">
        <f t="shared" si="10"/>
        <v>0</v>
      </c>
      <c r="G159" s="3" t="s">
        <v>152</v>
      </c>
    </row>
    <row r="160" spans="1:7" ht="15.75" x14ac:dyDescent="0.25">
      <c r="A160" s="3">
        <v>11.22</v>
      </c>
      <c r="B160" s="3" t="s">
        <v>162</v>
      </c>
      <c r="C160" s="21" t="s">
        <v>24</v>
      </c>
      <c r="D160" s="21">
        <v>2</v>
      </c>
      <c r="E160" s="22"/>
      <c r="F160" s="22">
        <f t="shared" si="10"/>
        <v>0</v>
      </c>
      <c r="G160" s="3" t="s">
        <v>152</v>
      </c>
    </row>
    <row r="161" spans="1:7" ht="31.5" x14ac:dyDescent="0.25">
      <c r="A161" s="3">
        <v>11.23</v>
      </c>
      <c r="B161" s="3" t="s">
        <v>166</v>
      </c>
      <c r="C161" s="21" t="s">
        <v>24</v>
      </c>
      <c r="D161" s="21">
        <v>4</v>
      </c>
      <c r="E161" s="22"/>
      <c r="F161" s="22">
        <f t="shared" si="10"/>
        <v>0</v>
      </c>
      <c r="G161" s="3" t="s">
        <v>152</v>
      </c>
    </row>
    <row r="162" spans="1:7" ht="15.75" x14ac:dyDescent="0.25">
      <c r="A162" s="3">
        <v>11.24</v>
      </c>
      <c r="B162" s="3" t="s">
        <v>265</v>
      </c>
      <c r="C162" s="21" t="s">
        <v>24</v>
      </c>
      <c r="D162" s="21">
        <v>40</v>
      </c>
      <c r="E162" s="22"/>
      <c r="F162" s="22">
        <f t="shared" si="10"/>
        <v>0</v>
      </c>
      <c r="G162" s="3" t="s">
        <v>152</v>
      </c>
    </row>
    <row r="163" spans="1:7" ht="15.75" x14ac:dyDescent="0.25">
      <c r="A163" s="10" t="s">
        <v>154</v>
      </c>
      <c r="B163" s="10" t="s">
        <v>155</v>
      </c>
      <c r="C163" s="14"/>
      <c r="D163" s="14"/>
      <c r="E163" s="14"/>
      <c r="F163" s="14">
        <f>SUM(F231,F215,F164)</f>
        <v>0</v>
      </c>
      <c r="G163" s="14"/>
    </row>
    <row r="164" spans="1:7" ht="15.75" x14ac:dyDescent="0.25">
      <c r="A164" s="14"/>
      <c r="B164" s="13" t="s">
        <v>156</v>
      </c>
      <c r="C164" s="14"/>
      <c r="D164" s="14"/>
      <c r="E164" s="14"/>
      <c r="F164" s="14">
        <f>SUM(F165:F214)</f>
        <v>0</v>
      </c>
      <c r="G164" s="14"/>
    </row>
    <row r="165" spans="1:7" ht="31.5" x14ac:dyDescent="0.25">
      <c r="A165" s="3">
        <v>12.1</v>
      </c>
      <c r="B165" s="3" t="s">
        <v>167</v>
      </c>
      <c r="C165" s="27" t="s">
        <v>24</v>
      </c>
      <c r="D165" s="21">
        <v>17</v>
      </c>
      <c r="E165" s="22"/>
      <c r="F165" s="22">
        <f t="shared" ref="F165:F214" si="11">D165*E165</f>
        <v>0</v>
      </c>
      <c r="G165" s="3" t="s">
        <v>161</v>
      </c>
    </row>
    <row r="166" spans="1:7" ht="47.25" x14ac:dyDescent="0.25">
      <c r="A166" s="3">
        <v>12.2</v>
      </c>
      <c r="B166" s="3" t="s">
        <v>168</v>
      </c>
      <c r="C166" s="27" t="s">
        <v>24</v>
      </c>
      <c r="D166" s="21">
        <v>2</v>
      </c>
      <c r="E166" s="22"/>
      <c r="F166" s="22">
        <f t="shared" si="11"/>
        <v>0</v>
      </c>
      <c r="G166" s="3" t="s">
        <v>161</v>
      </c>
    </row>
    <row r="167" spans="1:7" ht="112.15" customHeight="1" x14ac:dyDescent="0.25">
      <c r="A167" s="3">
        <v>12.3</v>
      </c>
      <c r="B167" s="3" t="s">
        <v>169</v>
      </c>
      <c r="C167" s="27" t="s">
        <v>24</v>
      </c>
      <c r="D167" s="21">
        <v>1</v>
      </c>
      <c r="E167" s="22"/>
      <c r="F167" s="22">
        <f t="shared" si="11"/>
        <v>0</v>
      </c>
      <c r="G167" s="3" t="s">
        <v>161</v>
      </c>
    </row>
    <row r="168" spans="1:7" ht="31.5" x14ac:dyDescent="0.25">
      <c r="A168" s="3">
        <v>12.4</v>
      </c>
      <c r="B168" s="3" t="s">
        <v>222</v>
      </c>
      <c r="C168" s="27" t="s">
        <v>24</v>
      </c>
      <c r="D168" s="21">
        <v>2</v>
      </c>
      <c r="E168" s="22"/>
      <c r="F168" s="22">
        <f t="shared" si="11"/>
        <v>0</v>
      </c>
      <c r="G168" s="3" t="s">
        <v>161</v>
      </c>
    </row>
    <row r="169" spans="1:7" ht="47.25" x14ac:dyDescent="0.25">
      <c r="A169" s="3">
        <v>12.5</v>
      </c>
      <c r="B169" s="3" t="s">
        <v>225</v>
      </c>
      <c r="C169" s="27" t="s">
        <v>24</v>
      </c>
      <c r="D169" s="21">
        <v>6</v>
      </c>
      <c r="E169" s="22"/>
      <c r="F169" s="22">
        <f t="shared" si="11"/>
        <v>0</v>
      </c>
      <c r="G169" s="3" t="s">
        <v>161</v>
      </c>
    </row>
    <row r="170" spans="1:7" ht="31.5" x14ac:dyDescent="0.25">
      <c r="A170" s="3">
        <v>12.6</v>
      </c>
      <c r="B170" s="3" t="s">
        <v>226</v>
      </c>
      <c r="C170" s="27" t="s">
        <v>24</v>
      </c>
      <c r="D170" s="21">
        <v>12</v>
      </c>
      <c r="E170" s="22"/>
      <c r="F170" s="22">
        <f t="shared" si="11"/>
        <v>0</v>
      </c>
      <c r="G170" s="3" t="s">
        <v>161</v>
      </c>
    </row>
    <row r="171" spans="1:7" ht="47.25" x14ac:dyDescent="0.25">
      <c r="A171" s="3">
        <v>12.7</v>
      </c>
      <c r="B171" s="3" t="s">
        <v>227</v>
      </c>
      <c r="C171" s="27" t="s">
        <v>24</v>
      </c>
      <c r="D171" s="21">
        <v>2</v>
      </c>
      <c r="E171" s="22"/>
      <c r="F171" s="22">
        <f t="shared" si="11"/>
        <v>0</v>
      </c>
      <c r="G171" s="3" t="s">
        <v>161</v>
      </c>
    </row>
    <row r="172" spans="1:7" ht="31.5" x14ac:dyDescent="0.25">
      <c r="A172" s="3">
        <v>12.8</v>
      </c>
      <c r="B172" s="3" t="s">
        <v>202</v>
      </c>
      <c r="C172" s="27" t="s">
        <v>24</v>
      </c>
      <c r="D172" s="21">
        <v>2</v>
      </c>
      <c r="E172" s="22"/>
      <c r="F172" s="22">
        <f t="shared" si="11"/>
        <v>0</v>
      </c>
      <c r="G172" s="3" t="s">
        <v>161</v>
      </c>
    </row>
    <row r="173" spans="1:7" ht="47.25" x14ac:dyDescent="0.25">
      <c r="A173" s="3">
        <v>12.9</v>
      </c>
      <c r="B173" s="3" t="s">
        <v>223</v>
      </c>
      <c r="C173" s="27" t="s">
        <v>24</v>
      </c>
      <c r="D173" s="21">
        <v>8</v>
      </c>
      <c r="E173" s="22"/>
      <c r="F173" s="22">
        <f t="shared" si="11"/>
        <v>0</v>
      </c>
      <c r="G173" s="3" t="s">
        <v>161</v>
      </c>
    </row>
    <row r="174" spans="1:7" ht="47.25" x14ac:dyDescent="0.25">
      <c r="A174" s="7">
        <v>12.1</v>
      </c>
      <c r="B174" s="3" t="s">
        <v>224</v>
      </c>
      <c r="C174" s="27" t="s">
        <v>24</v>
      </c>
      <c r="D174" s="21">
        <v>27</v>
      </c>
      <c r="E174" s="22"/>
      <c r="F174" s="22">
        <f t="shared" si="11"/>
        <v>0</v>
      </c>
      <c r="G174" s="3" t="s">
        <v>161</v>
      </c>
    </row>
    <row r="175" spans="1:7" ht="31.5" x14ac:dyDescent="0.25">
      <c r="A175" s="3">
        <v>12.11</v>
      </c>
      <c r="B175" s="3" t="s">
        <v>157</v>
      </c>
      <c r="C175" s="24" t="s">
        <v>248</v>
      </c>
      <c r="D175" s="21">
        <v>16</v>
      </c>
      <c r="E175" s="22"/>
      <c r="F175" s="22">
        <f t="shared" si="11"/>
        <v>0</v>
      </c>
      <c r="G175" s="3" t="s">
        <v>161</v>
      </c>
    </row>
    <row r="176" spans="1:7" ht="31.5" x14ac:dyDescent="0.25">
      <c r="A176" s="3">
        <v>12.12</v>
      </c>
      <c r="B176" s="3" t="s">
        <v>158</v>
      </c>
      <c r="C176" s="24" t="s">
        <v>248</v>
      </c>
      <c r="D176" s="21">
        <v>260</v>
      </c>
      <c r="E176" s="22"/>
      <c r="F176" s="22">
        <f t="shared" si="11"/>
        <v>0</v>
      </c>
      <c r="G176" s="3" t="s">
        <v>161</v>
      </c>
    </row>
    <row r="177" spans="1:7" ht="78.75" x14ac:dyDescent="0.25">
      <c r="A177" s="3">
        <v>12.13</v>
      </c>
      <c r="B177" s="3" t="s">
        <v>203</v>
      </c>
      <c r="C177" s="24" t="s">
        <v>248</v>
      </c>
      <c r="D177" s="21">
        <v>175</v>
      </c>
      <c r="E177" s="22"/>
      <c r="F177" s="22">
        <f t="shared" si="11"/>
        <v>0</v>
      </c>
      <c r="G177" s="3" t="s">
        <v>161</v>
      </c>
    </row>
    <row r="178" spans="1:7" ht="78.75" x14ac:dyDescent="0.25">
      <c r="A178" s="3">
        <v>12.14</v>
      </c>
      <c r="B178" s="3" t="s">
        <v>204</v>
      </c>
      <c r="C178" s="24" t="s">
        <v>248</v>
      </c>
      <c r="D178" s="21">
        <v>115</v>
      </c>
      <c r="E178" s="22"/>
      <c r="F178" s="22">
        <f t="shared" si="11"/>
        <v>0</v>
      </c>
      <c r="G178" s="3" t="s">
        <v>161</v>
      </c>
    </row>
    <row r="179" spans="1:7" ht="47.25" x14ac:dyDescent="0.25">
      <c r="A179" s="3">
        <v>12.15</v>
      </c>
      <c r="B179" s="3" t="s">
        <v>159</v>
      </c>
      <c r="C179" s="20" t="s">
        <v>10</v>
      </c>
      <c r="D179" s="21">
        <v>1.62</v>
      </c>
      <c r="E179" s="22"/>
      <c r="F179" s="22">
        <f t="shared" si="11"/>
        <v>0</v>
      </c>
      <c r="G179" s="3" t="s">
        <v>161</v>
      </c>
    </row>
    <row r="180" spans="1:7" ht="31.5" x14ac:dyDescent="0.25">
      <c r="A180" s="3">
        <v>12.16</v>
      </c>
      <c r="B180" s="3" t="s">
        <v>160</v>
      </c>
      <c r="C180" s="20" t="s">
        <v>10</v>
      </c>
      <c r="D180" s="21">
        <v>1.62</v>
      </c>
      <c r="E180" s="22"/>
      <c r="F180" s="22">
        <f t="shared" si="11"/>
        <v>0</v>
      </c>
      <c r="G180" s="3" t="s">
        <v>161</v>
      </c>
    </row>
    <row r="181" spans="1:7" ht="47.25" x14ac:dyDescent="0.25">
      <c r="A181" s="3">
        <v>12.17</v>
      </c>
      <c r="B181" s="3" t="s">
        <v>230</v>
      </c>
      <c r="C181" s="27" t="s">
        <v>24</v>
      </c>
      <c r="D181" s="21">
        <v>4</v>
      </c>
      <c r="E181" s="22"/>
      <c r="F181" s="22">
        <f t="shared" si="11"/>
        <v>0</v>
      </c>
      <c r="G181" s="3" t="s">
        <v>161</v>
      </c>
    </row>
    <row r="182" spans="1:7" ht="47.25" x14ac:dyDescent="0.25">
      <c r="A182" s="3">
        <v>12.18</v>
      </c>
      <c r="B182" s="3" t="s">
        <v>231</v>
      </c>
      <c r="C182" s="24" t="s">
        <v>248</v>
      </c>
      <c r="D182" s="21">
        <v>9</v>
      </c>
      <c r="E182" s="22"/>
      <c r="F182" s="22">
        <f t="shared" si="11"/>
        <v>0</v>
      </c>
      <c r="G182" s="3" t="s">
        <v>161</v>
      </c>
    </row>
    <row r="183" spans="1:7" ht="63" x14ac:dyDescent="0.25">
      <c r="A183" s="3">
        <v>12.19</v>
      </c>
      <c r="B183" s="3" t="s">
        <v>232</v>
      </c>
      <c r="C183" s="24" t="s">
        <v>248</v>
      </c>
      <c r="D183" s="21">
        <v>2</v>
      </c>
      <c r="E183" s="22"/>
      <c r="F183" s="22">
        <f t="shared" si="11"/>
        <v>0</v>
      </c>
      <c r="G183" s="3" t="s">
        <v>161</v>
      </c>
    </row>
    <row r="184" spans="1:7" ht="31.5" x14ac:dyDescent="0.25">
      <c r="A184" s="7">
        <v>12.2</v>
      </c>
      <c r="B184" s="3" t="s">
        <v>171</v>
      </c>
      <c r="C184" s="27" t="s">
        <v>24</v>
      </c>
      <c r="D184" s="21">
        <v>1</v>
      </c>
      <c r="E184" s="22"/>
      <c r="F184" s="22">
        <f t="shared" si="11"/>
        <v>0</v>
      </c>
      <c r="G184" s="3" t="s">
        <v>170</v>
      </c>
    </row>
    <row r="185" spans="1:7" ht="47.25" x14ac:dyDescent="0.25">
      <c r="A185" s="3">
        <v>12.21</v>
      </c>
      <c r="B185" s="3" t="s">
        <v>172</v>
      </c>
      <c r="C185" s="27" t="s">
        <v>24</v>
      </c>
      <c r="D185" s="21">
        <v>1</v>
      </c>
      <c r="E185" s="22"/>
      <c r="F185" s="22">
        <f t="shared" si="11"/>
        <v>0</v>
      </c>
      <c r="G185" s="3" t="s">
        <v>170</v>
      </c>
    </row>
    <row r="186" spans="1:7" ht="49.9" customHeight="1" x14ac:dyDescent="0.25">
      <c r="A186" s="3">
        <v>12.22</v>
      </c>
      <c r="B186" s="3" t="s">
        <v>173</v>
      </c>
      <c r="C186" s="27" t="s">
        <v>24</v>
      </c>
      <c r="D186" s="21">
        <v>4</v>
      </c>
      <c r="E186" s="22"/>
      <c r="F186" s="22">
        <f t="shared" si="11"/>
        <v>0</v>
      </c>
      <c r="G186" s="3" t="s">
        <v>170</v>
      </c>
    </row>
    <row r="187" spans="1:7" ht="47.25" x14ac:dyDescent="0.25">
      <c r="A187" s="3">
        <v>12.23</v>
      </c>
      <c r="B187" s="3" t="s">
        <v>174</v>
      </c>
      <c r="C187" s="27" t="s">
        <v>24</v>
      </c>
      <c r="D187" s="21">
        <v>4</v>
      </c>
      <c r="E187" s="22"/>
      <c r="F187" s="22">
        <f t="shared" si="11"/>
        <v>0</v>
      </c>
      <c r="G187" s="3" t="s">
        <v>170</v>
      </c>
    </row>
    <row r="188" spans="1:7" ht="31.5" x14ac:dyDescent="0.25">
      <c r="A188" s="3">
        <v>12.24</v>
      </c>
      <c r="B188" s="3" t="s">
        <v>175</v>
      </c>
      <c r="C188" s="27" t="s">
        <v>24</v>
      </c>
      <c r="D188" s="21">
        <v>2</v>
      </c>
      <c r="E188" s="22"/>
      <c r="F188" s="22">
        <f t="shared" si="11"/>
        <v>0</v>
      </c>
      <c r="G188" s="3" t="s">
        <v>170</v>
      </c>
    </row>
    <row r="189" spans="1:7" ht="31.5" x14ac:dyDescent="0.25">
      <c r="A189" s="3">
        <v>12.25</v>
      </c>
      <c r="B189" s="3" t="s">
        <v>176</v>
      </c>
      <c r="C189" s="27" t="s">
        <v>24</v>
      </c>
      <c r="D189" s="21">
        <v>1</v>
      </c>
      <c r="E189" s="22"/>
      <c r="F189" s="22">
        <f t="shared" si="11"/>
        <v>0</v>
      </c>
      <c r="G189" s="3" t="s">
        <v>170</v>
      </c>
    </row>
    <row r="190" spans="1:7" ht="44.45" customHeight="1" x14ac:dyDescent="0.25">
      <c r="A190" s="3">
        <v>12.26</v>
      </c>
      <c r="B190" s="3" t="s">
        <v>177</v>
      </c>
      <c r="C190" s="27" t="s">
        <v>24</v>
      </c>
      <c r="D190" s="21">
        <v>2</v>
      </c>
      <c r="E190" s="22"/>
      <c r="F190" s="22">
        <f t="shared" si="11"/>
        <v>0</v>
      </c>
      <c r="G190" s="3" t="s">
        <v>170</v>
      </c>
    </row>
    <row r="191" spans="1:7" ht="43.9" customHeight="1" x14ac:dyDescent="0.25">
      <c r="A191" s="3">
        <v>12.27</v>
      </c>
      <c r="B191" s="3" t="s">
        <v>178</v>
      </c>
      <c r="C191" s="27" t="s">
        <v>24</v>
      </c>
      <c r="D191" s="21">
        <v>4</v>
      </c>
      <c r="E191" s="22"/>
      <c r="F191" s="22">
        <f t="shared" si="11"/>
        <v>0</v>
      </c>
      <c r="G191" s="3" t="s">
        <v>170</v>
      </c>
    </row>
    <row r="192" spans="1:7" ht="47.25" x14ac:dyDescent="0.25">
      <c r="A192" s="3">
        <v>12.28</v>
      </c>
      <c r="B192" s="3" t="s">
        <v>179</v>
      </c>
      <c r="C192" s="27" t="s">
        <v>24</v>
      </c>
      <c r="D192" s="21">
        <v>1</v>
      </c>
      <c r="E192" s="22"/>
      <c r="F192" s="22">
        <f t="shared" si="11"/>
        <v>0</v>
      </c>
      <c r="G192" s="3" t="s">
        <v>170</v>
      </c>
    </row>
    <row r="193" spans="1:7" ht="47.25" x14ac:dyDescent="0.25">
      <c r="A193" s="3">
        <v>12.29</v>
      </c>
      <c r="B193" s="3" t="s">
        <v>180</v>
      </c>
      <c r="C193" s="27" t="s">
        <v>24</v>
      </c>
      <c r="D193" s="21">
        <v>1</v>
      </c>
      <c r="E193" s="22"/>
      <c r="F193" s="22">
        <f t="shared" si="11"/>
        <v>0</v>
      </c>
      <c r="G193" s="3" t="s">
        <v>170</v>
      </c>
    </row>
    <row r="194" spans="1:7" ht="31.5" x14ac:dyDescent="0.25">
      <c r="A194" s="7">
        <v>12.3</v>
      </c>
      <c r="B194" s="3" t="s">
        <v>181</v>
      </c>
      <c r="C194" s="27" t="s">
        <v>24</v>
      </c>
      <c r="D194" s="21">
        <v>2</v>
      </c>
      <c r="E194" s="22"/>
      <c r="F194" s="22">
        <f t="shared" si="11"/>
        <v>0</v>
      </c>
      <c r="G194" s="3" t="s">
        <v>170</v>
      </c>
    </row>
    <row r="195" spans="1:7" ht="31.5" x14ac:dyDescent="0.25">
      <c r="A195" s="3">
        <v>12.31</v>
      </c>
      <c r="B195" s="3" t="s">
        <v>182</v>
      </c>
      <c r="C195" s="27" t="s">
        <v>24</v>
      </c>
      <c r="D195" s="21">
        <v>1</v>
      </c>
      <c r="E195" s="22"/>
      <c r="F195" s="22">
        <f t="shared" si="11"/>
        <v>0</v>
      </c>
      <c r="G195" s="3" t="s">
        <v>170</v>
      </c>
    </row>
    <row r="196" spans="1:7" ht="47.25" x14ac:dyDescent="0.25">
      <c r="A196" s="3">
        <v>12.32</v>
      </c>
      <c r="B196" s="5" t="s">
        <v>183</v>
      </c>
      <c r="C196" s="28" t="s">
        <v>24</v>
      </c>
      <c r="D196" s="21">
        <v>2</v>
      </c>
      <c r="E196" s="22"/>
      <c r="F196" s="22">
        <f t="shared" si="11"/>
        <v>0</v>
      </c>
      <c r="G196" s="3" t="s">
        <v>170</v>
      </c>
    </row>
    <row r="197" spans="1:7" ht="47.25" x14ac:dyDescent="0.25">
      <c r="A197" s="3">
        <v>12.33</v>
      </c>
      <c r="B197" s="3" t="s">
        <v>185</v>
      </c>
      <c r="C197" s="28" t="s">
        <v>24</v>
      </c>
      <c r="D197" s="21">
        <v>6</v>
      </c>
      <c r="E197" s="22"/>
      <c r="F197" s="22">
        <f t="shared" si="11"/>
        <v>0</v>
      </c>
      <c r="G197" s="3" t="s">
        <v>170</v>
      </c>
    </row>
    <row r="198" spans="1:7" ht="47.25" x14ac:dyDescent="0.25">
      <c r="A198" s="3">
        <v>12.34</v>
      </c>
      <c r="B198" s="3" t="s">
        <v>186</v>
      </c>
      <c r="C198" s="28" t="s">
        <v>24</v>
      </c>
      <c r="D198" s="21">
        <v>12</v>
      </c>
      <c r="E198" s="22"/>
      <c r="F198" s="22">
        <f t="shared" si="11"/>
        <v>0</v>
      </c>
      <c r="G198" s="3" t="s">
        <v>170</v>
      </c>
    </row>
    <row r="199" spans="1:7" ht="47.25" x14ac:dyDescent="0.25">
      <c r="A199" s="3">
        <v>12.35</v>
      </c>
      <c r="B199" s="3" t="s">
        <v>187</v>
      </c>
      <c r="C199" s="28" t="s">
        <v>24</v>
      </c>
      <c r="D199" s="21">
        <v>2</v>
      </c>
      <c r="E199" s="22"/>
      <c r="F199" s="22">
        <f t="shared" si="11"/>
        <v>0</v>
      </c>
      <c r="G199" s="3" t="s">
        <v>170</v>
      </c>
    </row>
    <row r="200" spans="1:7" ht="31.5" x14ac:dyDescent="0.25">
      <c r="A200" s="3">
        <v>12.36</v>
      </c>
      <c r="B200" s="3" t="s">
        <v>188</v>
      </c>
      <c r="C200" s="28" t="s">
        <v>24</v>
      </c>
      <c r="D200" s="21">
        <v>2</v>
      </c>
      <c r="E200" s="22"/>
      <c r="F200" s="22">
        <f t="shared" si="11"/>
        <v>0</v>
      </c>
      <c r="G200" s="3" t="s">
        <v>184</v>
      </c>
    </row>
    <row r="201" spans="1:7" ht="31.5" x14ac:dyDescent="0.25">
      <c r="A201" s="3">
        <v>12.37</v>
      </c>
      <c r="B201" s="3" t="s">
        <v>189</v>
      </c>
      <c r="C201" s="28" t="s">
        <v>24</v>
      </c>
      <c r="D201" s="21">
        <v>6</v>
      </c>
      <c r="E201" s="22"/>
      <c r="F201" s="22">
        <f t="shared" si="11"/>
        <v>0</v>
      </c>
      <c r="G201" s="3" t="s">
        <v>184</v>
      </c>
    </row>
    <row r="202" spans="1:7" ht="47.25" x14ac:dyDescent="0.25">
      <c r="A202" s="3">
        <v>12.38</v>
      </c>
      <c r="B202" s="3" t="s">
        <v>190</v>
      </c>
      <c r="C202" s="28" t="s">
        <v>24</v>
      </c>
      <c r="D202" s="21">
        <v>2</v>
      </c>
      <c r="E202" s="22"/>
      <c r="F202" s="22">
        <f t="shared" si="11"/>
        <v>0</v>
      </c>
      <c r="G202" s="3" t="s">
        <v>184</v>
      </c>
    </row>
    <row r="203" spans="1:7" ht="31.9" customHeight="1" x14ac:dyDescent="0.25">
      <c r="A203" s="3">
        <v>12.39</v>
      </c>
      <c r="B203" s="3" t="s">
        <v>191</v>
      </c>
      <c r="C203" s="28" t="s">
        <v>24</v>
      </c>
      <c r="D203" s="21">
        <v>25</v>
      </c>
      <c r="E203" s="22"/>
      <c r="F203" s="22">
        <f t="shared" si="11"/>
        <v>0</v>
      </c>
      <c r="G203" s="3" t="s">
        <v>184</v>
      </c>
    </row>
    <row r="204" spans="1:7" ht="51" customHeight="1" x14ac:dyDescent="0.25">
      <c r="A204" s="7">
        <v>12.4</v>
      </c>
      <c r="B204" s="3" t="s">
        <v>192</v>
      </c>
      <c r="C204" s="28" t="s">
        <v>24</v>
      </c>
      <c r="D204" s="21">
        <v>2</v>
      </c>
      <c r="E204" s="22"/>
      <c r="F204" s="22">
        <f t="shared" si="11"/>
        <v>0</v>
      </c>
      <c r="G204" s="3" t="s">
        <v>184</v>
      </c>
    </row>
    <row r="205" spans="1:7" ht="15.75" x14ac:dyDescent="0.25">
      <c r="A205" s="3">
        <v>12.41</v>
      </c>
      <c r="B205" s="3" t="s">
        <v>193</v>
      </c>
      <c r="C205" s="28" t="s">
        <v>24</v>
      </c>
      <c r="D205" s="21">
        <v>14</v>
      </c>
      <c r="E205" s="22"/>
      <c r="F205" s="22">
        <f t="shared" si="11"/>
        <v>0</v>
      </c>
      <c r="G205" s="3" t="s">
        <v>184</v>
      </c>
    </row>
    <row r="206" spans="1:7" ht="31.5" x14ac:dyDescent="0.25">
      <c r="A206" s="3">
        <v>12.42</v>
      </c>
      <c r="B206" s="5" t="s">
        <v>205</v>
      </c>
      <c r="C206" s="29" t="s">
        <v>24</v>
      </c>
      <c r="D206" s="21">
        <v>1</v>
      </c>
      <c r="E206" s="22"/>
      <c r="F206" s="30">
        <f t="shared" si="11"/>
        <v>0</v>
      </c>
      <c r="G206" s="3" t="s">
        <v>184</v>
      </c>
    </row>
    <row r="207" spans="1:7" ht="49.5" x14ac:dyDescent="0.25">
      <c r="A207" s="3">
        <v>12.43</v>
      </c>
      <c r="B207" s="15" t="s">
        <v>269</v>
      </c>
      <c r="C207" s="26" t="s">
        <v>248</v>
      </c>
      <c r="D207" s="21">
        <v>15</v>
      </c>
      <c r="E207" s="22"/>
      <c r="F207" s="30">
        <f t="shared" si="11"/>
        <v>0</v>
      </c>
      <c r="G207" s="3" t="s">
        <v>184</v>
      </c>
    </row>
    <row r="208" spans="1:7" ht="49.5" x14ac:dyDescent="0.25">
      <c r="A208" s="3">
        <v>12.44</v>
      </c>
      <c r="B208" s="15" t="s">
        <v>270</v>
      </c>
      <c r="C208" s="26" t="s">
        <v>248</v>
      </c>
      <c r="D208" s="21">
        <v>90</v>
      </c>
      <c r="E208" s="22"/>
      <c r="F208" s="30">
        <f t="shared" si="11"/>
        <v>0</v>
      </c>
      <c r="G208" s="3" t="s">
        <v>184</v>
      </c>
    </row>
    <row r="209" spans="1:7" ht="49.5" x14ac:dyDescent="0.25">
      <c r="A209" s="3">
        <v>12.45</v>
      </c>
      <c r="B209" s="15" t="s">
        <v>271</v>
      </c>
      <c r="C209" s="26" t="s">
        <v>248</v>
      </c>
      <c r="D209" s="21">
        <v>160</v>
      </c>
      <c r="E209" s="22"/>
      <c r="F209" s="30">
        <f t="shared" si="11"/>
        <v>0</v>
      </c>
      <c r="G209" s="3" t="s">
        <v>184</v>
      </c>
    </row>
    <row r="210" spans="1:7" ht="49.5" x14ac:dyDescent="0.25">
      <c r="A210" s="3">
        <v>12.46</v>
      </c>
      <c r="B210" s="15" t="s">
        <v>272</v>
      </c>
      <c r="C210" s="26" t="s">
        <v>248</v>
      </c>
      <c r="D210" s="21">
        <v>25</v>
      </c>
      <c r="E210" s="22"/>
      <c r="F210" s="30">
        <f t="shared" si="11"/>
        <v>0</v>
      </c>
      <c r="G210" s="3" t="s">
        <v>184</v>
      </c>
    </row>
    <row r="211" spans="1:7" ht="47.25" x14ac:dyDescent="0.25">
      <c r="A211" s="3">
        <v>12.47</v>
      </c>
      <c r="B211" s="31" t="s">
        <v>273</v>
      </c>
      <c r="C211" s="26" t="s">
        <v>248</v>
      </c>
      <c r="D211" s="21">
        <v>16</v>
      </c>
      <c r="E211" s="22"/>
      <c r="F211" s="30">
        <f t="shared" si="11"/>
        <v>0</v>
      </c>
      <c r="G211" s="3" t="s">
        <v>184</v>
      </c>
    </row>
    <row r="212" spans="1:7" ht="47.25" x14ac:dyDescent="0.25">
      <c r="A212" s="3">
        <v>12.48</v>
      </c>
      <c r="B212" s="31" t="s">
        <v>274</v>
      </c>
      <c r="C212" s="26" t="s">
        <v>248</v>
      </c>
      <c r="D212" s="21">
        <v>260</v>
      </c>
      <c r="E212" s="22"/>
      <c r="F212" s="30">
        <f t="shared" si="11"/>
        <v>0</v>
      </c>
      <c r="G212" s="3" t="s">
        <v>184</v>
      </c>
    </row>
    <row r="213" spans="1:7" ht="42" customHeight="1" x14ac:dyDescent="0.25">
      <c r="A213" s="3">
        <v>12.49</v>
      </c>
      <c r="B213" s="15" t="s">
        <v>216</v>
      </c>
      <c r="C213" s="28" t="s">
        <v>24</v>
      </c>
      <c r="D213" s="21">
        <v>30</v>
      </c>
      <c r="E213" s="22"/>
      <c r="F213" s="30">
        <f t="shared" si="11"/>
        <v>0</v>
      </c>
      <c r="G213" s="3" t="s">
        <v>184</v>
      </c>
    </row>
    <row r="214" spans="1:7" ht="31.5" x14ac:dyDescent="0.25">
      <c r="A214" s="7">
        <v>12.5</v>
      </c>
      <c r="B214" s="15" t="s">
        <v>217</v>
      </c>
      <c r="C214" s="28" t="s">
        <v>24</v>
      </c>
      <c r="D214" s="21">
        <v>480</v>
      </c>
      <c r="E214" s="22"/>
      <c r="F214" s="22">
        <f t="shared" si="11"/>
        <v>0</v>
      </c>
      <c r="G214" s="3" t="s">
        <v>184</v>
      </c>
    </row>
    <row r="215" spans="1:7" ht="15.75" x14ac:dyDescent="0.25">
      <c r="A215" s="14"/>
      <c r="B215" s="13" t="s">
        <v>194</v>
      </c>
      <c r="C215" s="14"/>
      <c r="D215" s="14"/>
      <c r="E215" s="14"/>
      <c r="F215" s="14">
        <f>SUM(F216:F230)</f>
        <v>0</v>
      </c>
      <c r="G215" s="14"/>
    </row>
    <row r="216" spans="1:7" ht="47.25" x14ac:dyDescent="0.25">
      <c r="A216" s="3">
        <v>13.1</v>
      </c>
      <c r="B216" s="6" t="s">
        <v>159</v>
      </c>
      <c r="C216" s="20" t="s">
        <v>10</v>
      </c>
      <c r="D216" s="21">
        <v>28.32</v>
      </c>
      <c r="E216" s="22"/>
      <c r="F216" s="22">
        <f t="shared" ref="F216:F230" si="12">D216*E216</f>
        <v>0</v>
      </c>
      <c r="G216" s="3" t="s">
        <v>161</v>
      </c>
    </row>
    <row r="217" spans="1:7" ht="31.5" x14ac:dyDescent="0.25">
      <c r="A217" s="3">
        <v>13.2</v>
      </c>
      <c r="B217" s="6" t="s">
        <v>198</v>
      </c>
      <c r="C217" s="20" t="s">
        <v>10</v>
      </c>
      <c r="D217" s="21">
        <v>3.54</v>
      </c>
      <c r="E217" s="22"/>
      <c r="F217" s="22">
        <f t="shared" si="12"/>
        <v>0</v>
      </c>
      <c r="G217" s="3" t="s">
        <v>161</v>
      </c>
    </row>
    <row r="218" spans="1:7" ht="31.5" x14ac:dyDescent="0.25">
      <c r="A218" s="3">
        <v>13.3</v>
      </c>
      <c r="B218" s="3" t="s">
        <v>160</v>
      </c>
      <c r="C218" s="20" t="s">
        <v>10</v>
      </c>
      <c r="D218" s="21">
        <v>24.78</v>
      </c>
      <c r="E218" s="22"/>
      <c r="F218" s="22">
        <f t="shared" si="12"/>
        <v>0</v>
      </c>
      <c r="G218" s="3" t="s">
        <v>161</v>
      </c>
    </row>
    <row r="219" spans="1:7" ht="31.5" x14ac:dyDescent="0.25">
      <c r="A219" s="3">
        <v>13.4</v>
      </c>
      <c r="B219" s="3" t="s">
        <v>195</v>
      </c>
      <c r="C219" s="23" t="s">
        <v>17</v>
      </c>
      <c r="D219" s="21">
        <v>118</v>
      </c>
      <c r="E219" s="22"/>
      <c r="F219" s="22">
        <f t="shared" si="12"/>
        <v>0</v>
      </c>
      <c r="G219" s="3" t="s">
        <v>161</v>
      </c>
    </row>
    <row r="220" spans="1:7" ht="31.5" x14ac:dyDescent="0.25">
      <c r="A220" s="3">
        <v>13.5</v>
      </c>
      <c r="B220" s="6" t="s">
        <v>197</v>
      </c>
      <c r="C220" s="26" t="s">
        <v>248</v>
      </c>
      <c r="D220" s="21">
        <v>118</v>
      </c>
      <c r="E220" s="22"/>
      <c r="F220" s="22">
        <f t="shared" si="12"/>
        <v>0</v>
      </c>
      <c r="G220" s="3" t="s">
        <v>161</v>
      </c>
    </row>
    <row r="221" spans="1:7" ht="31.5" x14ac:dyDescent="0.25">
      <c r="A221" s="3">
        <v>13.6</v>
      </c>
      <c r="B221" s="3" t="s">
        <v>199</v>
      </c>
      <c r="C221" s="26" t="s">
        <v>248</v>
      </c>
      <c r="D221" s="21">
        <v>118</v>
      </c>
      <c r="E221" s="22"/>
      <c r="F221" s="22">
        <f t="shared" si="12"/>
        <v>0</v>
      </c>
      <c r="G221" s="3" t="s">
        <v>161</v>
      </c>
    </row>
    <row r="222" spans="1:7" ht="53.45" customHeight="1" x14ac:dyDescent="0.25">
      <c r="A222" s="3">
        <v>13.7</v>
      </c>
      <c r="B222" s="3" t="s">
        <v>275</v>
      </c>
      <c r="C222" s="26" t="s">
        <v>248</v>
      </c>
      <c r="D222" s="21">
        <v>50</v>
      </c>
      <c r="E222" s="22"/>
      <c r="F222" s="22">
        <f t="shared" si="12"/>
        <v>0</v>
      </c>
      <c r="G222" s="3" t="s">
        <v>184</v>
      </c>
    </row>
    <row r="223" spans="1:7" ht="31.5" x14ac:dyDescent="0.25">
      <c r="A223" s="3">
        <v>13.8</v>
      </c>
      <c r="B223" s="3" t="s">
        <v>276</v>
      </c>
      <c r="C223" s="26" t="s">
        <v>248</v>
      </c>
      <c r="D223" s="21">
        <v>50</v>
      </c>
      <c r="E223" s="22"/>
      <c r="F223" s="22">
        <f t="shared" si="12"/>
        <v>0</v>
      </c>
      <c r="G223" s="3" t="s">
        <v>184</v>
      </c>
    </row>
    <row r="224" spans="1:7" ht="15.75" x14ac:dyDescent="0.25">
      <c r="A224" s="3">
        <v>13.9</v>
      </c>
      <c r="B224" s="3" t="s">
        <v>266</v>
      </c>
      <c r="C224" s="26" t="s">
        <v>248</v>
      </c>
      <c r="D224" s="21">
        <v>2</v>
      </c>
      <c r="E224" s="22"/>
      <c r="F224" s="22">
        <f t="shared" si="12"/>
        <v>0</v>
      </c>
      <c r="G224" s="3" t="s">
        <v>184</v>
      </c>
    </row>
    <row r="225" spans="1:7" ht="15.75" x14ac:dyDescent="0.25">
      <c r="A225" s="7">
        <v>13.1</v>
      </c>
      <c r="B225" s="3" t="s">
        <v>267</v>
      </c>
      <c r="C225" s="26" t="s">
        <v>248</v>
      </c>
      <c r="D225" s="21">
        <v>9</v>
      </c>
      <c r="E225" s="22"/>
      <c r="F225" s="22">
        <f t="shared" si="12"/>
        <v>0</v>
      </c>
      <c r="G225" s="3" t="s">
        <v>184</v>
      </c>
    </row>
    <row r="226" spans="1:7" ht="15.75" x14ac:dyDescent="0.25">
      <c r="A226" s="3">
        <v>13.11</v>
      </c>
      <c r="B226" s="26" t="s">
        <v>277</v>
      </c>
      <c r="C226" s="28" t="s">
        <v>24</v>
      </c>
      <c r="D226" s="21">
        <v>4</v>
      </c>
      <c r="E226" s="22"/>
      <c r="F226" s="22">
        <f t="shared" si="12"/>
        <v>0</v>
      </c>
      <c r="G226" s="3" t="s">
        <v>184</v>
      </c>
    </row>
    <row r="227" spans="1:7" ht="31.5" x14ac:dyDescent="0.25">
      <c r="A227" s="3">
        <v>13.12</v>
      </c>
      <c r="B227" s="3" t="s">
        <v>201</v>
      </c>
      <c r="C227" s="28" t="s">
        <v>24</v>
      </c>
      <c r="D227" s="21">
        <v>1</v>
      </c>
      <c r="E227" s="22"/>
      <c r="F227" s="22">
        <f t="shared" si="12"/>
        <v>0</v>
      </c>
      <c r="G227" s="3" t="s">
        <v>184</v>
      </c>
    </row>
    <row r="228" spans="1:7" ht="31.5" x14ac:dyDescent="0.25">
      <c r="A228" s="3">
        <v>13.13</v>
      </c>
      <c r="B228" s="3" t="s">
        <v>276</v>
      </c>
      <c r="C228" s="26" t="s">
        <v>248</v>
      </c>
      <c r="D228" s="21">
        <v>68</v>
      </c>
      <c r="E228" s="22"/>
      <c r="F228" s="22">
        <f t="shared" si="12"/>
        <v>0</v>
      </c>
      <c r="G228" s="3" t="s">
        <v>200</v>
      </c>
    </row>
    <row r="229" spans="1:7" ht="49.9" customHeight="1" x14ac:dyDescent="0.25">
      <c r="A229" s="3">
        <v>13.14</v>
      </c>
      <c r="B229" s="3" t="s">
        <v>275</v>
      </c>
      <c r="C229" s="26" t="s">
        <v>248</v>
      </c>
      <c r="D229" s="21">
        <v>34</v>
      </c>
      <c r="E229" s="22"/>
      <c r="F229" s="22">
        <f t="shared" si="12"/>
        <v>0</v>
      </c>
      <c r="G229" s="3" t="s">
        <v>200</v>
      </c>
    </row>
    <row r="230" spans="1:7" ht="15.75" x14ac:dyDescent="0.25">
      <c r="A230" s="3">
        <v>13.15</v>
      </c>
      <c r="B230" s="26" t="s">
        <v>196</v>
      </c>
      <c r="C230" s="26" t="s">
        <v>248</v>
      </c>
      <c r="D230" s="21">
        <v>34.68</v>
      </c>
      <c r="E230" s="22"/>
      <c r="F230" s="22">
        <f t="shared" si="12"/>
        <v>0</v>
      </c>
      <c r="G230" s="3" t="s">
        <v>200</v>
      </c>
    </row>
    <row r="231" spans="1:7" ht="15.75" x14ac:dyDescent="0.25">
      <c r="A231" s="14"/>
      <c r="B231" s="13" t="s">
        <v>208</v>
      </c>
      <c r="C231" s="14"/>
      <c r="D231" s="14"/>
      <c r="E231" s="14"/>
      <c r="F231" s="14">
        <f>SUM(F232:F239)</f>
        <v>0</v>
      </c>
      <c r="G231" s="14"/>
    </row>
    <row r="232" spans="1:7" ht="133.15" customHeight="1" x14ac:dyDescent="0.25">
      <c r="A232" s="3">
        <v>14.1</v>
      </c>
      <c r="B232" s="3" t="s">
        <v>218</v>
      </c>
      <c r="C232" s="3" t="s">
        <v>209</v>
      </c>
      <c r="D232" s="21">
        <v>1</v>
      </c>
      <c r="E232" s="22"/>
      <c r="F232" s="22">
        <f t="shared" ref="F232:F239" si="13">D232*E232</f>
        <v>0</v>
      </c>
      <c r="G232" s="48"/>
    </row>
    <row r="233" spans="1:7" ht="193.15" customHeight="1" x14ac:dyDescent="0.25">
      <c r="A233" s="3">
        <v>14.2</v>
      </c>
      <c r="B233" s="3" t="s">
        <v>219</v>
      </c>
      <c r="C233" s="3" t="s">
        <v>209</v>
      </c>
      <c r="D233" s="21">
        <v>1</v>
      </c>
      <c r="E233" s="22"/>
      <c r="F233" s="22">
        <f t="shared" si="13"/>
        <v>0</v>
      </c>
      <c r="G233" s="48"/>
    </row>
    <row r="234" spans="1:7" ht="15.75" x14ac:dyDescent="0.25">
      <c r="A234" s="3">
        <v>14.3</v>
      </c>
      <c r="B234" s="3" t="s">
        <v>210</v>
      </c>
      <c r="C234" s="3" t="s">
        <v>209</v>
      </c>
      <c r="D234" s="21">
        <v>1</v>
      </c>
      <c r="E234" s="22"/>
      <c r="F234" s="22">
        <f t="shared" si="13"/>
        <v>0</v>
      </c>
      <c r="G234" s="48"/>
    </row>
    <row r="235" spans="1:7" ht="31.5" x14ac:dyDescent="0.25">
      <c r="A235" s="3">
        <v>14.4</v>
      </c>
      <c r="B235" s="3" t="s">
        <v>211</v>
      </c>
      <c r="C235" s="3" t="s">
        <v>209</v>
      </c>
      <c r="D235" s="21">
        <v>1</v>
      </c>
      <c r="E235" s="22"/>
      <c r="F235" s="22">
        <f t="shared" si="13"/>
        <v>0</v>
      </c>
      <c r="G235" s="48"/>
    </row>
    <row r="236" spans="1:7" ht="47.25" x14ac:dyDescent="0.25">
      <c r="A236" s="3">
        <v>14.5</v>
      </c>
      <c r="B236" s="3" t="s">
        <v>214</v>
      </c>
      <c r="C236" s="3" t="s">
        <v>209</v>
      </c>
      <c r="D236" s="21">
        <v>1</v>
      </c>
      <c r="E236" s="22"/>
      <c r="F236" s="22">
        <f t="shared" si="13"/>
        <v>0</v>
      </c>
      <c r="G236" s="48"/>
    </row>
    <row r="237" spans="1:7" ht="47.25" x14ac:dyDescent="0.25">
      <c r="A237" s="3">
        <v>14.6</v>
      </c>
      <c r="B237" s="3" t="s">
        <v>212</v>
      </c>
      <c r="C237" s="3" t="s">
        <v>209</v>
      </c>
      <c r="D237" s="21">
        <v>1</v>
      </c>
      <c r="E237" s="22"/>
      <c r="F237" s="22">
        <f t="shared" si="13"/>
        <v>0</v>
      </c>
      <c r="G237" s="48"/>
    </row>
    <row r="238" spans="1:7" ht="47.25" x14ac:dyDescent="0.25">
      <c r="A238" s="3">
        <v>14.7</v>
      </c>
      <c r="B238" s="3" t="s">
        <v>213</v>
      </c>
      <c r="C238" s="3" t="s">
        <v>209</v>
      </c>
      <c r="D238" s="21">
        <v>1</v>
      </c>
      <c r="E238" s="22"/>
      <c r="F238" s="22">
        <f t="shared" si="13"/>
        <v>0</v>
      </c>
      <c r="G238" s="48"/>
    </row>
    <row r="239" spans="1:7" ht="154.15" customHeight="1" x14ac:dyDescent="0.25">
      <c r="A239" s="3">
        <v>14.8</v>
      </c>
      <c r="B239" s="3" t="s">
        <v>215</v>
      </c>
      <c r="C239" s="3" t="s">
        <v>209</v>
      </c>
      <c r="D239" s="21">
        <v>1</v>
      </c>
      <c r="E239" s="22"/>
      <c r="F239" s="22">
        <f t="shared" si="13"/>
        <v>0</v>
      </c>
      <c r="G239" s="48"/>
    </row>
    <row r="240" spans="1:7" ht="15.75" x14ac:dyDescent="0.25">
      <c r="A240" s="32"/>
      <c r="B240" s="33"/>
      <c r="C240" s="34"/>
      <c r="D240" s="35"/>
      <c r="E240" s="36" t="s">
        <v>245</v>
      </c>
      <c r="F240" s="37">
        <f>SUM(F163,F137,F129,F121,F107,F3)</f>
        <v>0</v>
      </c>
      <c r="G240" s="38"/>
    </row>
    <row r="241" spans="1:7" ht="15.75" x14ac:dyDescent="0.25">
      <c r="A241" s="39"/>
      <c r="B241" s="40"/>
      <c r="C241" s="41"/>
      <c r="D241" s="42"/>
      <c r="E241" s="43" t="s">
        <v>247</v>
      </c>
      <c r="F241" s="37"/>
      <c r="G241" s="38"/>
    </row>
    <row r="242" spans="1:7" ht="15.75" x14ac:dyDescent="0.25">
      <c r="A242" s="39"/>
      <c r="B242" s="40"/>
      <c r="C242" s="41"/>
      <c r="D242" s="42"/>
      <c r="E242" s="43" t="s">
        <v>246</v>
      </c>
      <c r="F242" s="14">
        <f>F240+F241</f>
        <v>0</v>
      </c>
      <c r="G242" s="38"/>
    </row>
    <row r="243" spans="1:7" x14ac:dyDescent="0.25">
      <c r="A243"/>
      <c r="B243"/>
      <c r="D243"/>
      <c r="E243" s="9"/>
      <c r="F243" s="9"/>
    </row>
    <row r="244" spans="1:7" x14ac:dyDescent="0.25">
      <c r="A244"/>
      <c r="B244"/>
      <c r="D244"/>
    </row>
  </sheetData>
  <autoFilter ref="A2:G242"/>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KRAVTSOV Volodymyr</dc:creator>
  <cp:lastModifiedBy>Serg</cp:lastModifiedBy>
  <cp:lastPrinted>2023-10-19T14:01:54Z</cp:lastPrinted>
  <dcterms:created xsi:type="dcterms:W3CDTF">2015-06-05T18:17:20Z</dcterms:created>
  <dcterms:modified xsi:type="dcterms:W3CDTF">2023-12-21T08:09:53Z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2023-10-17T09:08:12Z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f456141b-5e03-4151-94c1-c4eb31b3a202</vt:lpwstr>
  </property>
  <property fmtid="{D5CDD505-2E9C-101B-9397-08002B2CF9AE}" pid="8" name="MSIP_Label_2059aa38-f392-4105-be92-628035578272_ContentBits">
    <vt:lpwstr>0</vt:lpwstr>
  </property>
</Properties>
</file>