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/35TeTliPE4fl1qODMo2wtfETbcDDxsBYdJo9BWsqJQ="/>
    </ext>
  </extLst>
</workbook>
</file>

<file path=xl/sharedStrings.xml><?xml version="1.0" encoding="utf-8"?>
<sst xmlns="http://schemas.openxmlformats.org/spreadsheetml/2006/main" count="71" uniqueCount="50">
  <si>
    <t xml:space="preserve">Тендерна пропозиція </t>
  </si>
  <si>
    <t>на виконання комлексу демонтажних робіт</t>
  </si>
  <si>
    <t>Перелік та орієнтовний об'єм демонтажних робіт м.Київ, Соломянський р-н</t>
  </si>
  <si>
    <t>№ п/н</t>
  </si>
  <si>
    <t>Найменування робіт</t>
  </si>
  <si>
    <t>Од. виміру</t>
  </si>
  <si>
    <t>Кіл-сть</t>
  </si>
  <si>
    <t>Ціна грн, без ПДВ</t>
  </si>
  <si>
    <t>Вартість, грн без ПДВ</t>
  </si>
  <si>
    <t>1. Зовнішні демонтажні роботи</t>
  </si>
  <si>
    <t xml:space="preserve">Демонтаж зовнішніх блоків кондиціонерів </t>
  </si>
  <si>
    <t>шт.</t>
  </si>
  <si>
    <t>Демонтаж цегляних прибудов</t>
  </si>
  <si>
    <t>Демонтаж зовнішніх вентиляційних труб/коробів (різногабаритні)</t>
  </si>
  <si>
    <t>м.п.</t>
  </si>
  <si>
    <t>Демонтаж вентиляційних решіток</t>
  </si>
  <si>
    <t>Демонтаж віконних решіток</t>
  </si>
  <si>
    <t>Демонтаж зовнішніх воріт/дверей (різногабаритні)</t>
  </si>
  <si>
    <t>Демонтаж пожежних сходів</t>
  </si>
  <si>
    <t>Демонтаж газових труб Ø16..100 мм по зовнішньому фасаду</t>
  </si>
  <si>
    <t>Разом робіт по Розділу 1, грн без ПДВ</t>
  </si>
  <si>
    <t xml:space="preserve">2. Внутрішні демонтажні роботи </t>
  </si>
  <si>
    <t>Демонтаж цегляних стін з вивезенням</t>
  </si>
  <si>
    <t>м3</t>
  </si>
  <si>
    <t>Демонтаж цегляних перегородок з вивезенням</t>
  </si>
  <si>
    <t>м2</t>
  </si>
  <si>
    <t>Влаштування отвору в плиті перекриття підвалу (2,6х1,6х1,2)</t>
  </si>
  <si>
    <t>Демонтаж перегородок з ГКЛ</t>
  </si>
  <si>
    <t>Демонтаж перегородок з металу</t>
  </si>
  <si>
    <t>Демонтаж дверей (1 пов.)</t>
  </si>
  <si>
    <t>Демонтаж м/к (різне) зі збереженням</t>
  </si>
  <si>
    <t>т.</t>
  </si>
  <si>
    <t>Демонтаж вікон (орієнтовно)</t>
  </si>
  <si>
    <t>Частковий демонтаж цем./піщ. підлог</t>
  </si>
  <si>
    <t>Демонтаж вентиляційних коробів (різногабаритні)</t>
  </si>
  <si>
    <t>Демонтаж водопровідних труб Ø16..150 зі збереженням</t>
  </si>
  <si>
    <t>Демонтаж труб теплопостачання Ø16..150 зі збереженням</t>
  </si>
  <si>
    <t>Демонтаж радіаторів опалення (секція 3шт. довжиною 2,5 м.)</t>
  </si>
  <si>
    <t>Демонтаж світильників</t>
  </si>
  <si>
    <t>Демонтаж проводки</t>
  </si>
  <si>
    <t>Демонтаж несучого профільованого листа, висотою до 10м, шириною до 18м</t>
  </si>
  <si>
    <t>Демонтаж шаф та ящиків, підлогових та навісних , вагою до 300кг</t>
  </si>
  <si>
    <t>Демонтаж освітлювальних пристроїв ( ліхтарів освітлення старого зразку) на висоті до 8м</t>
  </si>
  <si>
    <t>Разом робіт по Розділу 2, грн без ПДВ</t>
  </si>
  <si>
    <t>Всього вартість робіт по розділам 1 + 2 + 3, грн без ПДВ</t>
  </si>
  <si>
    <t>ПДВ, 20%</t>
  </si>
  <si>
    <t>Загальна вартість, грн з ПДВ</t>
  </si>
  <si>
    <t>Частина робіт проводяться на висоті до 9м. з риштувань</t>
  </si>
  <si>
    <t>Вартість робіт враховує підйомні машини та обладнання для висотних робіт</t>
  </si>
  <si>
    <t>Підрядник 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</si>
</sst>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[Red]#,##0.00"/>
  </numFmts>
  <fonts count="6">
    <font>
      <sz val="11.0"/>
      <color theme="1"/>
      <name val="Calibri"/>
      <scheme val="minor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rgb="FFFF0000"/>
      <name val="Times New Roman"/>
    </font>
    <font/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 readingOrder="0"/>
    </xf>
    <xf borderId="1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6" fillId="0" fontId="4" numFmtId="0" xfId="0" applyBorder="1" applyFont="1"/>
    <xf borderId="7" fillId="0" fontId="4" numFmtId="0" xfId="0" applyBorder="1" applyFont="1"/>
    <xf borderId="8" fillId="0" fontId="1" numFmtId="0" xfId="0" applyAlignment="1" applyBorder="1" applyFont="1">
      <alignment horizontal="center" vertical="center"/>
    </xf>
    <xf borderId="9" fillId="0" fontId="1" numFmtId="0" xfId="0" applyBorder="1" applyFont="1"/>
    <xf borderId="9" fillId="0" fontId="1" numFmtId="0" xfId="0" applyAlignment="1" applyBorder="1" applyFont="1">
      <alignment horizontal="center" vertical="center"/>
    </xf>
    <xf borderId="9" fillId="0" fontId="1" numFmtId="164" xfId="0" applyAlignment="1" applyBorder="1" applyFont="1" applyNumberFormat="1">
      <alignment horizontal="center" vertical="center"/>
    </xf>
    <xf borderId="10" fillId="0" fontId="1" numFmtId="164" xfId="0" applyAlignment="1" applyBorder="1" applyFont="1" applyNumberFormat="1">
      <alignment horizontal="center" vertical="center"/>
    </xf>
    <xf borderId="11" fillId="0" fontId="2" numFmtId="0" xfId="0" applyAlignment="1" applyBorder="1" applyFont="1">
      <alignment horizontal="right" vertical="center"/>
    </xf>
    <xf borderId="12" fillId="0" fontId="2" numFmtId="0" xfId="0" applyAlignment="1" applyBorder="1" applyFont="1">
      <alignment horizontal="right"/>
    </xf>
    <xf borderId="12" fillId="0" fontId="2" numFmtId="0" xfId="0" applyAlignment="1" applyBorder="1" applyFont="1">
      <alignment horizontal="right" vertical="center"/>
    </xf>
    <xf borderId="12" fillId="0" fontId="2" numFmtId="164" xfId="0" applyAlignment="1" applyBorder="1" applyFont="1" applyNumberFormat="1">
      <alignment horizontal="center" vertical="center"/>
    </xf>
    <xf borderId="13" fillId="0" fontId="2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left"/>
    </xf>
    <xf borderId="0" fillId="0" fontId="5" numFmtId="0" xfId="0" applyAlignment="1" applyFont="1">
      <alignment horizontal="right"/>
    </xf>
    <xf borderId="9" fillId="0" fontId="1" numFmtId="0" xfId="0" applyAlignment="1" applyBorder="1" applyFont="1">
      <alignment shrinkToFit="0" wrapText="1"/>
    </xf>
    <xf borderId="9" fillId="0" fontId="1" numFmtId="2" xfId="0" applyAlignment="1" applyBorder="1" applyFont="1" applyNumberFormat="1">
      <alignment horizontal="center" vertical="center"/>
    </xf>
    <xf borderId="9" fillId="0" fontId="1" numFmtId="3" xfId="0" applyAlignment="1" applyBorder="1" applyFont="1" applyNumberFormat="1">
      <alignment horizontal="center" vertical="center"/>
    </xf>
    <xf borderId="14" fillId="0" fontId="1" numFmtId="0" xfId="0" applyBorder="1" applyFont="1"/>
    <xf borderId="14" fillId="0" fontId="1" numFmtId="0" xfId="0" applyAlignment="1" applyBorder="1" applyFont="1">
      <alignment horizontal="center" vertical="center"/>
    </xf>
    <xf borderId="14" fillId="0" fontId="1" numFmtId="164" xfId="0" applyAlignment="1" applyBorder="1" applyFont="1" applyNumberFormat="1">
      <alignment horizontal="center" vertical="center"/>
    </xf>
    <xf borderId="14" fillId="0" fontId="1" numFmtId="0" xfId="0" applyAlignment="1" applyBorder="1" applyFont="1">
      <alignment shrinkToFit="0" vertical="center" wrapText="1"/>
    </xf>
    <xf borderId="12" fillId="0" fontId="1" numFmtId="164" xfId="0" applyAlignment="1" applyBorder="1" applyFont="1" applyNumberFormat="1">
      <alignment horizontal="center" vertical="center"/>
    </xf>
    <xf borderId="4" fillId="0" fontId="1" numFmtId="0" xfId="0" applyBorder="1" applyFont="1"/>
    <xf borderId="5" fillId="0" fontId="2" numFmtId="0" xfId="0" applyAlignment="1" applyBorder="1" applyFont="1">
      <alignment horizontal="right" vertical="center"/>
    </xf>
    <xf borderId="15" fillId="0" fontId="4" numFmtId="0" xfId="0" applyBorder="1" applyFont="1"/>
    <xf borderId="16" fillId="0" fontId="2" numFmtId="164" xfId="0" applyAlignment="1" applyBorder="1" applyFont="1" applyNumberFormat="1">
      <alignment horizontal="center" vertical="center"/>
    </xf>
    <xf borderId="8" fillId="0" fontId="1" numFmtId="0" xfId="0" applyBorder="1" applyFont="1"/>
    <xf borderId="17" fillId="0" fontId="2" numFmtId="0" xfId="0" applyAlignment="1" applyBorder="1" applyFont="1">
      <alignment horizontal="right" vertical="center"/>
    </xf>
    <xf borderId="18" fillId="0" fontId="4" numFmtId="0" xfId="0" applyBorder="1" applyFont="1"/>
    <xf borderId="19" fillId="0" fontId="4" numFmtId="0" xfId="0" applyBorder="1" applyFont="1"/>
    <xf borderId="10" fillId="0" fontId="2" numFmtId="164" xfId="0" applyAlignment="1" applyBorder="1" applyFont="1" applyNumberFormat="1">
      <alignment horizontal="center" vertical="center"/>
    </xf>
    <xf borderId="11" fillId="0" fontId="1" numFmtId="0" xfId="0" applyBorder="1" applyFont="1"/>
    <xf borderId="20" fillId="0" fontId="2" numFmtId="0" xfId="0" applyAlignment="1" applyBorder="1" applyFont="1">
      <alignment horizontal="right" vertical="center"/>
    </xf>
    <xf borderId="21" fillId="0" fontId="4" numFmtId="0" xfId="0" applyBorder="1" applyFont="1"/>
    <xf borderId="22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63.43"/>
    <col customWidth="1" min="3" max="3" width="13.86"/>
    <col customWidth="1" min="4" max="4" width="11.57"/>
    <col customWidth="1" min="5" max="5" width="14.86"/>
    <col customWidth="1" min="6" max="6" width="17.29"/>
    <col customWidth="1" min="7" max="7" width="8.86"/>
    <col customWidth="1" min="8" max="8" width="12.0"/>
    <col customWidth="1" min="9" max="16" width="8.86"/>
    <col customWidth="1" min="17" max="26" width="8.71"/>
  </cols>
  <sheetData>
    <row r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A2" s="2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</row>
    <row r="3">
      <c r="A3" s="2" t="s">
        <v>1</v>
      </c>
      <c r="G3" s="3"/>
      <c r="H3" s="3"/>
      <c r="I3" s="3"/>
      <c r="J3" s="3"/>
      <c r="K3" s="3"/>
      <c r="L3" s="1"/>
      <c r="M3" s="1"/>
      <c r="N3" s="1"/>
      <c r="O3" s="1"/>
      <c r="P3" s="1"/>
    </row>
    <row r="4" ht="4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>
      <c r="A5" s="4" t="s">
        <v>2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ht="5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5" t="s">
        <v>3</v>
      </c>
      <c r="B7" s="6" t="s">
        <v>4</v>
      </c>
      <c r="C7" s="6" t="s">
        <v>5</v>
      </c>
      <c r="D7" s="6" t="s">
        <v>6</v>
      </c>
      <c r="E7" s="7" t="s">
        <v>7</v>
      </c>
      <c r="F7" s="8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ht="21.75" customHeight="1">
      <c r="A8" s="9"/>
      <c r="B8" s="10" t="s">
        <v>9</v>
      </c>
      <c r="C8" s="11"/>
      <c r="D8" s="11"/>
      <c r="E8" s="11"/>
      <c r="F8" s="12"/>
      <c r="G8" s="1"/>
      <c r="H8" s="1"/>
      <c r="I8" s="1"/>
      <c r="J8" s="1"/>
      <c r="K8" s="1"/>
      <c r="L8" s="1"/>
      <c r="M8" s="1"/>
      <c r="N8" s="1"/>
      <c r="O8" s="1"/>
      <c r="P8" s="1"/>
    </row>
    <row r="9">
      <c r="A9" s="13">
        <v>1.0</v>
      </c>
      <c r="B9" s="14" t="s">
        <v>10</v>
      </c>
      <c r="C9" s="15" t="s">
        <v>11</v>
      </c>
      <c r="D9" s="15">
        <v>7.0</v>
      </c>
      <c r="E9" s="16"/>
      <c r="F9" s="17">
        <f t="shared" ref="F9:F16" si="1">D9*E9</f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>
      <c r="A10" s="13">
        <f t="shared" ref="A10:A12" si="2">1+A9</f>
        <v>2</v>
      </c>
      <c r="B10" s="14" t="s">
        <v>12</v>
      </c>
      <c r="C10" s="15" t="s">
        <v>11</v>
      </c>
      <c r="D10" s="15">
        <v>2.0</v>
      </c>
      <c r="E10" s="16"/>
      <c r="F10" s="17">
        <f t="shared" si="1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>
      <c r="A11" s="13">
        <f t="shared" si="2"/>
        <v>3</v>
      </c>
      <c r="B11" s="14" t="s">
        <v>13</v>
      </c>
      <c r="C11" s="15" t="s">
        <v>14</v>
      </c>
      <c r="D11" s="15">
        <v>60.0</v>
      </c>
      <c r="E11" s="16"/>
      <c r="F11" s="17">
        <f t="shared" si="1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>
      <c r="A12" s="13">
        <f t="shared" si="2"/>
        <v>4</v>
      </c>
      <c r="B12" s="14" t="s">
        <v>15</v>
      </c>
      <c r="C12" s="15" t="s">
        <v>11</v>
      </c>
      <c r="D12" s="15">
        <v>9.0</v>
      </c>
      <c r="E12" s="16"/>
      <c r="F12" s="17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>
      <c r="A13" s="13">
        <v>5.0</v>
      </c>
      <c r="B13" s="14" t="s">
        <v>16</v>
      </c>
      <c r="C13" s="15" t="s">
        <v>11</v>
      </c>
      <c r="D13" s="15">
        <v>77.0</v>
      </c>
      <c r="E13" s="16"/>
      <c r="F13" s="17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>
      <c r="A14" s="13">
        <v>6.0</v>
      </c>
      <c r="B14" s="14" t="s">
        <v>17</v>
      </c>
      <c r="C14" s="15" t="s">
        <v>11</v>
      </c>
      <c r="D14" s="15">
        <v>8.0</v>
      </c>
      <c r="E14" s="16"/>
      <c r="F14" s="17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>
      <c r="A15" s="13">
        <v>7.0</v>
      </c>
      <c r="B15" s="14" t="s">
        <v>18</v>
      </c>
      <c r="C15" s="15" t="s">
        <v>11</v>
      </c>
      <c r="D15" s="15">
        <v>2.0</v>
      </c>
      <c r="E15" s="16"/>
      <c r="F15" s="17">
        <f t="shared" si="1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>
      <c r="A16" s="13">
        <v>8.0</v>
      </c>
      <c r="B16" s="14" t="s">
        <v>19</v>
      </c>
      <c r="C16" s="15" t="s">
        <v>14</v>
      </c>
      <c r="D16" s="15">
        <v>154.0</v>
      </c>
      <c r="E16" s="16"/>
      <c r="F16" s="17">
        <f t="shared" si="1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>
      <c r="A17" s="18"/>
      <c r="B17" s="19" t="s">
        <v>20</v>
      </c>
      <c r="C17" s="20"/>
      <c r="D17" s="20"/>
      <c r="E17" s="21"/>
      <c r="F17" s="22">
        <f>SUM(F9:F16)</f>
        <v>0</v>
      </c>
      <c r="G17" s="23"/>
      <c r="H17" s="24"/>
      <c r="I17" s="23"/>
      <c r="J17" s="23"/>
      <c r="K17" s="23"/>
      <c r="L17" s="23"/>
      <c r="M17" s="23"/>
      <c r="N17" s="23"/>
      <c r="O17" s="23"/>
      <c r="P17" s="23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22.5" customHeight="1">
      <c r="A18" s="9"/>
      <c r="B18" s="10" t="s">
        <v>21</v>
      </c>
      <c r="C18" s="11"/>
      <c r="D18" s="11"/>
      <c r="E18" s="11"/>
      <c r="F18" s="1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>
      <c r="A19" s="13">
        <v>1.0</v>
      </c>
      <c r="B19" s="14" t="s">
        <v>22</v>
      </c>
      <c r="C19" s="15" t="s">
        <v>23</v>
      </c>
      <c r="D19" s="15">
        <v>80.0</v>
      </c>
      <c r="E19" s="16"/>
      <c r="F19" s="17">
        <f t="shared" ref="F19:F36" si="3">E19*D19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ht="15.75" customHeight="1">
      <c r="A20" s="13">
        <f t="shared" ref="A20:A36" si="4">1+A19</f>
        <v>2</v>
      </c>
      <c r="B20" s="14" t="s">
        <v>24</v>
      </c>
      <c r="C20" s="15" t="s">
        <v>25</v>
      </c>
      <c r="D20" s="15">
        <v>200.0</v>
      </c>
      <c r="E20" s="16"/>
      <c r="F20" s="17">
        <f t="shared" si="3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</row>
    <row r="21" ht="15.75" customHeight="1">
      <c r="A21" s="13">
        <f t="shared" si="4"/>
        <v>3</v>
      </c>
      <c r="B21" s="26" t="s">
        <v>26</v>
      </c>
      <c r="C21" s="15" t="s">
        <v>23</v>
      </c>
      <c r="D21" s="27">
        <f>2.6*1.6*1.2</f>
        <v>4.992</v>
      </c>
      <c r="E21" s="16"/>
      <c r="F21" s="17">
        <f t="shared" si="3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</row>
    <row r="22" ht="15.75" customHeight="1">
      <c r="A22" s="13">
        <f t="shared" si="4"/>
        <v>4</v>
      </c>
      <c r="B22" s="14" t="s">
        <v>27</v>
      </c>
      <c r="C22" s="15" t="s">
        <v>25</v>
      </c>
      <c r="D22" s="15">
        <v>200.0</v>
      </c>
      <c r="E22" s="16"/>
      <c r="F22" s="17">
        <f t="shared" si="3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</row>
    <row r="23" ht="15.75" customHeight="1">
      <c r="A23" s="13">
        <f t="shared" si="4"/>
        <v>5</v>
      </c>
      <c r="B23" s="14" t="s">
        <v>28</v>
      </c>
      <c r="C23" s="15" t="s">
        <v>25</v>
      </c>
      <c r="D23" s="15">
        <v>300.0</v>
      </c>
      <c r="E23" s="16"/>
      <c r="F23" s="17">
        <f t="shared" si="3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</row>
    <row r="24" ht="15.75" customHeight="1">
      <c r="A24" s="13">
        <f t="shared" si="4"/>
        <v>6</v>
      </c>
      <c r="B24" s="14" t="s">
        <v>29</v>
      </c>
      <c r="C24" s="15" t="s">
        <v>11</v>
      </c>
      <c r="D24" s="15">
        <v>20.0</v>
      </c>
      <c r="E24" s="16"/>
      <c r="F24" s="17">
        <f t="shared" si="3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ht="15.75" customHeight="1">
      <c r="A25" s="13">
        <f t="shared" si="4"/>
        <v>7</v>
      </c>
      <c r="B25" s="14" t="s">
        <v>30</v>
      </c>
      <c r="C25" s="15" t="s">
        <v>31</v>
      </c>
      <c r="D25" s="15">
        <v>30.0</v>
      </c>
      <c r="E25" s="16"/>
      <c r="F25" s="17">
        <f t="shared" si="3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ht="15.75" customHeight="1">
      <c r="A26" s="13">
        <f t="shared" si="4"/>
        <v>8</v>
      </c>
      <c r="B26" s="14" t="s">
        <v>32</v>
      </c>
      <c r="C26" s="15" t="s">
        <v>11</v>
      </c>
      <c r="D26" s="15">
        <v>574.0</v>
      </c>
      <c r="E26" s="16"/>
      <c r="F26" s="17">
        <f t="shared" si="3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ht="15.75" customHeight="1">
      <c r="A27" s="13">
        <f t="shared" si="4"/>
        <v>9</v>
      </c>
      <c r="B27" s="14" t="s">
        <v>33</v>
      </c>
      <c r="C27" s="15" t="s">
        <v>25</v>
      </c>
      <c r="D27" s="15">
        <v>100.0</v>
      </c>
      <c r="E27" s="16"/>
      <c r="F27" s="17">
        <f t="shared" si="3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ht="15.75" customHeight="1">
      <c r="A28" s="13">
        <f t="shared" si="4"/>
        <v>10</v>
      </c>
      <c r="B28" s="14" t="s">
        <v>34</v>
      </c>
      <c r="C28" s="15" t="s">
        <v>14</v>
      </c>
      <c r="D28" s="28">
        <v>600.0</v>
      </c>
      <c r="E28" s="16"/>
      <c r="F28" s="17">
        <f t="shared" si="3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ht="15.75" customHeight="1">
      <c r="A29" s="13">
        <f t="shared" si="4"/>
        <v>11</v>
      </c>
      <c r="B29" s="14" t="s">
        <v>35</v>
      </c>
      <c r="C29" s="15" t="s">
        <v>14</v>
      </c>
      <c r="D29" s="15">
        <v>1000.0</v>
      </c>
      <c r="E29" s="16"/>
      <c r="F29" s="17">
        <f t="shared" si="3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ht="15.75" customHeight="1">
      <c r="A30" s="13">
        <f t="shared" si="4"/>
        <v>12</v>
      </c>
      <c r="B30" s="14" t="s">
        <v>36</v>
      </c>
      <c r="C30" s="15" t="s">
        <v>14</v>
      </c>
      <c r="D30" s="15">
        <v>1000.0</v>
      </c>
      <c r="E30" s="16"/>
      <c r="F30" s="17">
        <f t="shared" si="3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ht="15.75" customHeight="1">
      <c r="A31" s="13">
        <f t="shared" si="4"/>
        <v>13</v>
      </c>
      <c r="B31" s="14" t="s">
        <v>37</v>
      </c>
      <c r="C31" s="15" t="s">
        <v>11</v>
      </c>
      <c r="D31" s="15">
        <v>80.0</v>
      </c>
      <c r="E31" s="16"/>
      <c r="F31" s="17">
        <f t="shared" si="3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ht="15.75" customHeight="1">
      <c r="A32" s="13">
        <f t="shared" si="4"/>
        <v>14</v>
      </c>
      <c r="B32" s="14" t="s">
        <v>38</v>
      </c>
      <c r="C32" s="15" t="s">
        <v>11</v>
      </c>
      <c r="D32" s="15">
        <v>70.0</v>
      </c>
      <c r="E32" s="16"/>
      <c r="F32" s="17">
        <f t="shared" si="3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</row>
    <row r="33" ht="15.75" customHeight="1">
      <c r="A33" s="13">
        <f t="shared" si="4"/>
        <v>15</v>
      </c>
      <c r="B33" s="29" t="s">
        <v>39</v>
      </c>
      <c r="C33" s="30" t="s">
        <v>14</v>
      </c>
      <c r="D33" s="30">
        <v>1000.0</v>
      </c>
      <c r="E33" s="31"/>
      <c r="F33" s="17">
        <f t="shared" si="3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</row>
    <row r="34" ht="15.75" customHeight="1">
      <c r="A34" s="13">
        <f t="shared" si="4"/>
        <v>16</v>
      </c>
      <c r="B34" s="32" t="s">
        <v>40</v>
      </c>
      <c r="C34" s="30" t="s">
        <v>25</v>
      </c>
      <c r="D34" s="30">
        <f>10*18</f>
        <v>180</v>
      </c>
      <c r="E34" s="31"/>
      <c r="F34" s="17">
        <f t="shared" si="3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ht="15.75" customHeight="1">
      <c r="A35" s="13">
        <f t="shared" si="4"/>
        <v>17</v>
      </c>
      <c r="B35" s="32" t="s">
        <v>41</v>
      </c>
      <c r="C35" s="30" t="s">
        <v>11</v>
      </c>
      <c r="D35" s="30">
        <v>50.0</v>
      </c>
      <c r="E35" s="31"/>
      <c r="F35" s="17">
        <f t="shared" si="3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ht="15.75" customHeight="1">
      <c r="A36" s="13">
        <f t="shared" si="4"/>
        <v>18</v>
      </c>
      <c r="B36" s="32" t="s">
        <v>42</v>
      </c>
      <c r="C36" s="30" t="s">
        <v>11</v>
      </c>
      <c r="D36" s="30">
        <v>300.0</v>
      </c>
      <c r="E36" s="31"/>
      <c r="F36" s="17">
        <f t="shared" si="3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ht="15.75" customHeight="1">
      <c r="A37" s="18"/>
      <c r="B37" s="19" t="s">
        <v>43</v>
      </c>
      <c r="C37" s="20"/>
      <c r="D37" s="20"/>
      <c r="E37" s="33"/>
      <c r="F37" s="22">
        <f>SUM(F19:F36)</f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21.75" customHeight="1">
      <c r="A38" s="34"/>
      <c r="B38" s="35" t="s">
        <v>44</v>
      </c>
      <c r="C38" s="11"/>
      <c r="D38" s="11"/>
      <c r="E38" s="36"/>
      <c r="F38" s="37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ht="21.75" customHeight="1">
      <c r="A39" s="38"/>
      <c r="B39" s="39" t="s">
        <v>45</v>
      </c>
      <c r="C39" s="40"/>
      <c r="D39" s="40"/>
      <c r="E39" s="41"/>
      <c r="F39" s="42">
        <f>0.2*F38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</row>
    <row r="40" ht="21.75" customHeight="1">
      <c r="A40" s="43"/>
      <c r="B40" s="44" t="s">
        <v>46</v>
      </c>
      <c r="C40" s="45"/>
      <c r="D40" s="45"/>
      <c r="E40" s="46"/>
      <c r="F40" s="22">
        <f>F38+F39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ht="15.75" customHeight="1">
      <c r="A42" s="1"/>
      <c r="B42" s="1" t="s">
        <v>47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ht="15.75" customHeight="1">
      <c r="A43" s="1"/>
      <c r="B43" s="1" t="s">
        <v>48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ht="15.75" customHeight="1">
      <c r="A45" s="1"/>
      <c r="B45" s="1" t="s">
        <v>49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</sheetData>
  <mergeCells count="8">
    <mergeCell ref="B38:E38"/>
    <mergeCell ref="B39:E39"/>
    <mergeCell ref="B40:E40"/>
    <mergeCell ref="A2:F2"/>
    <mergeCell ref="A3:F3"/>
    <mergeCell ref="A5:F5"/>
    <mergeCell ref="B8:F8"/>
    <mergeCell ref="B18:F18"/>
  </mergeCells>
  <printOptions/>
  <pageMargins bottom="0.1968503937007874" footer="0.0" header="0.0" left="0.7086614173228347" right="0.7086614173228347" top="0.1968503937007874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