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bookViews>
    <workbookView xWindow="0" yWindow="0" windowWidth="20490" windowHeight="7230"/>
  </bookViews>
  <sheets>
    <sheet name="Роботи+Матеріали" sheetId="15" r:id="rId1"/>
  </sheets>
  <definedNames>
    <definedName name="_xlnm.Print_Titles" localSheetId="0">'Роботи+Матеріали'!$4:$5</definedName>
    <definedName name="_xlnm.Print_Area" localSheetId="0">'Роботи+Матеріали'!$B$4:$H$24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5" l="1"/>
  <c r="H11" i="15"/>
  <c r="H13" i="15"/>
  <c r="H14" i="15"/>
  <c r="H15" i="15"/>
  <c r="H21" i="15"/>
  <c r="F17" i="15"/>
  <c r="F7" i="15"/>
  <c r="F12" i="15"/>
  <c r="H12" i="15" s="1"/>
  <c r="F10" i="15"/>
  <c r="H10" i="15" s="1"/>
  <c r="F16" i="15" l="1"/>
  <c r="H16" i="15" s="1"/>
  <c r="H17" i="15"/>
  <c r="F19" i="15" l="1"/>
  <c r="H19" i="15" s="1"/>
  <c r="F18" i="15"/>
  <c r="H18" i="15" s="1"/>
  <c r="F8" i="15" l="1"/>
  <c r="H8" i="15" s="1"/>
  <c r="H7" i="15"/>
  <c r="F22" i="15"/>
  <c r="H22" i="15" s="1"/>
  <c r="F23" i="15" l="1"/>
  <c r="H23" i="15" s="1"/>
  <c r="F20" i="15"/>
  <c r="H20" i="15" s="1"/>
  <c r="F24" i="15" l="1"/>
  <c r="H24" i="15" s="1"/>
</calcChain>
</file>

<file path=xl/sharedStrings.xml><?xml version="1.0" encoding="utf-8"?>
<sst xmlns="http://schemas.openxmlformats.org/spreadsheetml/2006/main" count="69" uniqueCount="55">
  <si>
    <t>№</t>
  </si>
  <si>
    <t>Од.</t>
  </si>
  <si>
    <t>Найменування</t>
  </si>
  <si>
    <t>Кількість</t>
  </si>
  <si>
    <t>Ціна за од., 
грн. без ПДВ</t>
  </si>
  <si>
    <t>Ціна, 
грн. без ПДВ</t>
  </si>
  <si>
    <t>Позначення</t>
  </si>
  <si>
    <t>м2</t>
  </si>
  <si>
    <t>м3</t>
  </si>
  <si>
    <t>т</t>
  </si>
  <si>
    <t>Форма пропозиції</t>
  </si>
  <si>
    <t>ДСТУ 3760:2019</t>
  </si>
  <si>
    <t>Арматура 12 А400С</t>
  </si>
  <si>
    <t xml:space="preserve">Бетон С8/10 </t>
  </si>
  <si>
    <t>Бетон С20/25 F75 W6</t>
  </si>
  <si>
    <t>ДСТУ Б В.2.7-43-96</t>
  </si>
  <si>
    <t>ДСТУ EN 13249:2005</t>
  </si>
  <si>
    <t>мп</t>
  </si>
  <si>
    <t>Влаштування деформаційних швів шляхом прокладання ЕПП</t>
  </si>
  <si>
    <t>ТУ У В.2.7-22.2-329441-49-008:2013</t>
  </si>
  <si>
    <t>Екструзійний пінополістирол товщ. 10мм (к=1,1)</t>
  </si>
  <si>
    <t>Нарізка та заповнення герметиком температурно-усадкових швів у підлозі  глибиною до 70мм та шириною до 5мм</t>
  </si>
  <si>
    <t xml:space="preserve">Затирання та шлівування бетоної підлоги </t>
  </si>
  <si>
    <t>Влаштування топінгової підлоги (для руху важкого транспорта та складування матеріалів 10т/м2)</t>
  </si>
  <si>
    <t>Ущільнюючий жгут для ДШ шириною до 5мм (к=1,1)</t>
  </si>
  <si>
    <t>кг</t>
  </si>
  <si>
    <t>Арматура 10 А240С</t>
  </si>
  <si>
    <t>Підлога Холодного складу</t>
  </si>
  <si>
    <t>Влаштування бетоної армованої підлоги з пластиковою фіброю товщиною 200мм</t>
  </si>
  <si>
    <t>Екструзійний пінополістирол XPS Carbon Solid 500 з міцністю на стиск  500кПа товщ. 50мм (к=1,1)</t>
  </si>
  <si>
    <t>Влаштування бетоної підготовки під підлоги товщиною 100мм</t>
  </si>
  <si>
    <t>Влаштування утеплення підлоги складу з екструзійного пінополістиролу  товщ. 100мм</t>
  </si>
  <si>
    <t>14.1</t>
  </si>
  <si>
    <t>15.1</t>
  </si>
  <si>
    <t>16</t>
  </si>
  <si>
    <t>15</t>
  </si>
  <si>
    <t>14</t>
  </si>
  <si>
    <t>16.1</t>
  </si>
  <si>
    <t>17</t>
  </si>
  <si>
    <t>18.1</t>
  </si>
  <si>
    <t>18.2</t>
  </si>
  <si>
    <t>18.3</t>
  </si>
  <si>
    <t>18.4</t>
  </si>
  <si>
    <t>19</t>
  </si>
  <si>
    <t>20</t>
  </si>
  <si>
    <t>20.1</t>
  </si>
  <si>
    <t>21</t>
  </si>
  <si>
    <t>21.1</t>
  </si>
  <si>
    <t>22</t>
  </si>
  <si>
    <t>22.1</t>
  </si>
  <si>
    <t>Профильована гідроізоляційна мембрана Planter екстра 800г/м2 (к=1,1)</t>
  </si>
  <si>
    <t xml:space="preserve">Укладка профильованої гідроізоляційної мембрани під підлогу </t>
  </si>
  <si>
    <t>Зміцнюючий матеріал топінг (витрата 4кг/м2)</t>
  </si>
  <si>
    <t>Поліпропіленова  фібра Armotec довжиною 40мм  Витрата 1,0кг/м3</t>
  </si>
  <si>
    <t xml:space="preserve">У таблиці заповнюються тільки одиничні розцінки. Нічого не форматується, не сумується, не обʼєднується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</si>
</sst>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"/>
    <numFmt numFmtId="166" formatCode="#,##0.00_ ;[Red]\-#,##0.00\ "/>
  </numFmts>
  <fonts count="8">
    <font>
      <sz val="10"/>
      <name val="Arial"/>
      <charset val="186"/>
    </font>
    <font>
      <i/>
      <sz val="10"/>
      <name val="GOST Common"/>
      <family val="2"/>
      <charset val="204"/>
    </font>
    <font>
      <b/>
      <i/>
      <sz val="10"/>
      <name val="GOST Common"/>
      <family val="2"/>
      <charset val="204"/>
    </font>
    <font>
      <i/>
      <sz val="10"/>
      <color rgb="FFFF0000"/>
      <name val="GOST Common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b/>
      <i/>
      <sz val="14"/>
      <color rgb="FFFF0000"/>
      <name val="Calibri"/>
      <family val="2"/>
      <charset val="204"/>
    </font>
    <font>
      <sz val="10"/>
      <name val="GOST Common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1" xfId="1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1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center" vertical="center"/>
    </xf>
    <xf numFmtId="164" fontId="1" fillId="0" borderId="1" xfId="1" applyNumberFormat="1" applyFont="1" applyFill="1" applyBorder="1" applyAlignment="1" applyProtection="1">
      <alignment horizontal="center" vertical="center"/>
      <protection locked="0"/>
    </xf>
    <xf numFmtId="4" fontId="1" fillId="0" borderId="1" xfId="1" applyNumberFormat="1" applyFont="1" applyFill="1" applyBorder="1" applyAlignment="1" applyProtection="1">
      <alignment horizontal="center" vertical="center"/>
      <protection locked="0"/>
    </xf>
    <xf numFmtId="165" fontId="1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49" fontId="7" fillId="0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164" fontId="7" fillId="0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66" fontId="7" fillId="0" borderId="1" xfId="0" applyNumberFormat="1" applyFont="1" applyBorder="1" applyAlignment="1" applyProtection="1">
      <alignment horizontal="right" vertical="center"/>
      <protection locked="0"/>
    </xf>
    <xf numFmtId="166" fontId="1" fillId="0" borderId="1" xfId="0" applyNumberFormat="1" applyFont="1" applyBorder="1" applyAlignment="1" applyProtection="1">
      <alignment horizontal="right" vertical="center"/>
      <protection locked="0"/>
    </xf>
    <xf numFmtId="166" fontId="7" fillId="0" borderId="1" xfId="0" applyNumberFormat="1" applyFont="1" applyFill="1" applyBorder="1" applyAlignment="1" applyProtection="1">
      <alignment horizontal="right" vertical="center"/>
      <protection locked="0"/>
    </xf>
    <xf numFmtId="166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shrinkToFit="1"/>
      <protection locked="0"/>
    </xf>
    <xf numFmtId="166" fontId="1" fillId="4" borderId="1" xfId="0" applyNumberFormat="1" applyFont="1" applyFill="1" applyBorder="1" applyAlignment="1" applyProtection="1">
      <alignment horizontal="right" vertical="center"/>
      <protection locked="0"/>
    </xf>
    <xf numFmtId="49" fontId="3" fillId="4" borderId="1" xfId="1" applyNumberFormat="1" applyFont="1" applyFill="1" applyBorder="1" applyAlignment="1" applyProtection="1">
      <alignment horizontal="center" vertical="center"/>
      <protection locked="0"/>
    </xf>
    <xf numFmtId="0" fontId="2" fillId="4" borderId="1" xfId="2" applyFont="1" applyFill="1" applyBorder="1" applyAlignment="1" applyProtection="1">
      <alignment horizontal="center" vertical="center" wrapText="1"/>
      <protection locked="0"/>
    </xf>
    <xf numFmtId="164" fontId="1" fillId="4" borderId="1" xfId="1" applyNumberFormat="1" applyFont="1" applyFill="1" applyBorder="1" applyAlignment="1" applyProtection="1">
      <alignment horizontal="center" vertical="center"/>
      <protection locked="0"/>
    </xf>
  </cellXfs>
  <cellStyles count="3">
    <cellStyle name="Гарний" xfId="1" builtinId="26"/>
    <cellStyle name="Звичайний" xfId="0" builtinId="0"/>
    <cellStyle name="Нейтральний" xfId="2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B2:H24"/>
  <sheetViews>
    <sheetView showGridLines="0" tabSelected="1" view="pageBreakPreview" zoomScale="85" zoomScaleNormal="85" zoomScaleSheetLayoutView="85" workbookViewId="0">
      <selection activeCell="F1" sqref="F1"/>
    </sheetView>
  </sheetViews>
  <sheetFormatPr defaultColWidth="9.28515625" defaultRowHeight="12.75" outlineLevelCol="1"/>
  <cols>
    <col min="1" max="1" width="3.7109375" style="5" customWidth="1"/>
    <col min="2" max="2" width="5.140625" style="14" customWidth="1"/>
    <col min="3" max="3" width="74.7109375" style="5" customWidth="1"/>
    <col min="4" max="4" width="16.140625" style="5" hidden="1" customWidth="1" outlineLevel="1"/>
    <col min="5" max="5" width="9" style="6" customWidth="1" collapsed="1"/>
    <col min="6" max="6" width="10.28515625" style="6" customWidth="1"/>
    <col min="7" max="7" width="11.7109375" style="8" customWidth="1"/>
    <col min="8" max="8" width="16.28515625" style="9" customWidth="1"/>
    <col min="9" max="9" width="9.42578125" style="5" bestFit="1" customWidth="1"/>
    <col min="10" max="10" width="12.5703125" style="5" customWidth="1"/>
    <col min="11" max="11" width="13" style="5" bestFit="1" customWidth="1"/>
    <col min="12" max="12" width="13.140625" style="5" customWidth="1"/>
    <col min="13" max="13" width="9.42578125" style="5" bestFit="1" customWidth="1"/>
    <col min="14" max="16" width="9.28515625" style="5"/>
    <col min="17" max="17" width="9.5703125" style="5" bestFit="1" customWidth="1"/>
    <col min="18" max="16384" width="9.28515625" style="5"/>
  </cols>
  <sheetData>
    <row r="2" spans="2:8">
      <c r="B2" s="11" t="s">
        <v>10</v>
      </c>
    </row>
    <row r="3" spans="2:8" ht="18.75">
      <c r="B3" s="18" t="s">
        <v>54</v>
      </c>
    </row>
    <row r="4" spans="2:8" s="6" customFormat="1" ht="38.25">
      <c r="B4" s="12" t="s">
        <v>0</v>
      </c>
      <c r="C4" s="3" t="s">
        <v>2</v>
      </c>
      <c r="D4" s="3" t="s">
        <v>6</v>
      </c>
      <c r="E4" s="2" t="s">
        <v>1</v>
      </c>
      <c r="F4" s="3" t="s">
        <v>3</v>
      </c>
      <c r="G4" s="2" t="s">
        <v>4</v>
      </c>
      <c r="H4" s="2" t="s">
        <v>5</v>
      </c>
    </row>
    <row r="5" spans="2:8" s="6" customFormat="1" ht="13.15" customHeight="1">
      <c r="B5" s="1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</row>
    <row r="6" spans="2:8" ht="33.75" customHeight="1">
      <c r="B6" s="32"/>
      <c r="C6" s="33" t="s">
        <v>27</v>
      </c>
      <c r="D6" s="30"/>
      <c r="E6" s="29"/>
      <c r="F6" s="34"/>
      <c r="G6" s="31"/>
      <c r="H6" s="31"/>
    </row>
    <row r="7" spans="2:8" s="22" customFormat="1" ht="13.15" customHeight="1">
      <c r="B7" s="19" t="s">
        <v>36</v>
      </c>
      <c r="C7" s="20" t="s">
        <v>51</v>
      </c>
      <c r="D7" s="23"/>
      <c r="E7" s="24" t="s">
        <v>7</v>
      </c>
      <c r="F7" s="21">
        <f>F13</f>
        <v>3962.9</v>
      </c>
      <c r="G7" s="27"/>
      <c r="H7" s="25">
        <f t="shared" ref="H7:H24" si="0">F7*G7</f>
        <v>0</v>
      </c>
    </row>
    <row r="8" spans="2:8" ht="13.15" customHeight="1">
      <c r="B8" s="13" t="s">
        <v>32</v>
      </c>
      <c r="C8" s="10" t="s">
        <v>50</v>
      </c>
      <c r="D8" s="1" t="s">
        <v>16</v>
      </c>
      <c r="E8" s="4" t="s">
        <v>7</v>
      </c>
      <c r="F8" s="15">
        <f>F7*1.1</f>
        <v>4359.1900000000005</v>
      </c>
      <c r="G8" s="28"/>
      <c r="H8" s="26">
        <f t="shared" si="0"/>
        <v>0</v>
      </c>
    </row>
    <row r="9" spans="2:8" s="22" customFormat="1" ht="13.15" customHeight="1">
      <c r="B9" s="19" t="s">
        <v>35</v>
      </c>
      <c r="C9" s="20" t="s">
        <v>30</v>
      </c>
      <c r="D9" s="23" t="s">
        <v>15</v>
      </c>
      <c r="E9" s="24" t="s">
        <v>8</v>
      </c>
      <c r="F9" s="21">
        <v>396.2</v>
      </c>
      <c r="G9" s="27"/>
      <c r="H9" s="25">
        <f t="shared" si="0"/>
        <v>0</v>
      </c>
    </row>
    <row r="10" spans="2:8" ht="13.15" customHeight="1">
      <c r="B10" s="13" t="s">
        <v>33</v>
      </c>
      <c r="C10" s="10" t="s">
        <v>13</v>
      </c>
      <c r="D10" s="1"/>
      <c r="E10" s="4"/>
      <c r="F10" s="15">
        <f>F9</f>
        <v>396.2</v>
      </c>
      <c r="G10" s="28"/>
      <c r="H10" s="26">
        <f t="shared" si="0"/>
        <v>0</v>
      </c>
    </row>
    <row r="11" spans="2:8" s="22" customFormat="1" ht="32.25" customHeight="1">
      <c r="B11" s="19" t="s">
        <v>34</v>
      </c>
      <c r="C11" s="20" t="s">
        <v>31</v>
      </c>
      <c r="D11" s="23"/>
      <c r="E11" s="24" t="s">
        <v>7</v>
      </c>
      <c r="F11" s="21">
        <v>3962.9</v>
      </c>
      <c r="G11" s="27"/>
      <c r="H11" s="25">
        <f t="shared" si="0"/>
        <v>0</v>
      </c>
    </row>
    <row r="12" spans="2:8" ht="24" customHeight="1">
      <c r="B12" s="13" t="s">
        <v>37</v>
      </c>
      <c r="C12" s="10" t="s">
        <v>29</v>
      </c>
      <c r="D12" s="1"/>
      <c r="E12" s="4" t="s">
        <v>7</v>
      </c>
      <c r="F12" s="15">
        <f>F11*2*1.1</f>
        <v>8718.380000000001</v>
      </c>
      <c r="G12" s="28"/>
      <c r="H12" s="26">
        <f t="shared" si="0"/>
        <v>0</v>
      </c>
    </row>
    <row r="13" spans="2:8" s="22" customFormat="1" ht="24.75" customHeight="1">
      <c r="B13" s="19" t="s">
        <v>38</v>
      </c>
      <c r="C13" s="20" t="s">
        <v>28</v>
      </c>
      <c r="D13" s="23"/>
      <c r="E13" s="24" t="s">
        <v>7</v>
      </c>
      <c r="F13" s="21">
        <v>3962.9</v>
      </c>
      <c r="G13" s="27"/>
      <c r="H13" s="25">
        <f t="shared" si="0"/>
        <v>0</v>
      </c>
    </row>
    <row r="14" spans="2:8" ht="13.15" customHeight="1">
      <c r="B14" s="13" t="s">
        <v>39</v>
      </c>
      <c r="C14" s="10" t="s">
        <v>12</v>
      </c>
      <c r="D14" s="1" t="s">
        <v>11</v>
      </c>
      <c r="E14" s="4" t="s">
        <v>9</v>
      </c>
      <c r="F14" s="15">
        <v>69.998000000000005</v>
      </c>
      <c r="G14" s="28"/>
      <c r="H14" s="26">
        <f t="shared" si="0"/>
        <v>0</v>
      </c>
    </row>
    <row r="15" spans="2:8" ht="13.15" customHeight="1">
      <c r="B15" s="13" t="s">
        <v>40</v>
      </c>
      <c r="C15" s="10" t="s">
        <v>26</v>
      </c>
      <c r="D15" s="1" t="s">
        <v>11</v>
      </c>
      <c r="E15" s="4" t="s">
        <v>9</v>
      </c>
      <c r="F15" s="15">
        <v>2.7240000000000002</v>
      </c>
      <c r="G15" s="28"/>
      <c r="H15" s="26">
        <f t="shared" si="0"/>
        <v>0</v>
      </c>
    </row>
    <row r="16" spans="2:8" s="7" customFormat="1" ht="13.15" customHeight="1">
      <c r="B16" s="13" t="s">
        <v>41</v>
      </c>
      <c r="C16" s="10" t="s">
        <v>53</v>
      </c>
      <c r="D16" s="1"/>
      <c r="E16" s="4" t="s">
        <v>25</v>
      </c>
      <c r="F16" s="17">
        <f>F17*1</f>
        <v>792.58</v>
      </c>
      <c r="G16" s="28"/>
      <c r="H16" s="26">
        <f t="shared" si="0"/>
        <v>0</v>
      </c>
    </row>
    <row r="17" spans="2:8" ht="13.15" customHeight="1">
      <c r="B17" s="13" t="s">
        <v>42</v>
      </c>
      <c r="C17" s="10" t="s">
        <v>14</v>
      </c>
      <c r="D17" s="1" t="s">
        <v>15</v>
      </c>
      <c r="E17" s="4" t="s">
        <v>8</v>
      </c>
      <c r="F17" s="15">
        <f>F13*0.2</f>
        <v>792.58</v>
      </c>
      <c r="G17" s="28"/>
      <c r="H17" s="26">
        <f t="shared" si="0"/>
        <v>0</v>
      </c>
    </row>
    <row r="18" spans="2:8" s="22" customFormat="1" ht="17.25" customHeight="1">
      <c r="B18" s="19" t="s">
        <v>43</v>
      </c>
      <c r="C18" s="20" t="s">
        <v>22</v>
      </c>
      <c r="D18" s="23"/>
      <c r="E18" s="24" t="s">
        <v>7</v>
      </c>
      <c r="F18" s="21">
        <f>F13</f>
        <v>3962.9</v>
      </c>
      <c r="G18" s="27"/>
      <c r="H18" s="25">
        <f t="shared" si="0"/>
        <v>0</v>
      </c>
    </row>
    <row r="19" spans="2:8" s="22" customFormat="1" ht="17.25" customHeight="1">
      <c r="B19" s="19" t="s">
        <v>44</v>
      </c>
      <c r="C19" s="20" t="s">
        <v>18</v>
      </c>
      <c r="D19" s="23"/>
      <c r="E19" s="24" t="s">
        <v>17</v>
      </c>
      <c r="F19" s="21">
        <f>276+6.45</f>
        <v>282.45</v>
      </c>
      <c r="G19" s="27"/>
      <c r="H19" s="25">
        <f t="shared" si="0"/>
        <v>0</v>
      </c>
    </row>
    <row r="20" spans="2:8" ht="13.15" customHeight="1">
      <c r="B20" s="13" t="s">
        <v>45</v>
      </c>
      <c r="C20" s="10" t="s">
        <v>20</v>
      </c>
      <c r="D20" s="1" t="s">
        <v>19</v>
      </c>
      <c r="E20" s="4" t="s">
        <v>7</v>
      </c>
      <c r="F20" s="15">
        <f>F19*1.1*0.2</f>
        <v>62.139000000000003</v>
      </c>
      <c r="G20" s="28"/>
      <c r="H20" s="26">
        <f t="shared" si="0"/>
        <v>0</v>
      </c>
    </row>
    <row r="21" spans="2:8" ht="28.15" customHeight="1">
      <c r="B21" s="13" t="s">
        <v>46</v>
      </c>
      <c r="C21" s="10" t="s">
        <v>21</v>
      </c>
      <c r="D21" s="1"/>
      <c r="E21" s="4" t="s">
        <v>17</v>
      </c>
      <c r="F21" s="15">
        <v>1110</v>
      </c>
      <c r="G21" s="28"/>
      <c r="H21" s="26">
        <f t="shared" si="0"/>
        <v>0</v>
      </c>
    </row>
    <row r="22" spans="2:8" ht="13.15" customHeight="1">
      <c r="B22" s="13" t="s">
        <v>47</v>
      </c>
      <c r="C22" s="10" t="s">
        <v>24</v>
      </c>
      <c r="D22" s="1"/>
      <c r="E22" s="4" t="s">
        <v>17</v>
      </c>
      <c r="F22" s="15">
        <f>F21*1.1</f>
        <v>1221</v>
      </c>
      <c r="G22" s="28"/>
      <c r="H22" s="26">
        <f t="shared" si="0"/>
        <v>0</v>
      </c>
    </row>
    <row r="23" spans="2:8" ht="30.75" customHeight="1">
      <c r="B23" s="13" t="s">
        <v>48</v>
      </c>
      <c r="C23" s="10" t="s">
        <v>23</v>
      </c>
      <c r="D23" s="1"/>
      <c r="E23" s="4" t="s">
        <v>7</v>
      </c>
      <c r="F23" s="15">
        <f>F18</f>
        <v>3962.9</v>
      </c>
      <c r="G23" s="28"/>
      <c r="H23" s="26">
        <f t="shared" si="0"/>
        <v>0</v>
      </c>
    </row>
    <row r="24" spans="2:8" ht="13.15" customHeight="1">
      <c r="B24" s="13" t="s">
        <v>49</v>
      </c>
      <c r="C24" s="10" t="s">
        <v>52</v>
      </c>
      <c r="D24" s="1"/>
      <c r="E24" s="4" t="s">
        <v>25</v>
      </c>
      <c r="F24" s="16">
        <f>F23*4</f>
        <v>15851.6</v>
      </c>
      <c r="G24" s="28"/>
      <c r="H24" s="26">
        <f t="shared" si="0"/>
        <v>0</v>
      </c>
    </row>
  </sheetData>
  <sheetProtection formatCells="0"/>
  <phoneticPr fontId="0" type="noConversion"/>
  <pageMargins left="0.38" right="0.15748031496062992" top="7.874015748031496E-2" bottom="0.37" header="0" footer="0.15748031496062992"/>
  <pageSetup paperSize="9" scale="7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Роботи+Матеріали</vt:lpstr>
      <vt:lpstr>'Роботи+Матеріали'!Заголовки_для_друку</vt:lpstr>
      <vt:lpstr>'Роботи+Матеріали'!Область_друку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ALEXSTUDIO</dc:creator>
  <cp:lastModifiedBy>Снежана</cp:lastModifiedBy>
  <cp:lastPrinted>2024-06-03T12:53:07Z</cp:lastPrinted>
  <dcterms:created xsi:type="dcterms:W3CDTF">2006-08-18T14:33:13Z</dcterms:created>
  <dcterms:modified xsi:type="dcterms:W3CDTF">2024-06-20T11:24:53Z</dcterms:modified>
</cp:coreProperties>
</file>