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2D3B30DD-F8F7-4055-8F00-CE8B61BF7D52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Фасад С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1" i="1" l="1"/>
  <c r="J141" i="1"/>
  <c r="L140" i="1"/>
  <c r="J140" i="1"/>
  <c r="L139" i="1"/>
  <c r="L142" i="1" s="1"/>
  <c r="J139" i="1"/>
  <c r="F139" i="1"/>
  <c r="F142" i="1" s="1"/>
  <c r="J136" i="1"/>
  <c r="L136" i="1" s="1"/>
  <c r="J135" i="1"/>
  <c r="L135" i="1" s="1"/>
  <c r="J134" i="1"/>
  <c r="L134" i="1" s="1"/>
  <c r="J133" i="1"/>
  <c r="L133" i="1" s="1"/>
  <c r="F133" i="1"/>
  <c r="L132" i="1"/>
  <c r="J132" i="1"/>
  <c r="F132" i="1"/>
  <c r="J131" i="1"/>
  <c r="L131" i="1" s="1"/>
  <c r="F131" i="1"/>
  <c r="L130" i="1"/>
  <c r="J130" i="1"/>
  <c r="F130" i="1"/>
  <c r="J129" i="1"/>
  <c r="L129" i="1" s="1"/>
  <c r="F129" i="1"/>
  <c r="L128" i="1"/>
  <c r="J128" i="1"/>
  <c r="F128" i="1"/>
  <c r="F138" i="1" s="1"/>
  <c r="J127" i="1"/>
  <c r="L127" i="1" s="1"/>
  <c r="L138" i="1" s="1"/>
  <c r="F127" i="1"/>
  <c r="L123" i="1"/>
  <c r="J123" i="1"/>
  <c r="L122" i="1"/>
  <c r="J122" i="1"/>
  <c r="L121" i="1"/>
  <c r="J121" i="1"/>
  <c r="L120" i="1"/>
  <c r="J120" i="1"/>
  <c r="F120" i="1"/>
  <c r="J119" i="1"/>
  <c r="L119" i="1" s="1"/>
  <c r="F119" i="1"/>
  <c r="L118" i="1"/>
  <c r="J118" i="1"/>
  <c r="F118" i="1"/>
  <c r="J117" i="1"/>
  <c r="L117" i="1" s="1"/>
  <c r="F117" i="1"/>
  <c r="L116" i="1"/>
  <c r="J116" i="1"/>
  <c r="F116" i="1"/>
  <c r="J115" i="1"/>
  <c r="L115" i="1" s="1"/>
  <c r="F115" i="1"/>
  <c r="L114" i="1"/>
  <c r="J114" i="1"/>
  <c r="F114" i="1"/>
  <c r="F125" i="1" s="1"/>
  <c r="J110" i="1"/>
  <c r="L110" i="1" s="1"/>
  <c r="J109" i="1"/>
  <c r="L109" i="1" s="1"/>
  <c r="J108" i="1"/>
  <c r="L108" i="1" s="1"/>
  <c r="J107" i="1"/>
  <c r="L107" i="1" s="1"/>
  <c r="J106" i="1"/>
  <c r="L106" i="1" s="1"/>
  <c r="F106" i="1"/>
  <c r="L105" i="1"/>
  <c r="J105" i="1"/>
  <c r="F105" i="1"/>
  <c r="J104" i="1"/>
  <c r="L104" i="1" s="1"/>
  <c r="F104" i="1"/>
  <c r="L103" i="1"/>
  <c r="J103" i="1"/>
  <c r="F103" i="1"/>
  <c r="J102" i="1"/>
  <c r="L102" i="1" s="1"/>
  <c r="F102" i="1"/>
  <c r="L101" i="1"/>
  <c r="J101" i="1"/>
  <c r="F101" i="1"/>
  <c r="F112" i="1" s="1"/>
  <c r="J100" i="1"/>
  <c r="L100" i="1" s="1"/>
  <c r="F100" i="1"/>
  <c r="L97" i="1"/>
  <c r="J97" i="1"/>
  <c r="L96" i="1"/>
  <c r="J96" i="1"/>
  <c r="L95" i="1"/>
  <c r="J95" i="1"/>
  <c r="F95" i="1"/>
  <c r="J94" i="1"/>
  <c r="L94" i="1" s="1"/>
  <c r="F94" i="1"/>
  <c r="L93" i="1"/>
  <c r="J93" i="1"/>
  <c r="F93" i="1"/>
  <c r="J92" i="1"/>
  <c r="L92" i="1" s="1"/>
  <c r="F92" i="1"/>
  <c r="L91" i="1"/>
  <c r="J91" i="1"/>
  <c r="F91" i="1"/>
  <c r="J90" i="1"/>
  <c r="L90" i="1" s="1"/>
  <c r="I90" i="1"/>
  <c r="F90" i="1"/>
  <c r="J89" i="1"/>
  <c r="L89" i="1" s="1"/>
  <c r="F89" i="1"/>
  <c r="F98" i="1" s="1"/>
  <c r="L85" i="1"/>
  <c r="J85" i="1"/>
  <c r="L84" i="1"/>
  <c r="J84" i="1"/>
  <c r="F84" i="1"/>
  <c r="J83" i="1"/>
  <c r="L83" i="1" s="1"/>
  <c r="F83" i="1"/>
  <c r="L82" i="1"/>
  <c r="J82" i="1"/>
  <c r="F82" i="1"/>
  <c r="J81" i="1"/>
  <c r="L81" i="1" s="1"/>
  <c r="F81" i="1"/>
  <c r="F87" i="1" s="1"/>
  <c r="L78" i="1"/>
  <c r="J78" i="1"/>
  <c r="L77" i="1"/>
  <c r="J77" i="1"/>
  <c r="L76" i="1"/>
  <c r="J76" i="1"/>
  <c r="L75" i="1"/>
  <c r="J75" i="1"/>
  <c r="L74" i="1"/>
  <c r="J74" i="1"/>
  <c r="F74" i="1"/>
  <c r="J73" i="1"/>
  <c r="L73" i="1" s="1"/>
  <c r="F73" i="1"/>
  <c r="L72" i="1"/>
  <c r="J72" i="1"/>
  <c r="F72" i="1"/>
  <c r="J71" i="1"/>
  <c r="L71" i="1" s="1"/>
  <c r="F71" i="1"/>
  <c r="L70" i="1"/>
  <c r="J70" i="1"/>
  <c r="F70" i="1"/>
  <c r="J69" i="1"/>
  <c r="L69" i="1" s="1"/>
  <c r="F69" i="1"/>
  <c r="L68" i="1"/>
  <c r="L79" i="1" s="1"/>
  <c r="J68" i="1"/>
  <c r="F68" i="1"/>
  <c r="F79" i="1" s="1"/>
  <c r="J65" i="1"/>
  <c r="L65" i="1" s="1"/>
  <c r="J64" i="1"/>
  <c r="L64" i="1" s="1"/>
  <c r="J63" i="1"/>
  <c r="L63" i="1" s="1"/>
  <c r="J62" i="1"/>
  <c r="L62" i="1" s="1"/>
  <c r="J61" i="1"/>
  <c r="L61" i="1" s="1"/>
  <c r="F61" i="1"/>
  <c r="L60" i="1"/>
  <c r="J60" i="1"/>
  <c r="F60" i="1"/>
  <c r="J59" i="1"/>
  <c r="L59" i="1" s="1"/>
  <c r="F59" i="1"/>
  <c r="L58" i="1"/>
  <c r="L66" i="1" s="1"/>
  <c r="J58" i="1"/>
  <c r="F58" i="1"/>
  <c r="F66" i="1" s="1"/>
  <c r="J55" i="1"/>
  <c r="L55" i="1" s="1"/>
  <c r="J54" i="1"/>
  <c r="L54" i="1" s="1"/>
  <c r="J53" i="1"/>
  <c r="L53" i="1" s="1"/>
  <c r="J52" i="1"/>
  <c r="L52" i="1" s="1"/>
  <c r="J51" i="1"/>
  <c r="L51" i="1" s="1"/>
  <c r="F51" i="1"/>
  <c r="L50" i="1"/>
  <c r="J50" i="1"/>
  <c r="F50" i="1"/>
  <c r="J49" i="1"/>
  <c r="L49" i="1" s="1"/>
  <c r="F49" i="1"/>
  <c r="L48" i="1"/>
  <c r="L56" i="1" s="1"/>
  <c r="J48" i="1"/>
  <c r="F48" i="1"/>
  <c r="F56" i="1" s="1"/>
  <c r="J45" i="1"/>
  <c r="L45" i="1" s="1"/>
  <c r="J44" i="1"/>
  <c r="L44" i="1" s="1"/>
  <c r="J43" i="1"/>
  <c r="L43" i="1" s="1"/>
  <c r="J42" i="1"/>
  <c r="L42" i="1" s="1"/>
  <c r="J41" i="1"/>
  <c r="L41" i="1" s="1"/>
  <c r="F41" i="1"/>
  <c r="L40" i="1"/>
  <c r="J40" i="1"/>
  <c r="F40" i="1"/>
  <c r="J39" i="1"/>
  <c r="L39" i="1" s="1"/>
  <c r="F39" i="1"/>
  <c r="L38" i="1"/>
  <c r="J38" i="1"/>
  <c r="F38" i="1"/>
  <c r="J37" i="1"/>
  <c r="L37" i="1" s="1"/>
  <c r="F37" i="1"/>
  <c r="L36" i="1"/>
  <c r="J36" i="1"/>
  <c r="F36" i="1"/>
  <c r="F46" i="1" s="1"/>
  <c r="J35" i="1"/>
  <c r="L35" i="1" s="1"/>
  <c r="L46" i="1" s="1"/>
  <c r="F35" i="1"/>
  <c r="L32" i="1"/>
  <c r="J32" i="1"/>
  <c r="L31" i="1"/>
  <c r="J31" i="1"/>
  <c r="L30" i="1"/>
  <c r="J30" i="1"/>
  <c r="L29" i="1"/>
  <c r="J29" i="1"/>
  <c r="L28" i="1"/>
  <c r="J28" i="1"/>
  <c r="F28" i="1"/>
  <c r="J27" i="1"/>
  <c r="L27" i="1" s="1"/>
  <c r="F27" i="1"/>
  <c r="L26" i="1"/>
  <c r="J26" i="1"/>
  <c r="F26" i="1"/>
  <c r="J25" i="1"/>
  <c r="L25" i="1" s="1"/>
  <c r="F25" i="1"/>
  <c r="L24" i="1"/>
  <c r="J24" i="1"/>
  <c r="F24" i="1"/>
  <c r="J23" i="1"/>
  <c r="L23" i="1" s="1"/>
  <c r="F23" i="1"/>
  <c r="L22" i="1"/>
  <c r="J22" i="1"/>
  <c r="F22" i="1"/>
  <c r="F33" i="1" s="1"/>
  <c r="J19" i="1"/>
  <c r="L19" i="1" s="1"/>
  <c r="J18" i="1"/>
  <c r="L18" i="1" s="1"/>
  <c r="J17" i="1"/>
  <c r="L17" i="1" s="1"/>
  <c r="J16" i="1"/>
  <c r="L16" i="1" s="1"/>
  <c r="J15" i="1"/>
  <c r="L15" i="1" s="1"/>
  <c r="F15" i="1"/>
  <c r="L14" i="1"/>
  <c r="J14" i="1"/>
  <c r="F14" i="1"/>
  <c r="J13" i="1"/>
  <c r="L13" i="1" s="1"/>
  <c r="F13" i="1"/>
  <c r="L12" i="1"/>
  <c r="J12" i="1"/>
  <c r="F12" i="1"/>
  <c r="J11" i="1"/>
  <c r="L11" i="1" s="1"/>
  <c r="F11" i="1"/>
  <c r="L10" i="1"/>
  <c r="J10" i="1"/>
  <c r="F10" i="1"/>
  <c r="F20" i="1" s="1"/>
  <c r="J9" i="1"/>
  <c r="L9" i="1" s="1"/>
  <c r="F9" i="1"/>
  <c r="F145" i="1" s="1"/>
  <c r="L20" i="1" l="1"/>
  <c r="L145" i="1" s="1"/>
  <c r="F146" i="1" s="1"/>
  <c r="L33" i="1"/>
  <c r="L87" i="1"/>
  <c r="L98" i="1"/>
  <c r="L112" i="1"/>
  <c r="L125" i="1"/>
</calcChain>
</file>

<file path=xl/sharedStrings.xml><?xml version="1.0" encoding="utf-8"?>
<sst xmlns="http://schemas.openxmlformats.org/spreadsheetml/2006/main" count="416" uniqueCount="81">
  <si>
    <t>Замовник: Товариство з обмеженою відповідальністю «Стугна резідентс»</t>
  </si>
  <si>
    <t>Підрядник: Товариство з обмеженою відповідальністю      «                                                  »</t>
  </si>
  <si>
    <t xml:space="preserve"> Виконання комплексу робіт з утеплення та оздоблення стін фасаду на обєкті  що знаходиться за адресою : м.Українка
      </t>
  </si>
  <si>
    <t>від "12" вересння  2024 року</t>
  </si>
  <si>
    <t xml:space="preserve">Договірна ціна  </t>
  </si>
  <si>
    <t>№ н/п</t>
  </si>
  <si>
    <t>Найменування робіт</t>
  </si>
  <si>
    <t>Од. вим.</t>
  </si>
  <si>
    <t>Кількість</t>
  </si>
  <si>
    <t>Вартість одиниці, грн. З ПДВ</t>
  </si>
  <si>
    <t>Всього, грн.</t>
  </si>
  <si>
    <t>Найменування матеріалів</t>
  </si>
  <si>
    <t>Витрати на од. робіт</t>
  </si>
  <si>
    <t>К-сть матер. на вказаний об'єм</t>
  </si>
  <si>
    <t>Всього вартість матеріалів, грн.</t>
  </si>
  <si>
    <t>Улаштуваня мокрого фасаду.   Стелі балконів</t>
  </si>
  <si>
    <t>Нанесення  грунтовки перед наклеюваням</t>
  </si>
  <si>
    <t>м2</t>
  </si>
  <si>
    <t>ЦЕРЕЗІТ СТ 17 /10л</t>
  </si>
  <si>
    <t>л</t>
  </si>
  <si>
    <t>Наклеювання та кріплення утеплювача ПСБС 50 мм(Стеля балконів)</t>
  </si>
  <si>
    <t>ПСБС  50мм    13кг/м3</t>
  </si>
  <si>
    <t>Армування склосіткою та установка перфокутника</t>
  </si>
  <si>
    <t>ЦЕРЕЗІТ СТ 83 (клей для приклеювання)</t>
  </si>
  <si>
    <t>кг</t>
  </si>
  <si>
    <t>Оштукатурення поверхні  під нанесення декоративного шару</t>
  </si>
  <si>
    <t xml:space="preserve">Дюбель  10х120   (М) термо голова  </t>
  </si>
  <si>
    <t>шт.</t>
  </si>
  <si>
    <t>Нанесення кварцевої грунтовки</t>
  </si>
  <si>
    <t xml:space="preserve">Перфорований куточок ПВХ з сіткою . </t>
  </si>
  <si>
    <t>м.п.</t>
  </si>
  <si>
    <t>Нанесення мінеральної штукатурки</t>
  </si>
  <si>
    <t>ЦЕРЕЗІТ СТ 85 (клей для армування)</t>
  </si>
  <si>
    <t>Фарбуваня в два шари</t>
  </si>
  <si>
    <t>Склосітка  160 гр   1м2</t>
  </si>
  <si>
    <t>Грунтівка кварцева  СТ 16</t>
  </si>
  <si>
    <t>Штукатурка СТ 137 мінеральна(база)  . 1.5мм</t>
  </si>
  <si>
    <t>Фарба SIL-SIL СТ 46 (база не тонована)</t>
  </si>
  <si>
    <t>Клей піна Церезіт СТ 84 850мл.</t>
  </si>
  <si>
    <t>Разом вартість робіт:</t>
  </si>
  <si>
    <t>Разом вартість матеріалів:</t>
  </si>
  <si>
    <t>Улаштуваня мокрого фасаду.    Стіни мінвата тов.100мм</t>
  </si>
  <si>
    <t>Наклеювання та кріплення утеплювача</t>
  </si>
  <si>
    <t>Мінвата 100мм. Плот. 135кг/м3</t>
  </si>
  <si>
    <t xml:space="preserve">Дюбель  10х180   (М) термо голова  </t>
  </si>
  <si>
    <t xml:space="preserve">Грунтівка кварцева  </t>
  </si>
  <si>
    <t>Фарба силікон-силікатна СТ 44 (база не тонована)</t>
  </si>
  <si>
    <t xml:space="preserve"> Улаштуваня мокрого фасаду.  Стіни колони мінвата тов.100мм/  L-250/410/600/750</t>
  </si>
  <si>
    <t>м.п</t>
  </si>
  <si>
    <t xml:space="preserve"> Улаштуваня мокрого фасаду. Парапет псбс тов.100мм.  на відмітці +19,800    H-1700</t>
  </si>
  <si>
    <t>ПСБС  100мм    13кг/м3</t>
  </si>
  <si>
    <t>Улаштуваня мокрого фасаду.  Парапет псбс тов.100мм.  на відмітці +16,500    H-900</t>
  </si>
  <si>
    <t xml:space="preserve"> Улаштуваня мокрого фасаду.  Торці монолітного перекритя псбс тов.50мм.    H-300</t>
  </si>
  <si>
    <t xml:space="preserve">2. Відкоси з розуклонкою під відлив  ( шириною до 150 мм) </t>
  </si>
  <si>
    <t>Запінювання шва між стіною та плитами утеплювача</t>
  </si>
  <si>
    <t>Склосітка 160 гр   1м2</t>
  </si>
  <si>
    <t xml:space="preserve">Грунтівка кварцева </t>
  </si>
  <si>
    <t>3. Відкоси з обрамленням та оздобленням (шириною до 150 мм)</t>
  </si>
  <si>
    <t>Наклеювання  утеплювача вата тов. 30 мм</t>
  </si>
  <si>
    <t>Мінвата 30мм. Плот. 135кг/м3</t>
  </si>
  <si>
    <t>Нанесення  штукатурки</t>
  </si>
  <si>
    <t xml:space="preserve">Перфорований куточок ПВХ з сіткою </t>
  </si>
  <si>
    <t>Чистка вікон від бруду</t>
  </si>
  <si>
    <t xml:space="preserve"> Улаштуваня мокрого фасаду. Карниз 1.  псбс тов.50мм.    H-1700(три шари)</t>
  </si>
  <si>
    <t>Наклеювання та кріплення утеплювача 50мм</t>
  </si>
  <si>
    <t>Армування склосіткою та установка перфокутника на чотирьох зонах</t>
  </si>
  <si>
    <t xml:space="preserve">Дюбель  10х220   (М) термо голова  </t>
  </si>
  <si>
    <t xml:space="preserve">Дюбель  10х260   (М) термо голова  </t>
  </si>
  <si>
    <t xml:space="preserve">Дюбель  10х300   (М) термо голова  </t>
  </si>
  <si>
    <t xml:space="preserve"> Улаштуваня мокрого фасаду. Карниз 2.  псбс тов.50мм.    H-800(два шари)</t>
  </si>
  <si>
    <t>Армування склосіткою та установка перфокутника на трьох зонах</t>
  </si>
  <si>
    <t xml:space="preserve"> Улаштуваня мокрого фасаду. Карниз 3-4.  псбс тов.50мм.    H-400(два шари)</t>
  </si>
  <si>
    <t>Розуклонка парапету та усіх типів Карнизу</t>
  </si>
  <si>
    <t>Разом вартість робіт   по пропозиції:</t>
  </si>
  <si>
    <t>Разом вартість матеріалів   по пропозиції :</t>
  </si>
  <si>
    <t>Разом вартість :</t>
  </si>
  <si>
    <t>Замовник</t>
  </si>
  <si>
    <t>Підрядник</t>
  </si>
  <si>
    <t xml:space="preserve"> Директор__________________ </t>
  </si>
  <si>
    <t xml:space="preserve"> Директор _____________________ 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</si>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</sst>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2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i/>
      <sz val="10"/>
      <name val="Arial Cyr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2"/>
      <color theme="1" tint="4.9989318521683403E-2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 tint="4.9989318521683403E-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49" fontId="1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0" fontId="7" fillId="0" borderId="5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49" fontId="4" fillId="0" borderId="14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0" fontId="9" fillId="0" borderId="5" xfId="0" applyFont="1" applyBorder="1"/>
    <xf numFmtId="0" fontId="4" fillId="0" borderId="9" xfId="0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133" zoomScale="50" zoomScaleNormal="50" workbookViewId="0">
      <selection activeCell="C157" sqref="C157"/>
    </sheetView>
  </sheetViews>
  <sheetFormatPr defaultRowHeight="28.2" x14ac:dyDescent="0.5"/>
  <cols>
    <col min="1" max="1" width="8.5546875" style="1" customWidth="1"/>
    <col min="2" max="2" width="126.21875" style="2" customWidth="1"/>
    <col min="3" max="3" width="14.6640625" style="3" customWidth="1"/>
    <col min="4" max="4" width="19.109375" style="4" customWidth="1"/>
    <col min="5" max="5" width="19.33203125" style="3" customWidth="1"/>
    <col min="6" max="6" width="26.109375" style="4" customWidth="1"/>
    <col min="7" max="7" width="91.6640625" style="3" customWidth="1"/>
    <col min="8" max="8" width="21.109375" style="3" customWidth="1"/>
    <col min="9" max="9" width="17.44140625" style="3" customWidth="1"/>
    <col min="10" max="10" width="22.44140625" style="5" customWidth="1"/>
    <col min="11" max="11" width="26.88671875" style="5" customWidth="1"/>
    <col min="12" max="12" width="27" style="6" customWidth="1"/>
  </cols>
  <sheetData>
    <row r="1" spans="1:12" x14ac:dyDescent="0.5">
      <c r="B1" s="2" t="s">
        <v>0</v>
      </c>
    </row>
    <row r="2" spans="1:12" x14ac:dyDescent="0.5">
      <c r="B2" s="2" t="s">
        <v>1</v>
      </c>
      <c r="I2" s="4"/>
    </row>
    <row r="3" spans="1:12" x14ac:dyDescent="0.5">
      <c r="B3" s="7" t="s">
        <v>2</v>
      </c>
      <c r="C3" s="7"/>
      <c r="D3" s="7"/>
      <c r="E3" s="8"/>
      <c r="F3" s="8"/>
      <c r="G3" s="9"/>
      <c r="H3" s="9"/>
      <c r="I3" s="9"/>
      <c r="J3" s="9"/>
      <c r="K3" s="9"/>
      <c r="L3" s="9"/>
    </row>
    <row r="4" spans="1:12" x14ac:dyDescent="0.45">
      <c r="B4" s="10"/>
      <c r="C4" s="10"/>
      <c r="D4" s="10"/>
      <c r="E4" s="11"/>
      <c r="F4" s="11"/>
      <c r="G4" s="12" t="s">
        <v>3</v>
      </c>
      <c r="H4" s="13"/>
      <c r="I4" s="13"/>
      <c r="J4" s="13"/>
      <c r="K4" s="13"/>
      <c r="L4" s="13"/>
    </row>
    <row r="5" spans="1:12" ht="27.6" x14ac:dyDescent="0.3">
      <c r="A5" s="14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32.4" thickBot="1" x14ac:dyDescent="0.35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112.8" x14ac:dyDescent="0.3">
      <c r="A7" s="19" t="s">
        <v>5</v>
      </c>
      <c r="B7" s="20" t="s">
        <v>6</v>
      </c>
      <c r="C7" s="21" t="s">
        <v>7</v>
      </c>
      <c r="D7" s="21" t="s">
        <v>8</v>
      </c>
      <c r="E7" s="22" t="s">
        <v>9</v>
      </c>
      <c r="F7" s="22" t="s">
        <v>10</v>
      </c>
      <c r="G7" s="20" t="s">
        <v>11</v>
      </c>
      <c r="H7" s="21" t="s">
        <v>7</v>
      </c>
      <c r="I7" s="21" t="s">
        <v>12</v>
      </c>
      <c r="J7" s="21" t="s">
        <v>13</v>
      </c>
      <c r="K7" s="22" t="s">
        <v>9</v>
      </c>
      <c r="L7" s="23" t="s">
        <v>14</v>
      </c>
    </row>
    <row r="8" spans="1:12" x14ac:dyDescent="0.3">
      <c r="A8" s="24"/>
      <c r="B8" s="25" t="s">
        <v>15</v>
      </c>
      <c r="C8" s="26"/>
      <c r="D8" s="27"/>
      <c r="E8" s="28"/>
      <c r="F8" s="29"/>
      <c r="G8" s="30"/>
      <c r="H8" s="31"/>
      <c r="I8" s="32"/>
      <c r="J8" s="33"/>
      <c r="K8" s="33"/>
      <c r="L8" s="34"/>
    </row>
    <row r="9" spans="1:12" x14ac:dyDescent="0.3">
      <c r="A9" s="35">
        <v>1</v>
      </c>
      <c r="B9" s="36" t="s">
        <v>16</v>
      </c>
      <c r="C9" s="37" t="s">
        <v>17</v>
      </c>
      <c r="D9" s="38">
        <v>650.9</v>
      </c>
      <c r="E9" s="39"/>
      <c r="F9" s="40">
        <f>D9*E9</f>
        <v>0</v>
      </c>
      <c r="G9" s="41" t="s">
        <v>18</v>
      </c>
      <c r="H9" s="42" t="s">
        <v>19</v>
      </c>
      <c r="I9" s="43">
        <v>0.2</v>
      </c>
      <c r="J9" s="44">
        <f t="shared" ref="J9:J15" si="0">D9*I9</f>
        <v>130.18</v>
      </c>
      <c r="K9" s="44"/>
      <c r="L9" s="45">
        <f>J9*K9</f>
        <v>0</v>
      </c>
    </row>
    <row r="10" spans="1:12" x14ac:dyDescent="0.3">
      <c r="A10" s="35">
        <v>7</v>
      </c>
      <c r="B10" s="36" t="s">
        <v>20</v>
      </c>
      <c r="C10" s="37" t="s">
        <v>17</v>
      </c>
      <c r="D10" s="38">
        <v>650.9</v>
      </c>
      <c r="E10" s="39"/>
      <c r="F10" s="40">
        <f t="shared" ref="F10:F15" si="1">D10*E10</f>
        <v>0</v>
      </c>
      <c r="G10" s="41" t="s">
        <v>21</v>
      </c>
      <c r="H10" s="42" t="s">
        <v>17</v>
      </c>
      <c r="I10" s="43">
        <v>1.05</v>
      </c>
      <c r="J10" s="44">
        <f t="shared" si="0"/>
        <v>683.44500000000005</v>
      </c>
      <c r="K10" s="44"/>
      <c r="L10" s="45">
        <f t="shared" ref="L10:L18" si="2">J10*K10</f>
        <v>0</v>
      </c>
    </row>
    <row r="11" spans="1:12" x14ac:dyDescent="0.3">
      <c r="A11" s="35">
        <v>2</v>
      </c>
      <c r="B11" s="36" t="s">
        <v>22</v>
      </c>
      <c r="C11" s="37" t="s">
        <v>17</v>
      </c>
      <c r="D11" s="38">
        <v>650.9</v>
      </c>
      <c r="E11" s="39"/>
      <c r="F11" s="40">
        <f t="shared" si="1"/>
        <v>0</v>
      </c>
      <c r="G11" s="41" t="s">
        <v>23</v>
      </c>
      <c r="H11" s="42" t="s">
        <v>24</v>
      </c>
      <c r="I11" s="43">
        <v>6</v>
      </c>
      <c r="J11" s="44">
        <f t="shared" si="0"/>
        <v>3905.3999999999996</v>
      </c>
      <c r="K11" s="44"/>
      <c r="L11" s="45">
        <f t="shared" si="2"/>
        <v>0</v>
      </c>
    </row>
    <row r="12" spans="1:12" x14ac:dyDescent="0.3">
      <c r="A12" s="35">
        <v>3</v>
      </c>
      <c r="B12" s="36" t="s">
        <v>25</v>
      </c>
      <c r="C12" s="37" t="s">
        <v>17</v>
      </c>
      <c r="D12" s="38">
        <v>650.9</v>
      </c>
      <c r="E12" s="39"/>
      <c r="F12" s="40">
        <f t="shared" si="1"/>
        <v>0</v>
      </c>
      <c r="G12" s="41" t="s">
        <v>26</v>
      </c>
      <c r="H12" s="42" t="s">
        <v>27</v>
      </c>
      <c r="I12" s="43">
        <v>8</v>
      </c>
      <c r="J12" s="44">
        <f t="shared" si="0"/>
        <v>5207.2</v>
      </c>
      <c r="K12" s="44"/>
      <c r="L12" s="45">
        <f t="shared" si="2"/>
        <v>0</v>
      </c>
    </row>
    <row r="13" spans="1:12" x14ac:dyDescent="0.3">
      <c r="A13" s="35">
        <v>4</v>
      </c>
      <c r="B13" s="36" t="s">
        <v>28</v>
      </c>
      <c r="C13" s="37" t="s">
        <v>17</v>
      </c>
      <c r="D13" s="38">
        <v>650.9</v>
      </c>
      <c r="E13" s="39"/>
      <c r="F13" s="40">
        <f t="shared" si="1"/>
        <v>0</v>
      </c>
      <c r="G13" s="41" t="s">
        <v>29</v>
      </c>
      <c r="H13" s="42" t="s">
        <v>30</v>
      </c>
      <c r="I13" s="43">
        <v>0.5</v>
      </c>
      <c r="J13" s="44">
        <f t="shared" si="0"/>
        <v>325.45</v>
      </c>
      <c r="K13" s="44"/>
      <c r="L13" s="45">
        <f t="shared" si="2"/>
        <v>0</v>
      </c>
    </row>
    <row r="14" spans="1:12" x14ac:dyDescent="0.3">
      <c r="A14" s="35">
        <v>5</v>
      </c>
      <c r="B14" s="36" t="s">
        <v>31</v>
      </c>
      <c r="C14" s="37" t="s">
        <v>17</v>
      </c>
      <c r="D14" s="38">
        <v>650.9</v>
      </c>
      <c r="E14" s="39"/>
      <c r="F14" s="40">
        <f t="shared" si="1"/>
        <v>0</v>
      </c>
      <c r="G14" s="41" t="s">
        <v>32</v>
      </c>
      <c r="H14" s="42" t="s">
        <v>24</v>
      </c>
      <c r="I14" s="43">
        <v>6</v>
      </c>
      <c r="J14" s="44">
        <f t="shared" si="0"/>
        <v>3905.3999999999996</v>
      </c>
      <c r="K14" s="44"/>
      <c r="L14" s="45">
        <f t="shared" si="2"/>
        <v>0</v>
      </c>
    </row>
    <row r="15" spans="1:12" x14ac:dyDescent="0.3">
      <c r="A15" s="35">
        <v>6</v>
      </c>
      <c r="B15" s="36" t="s">
        <v>33</v>
      </c>
      <c r="C15" s="37" t="s">
        <v>17</v>
      </c>
      <c r="D15" s="38">
        <v>650.9</v>
      </c>
      <c r="E15" s="39"/>
      <c r="F15" s="40">
        <f t="shared" si="1"/>
        <v>0</v>
      </c>
      <c r="G15" s="41" t="s">
        <v>34</v>
      </c>
      <c r="H15" s="42" t="s">
        <v>17</v>
      </c>
      <c r="I15" s="43">
        <v>1.1499999999999999</v>
      </c>
      <c r="J15" s="44">
        <f t="shared" si="0"/>
        <v>748.53499999999997</v>
      </c>
      <c r="K15" s="44"/>
      <c r="L15" s="45">
        <f t="shared" si="2"/>
        <v>0</v>
      </c>
    </row>
    <row r="16" spans="1:12" x14ac:dyDescent="0.3">
      <c r="A16" s="35">
        <v>7</v>
      </c>
      <c r="B16" s="36"/>
      <c r="C16" s="37"/>
      <c r="D16" s="38"/>
      <c r="E16" s="39"/>
      <c r="F16" s="40"/>
      <c r="G16" s="41" t="s">
        <v>35</v>
      </c>
      <c r="H16" s="42" t="s">
        <v>24</v>
      </c>
      <c r="I16" s="43">
        <v>0.35</v>
      </c>
      <c r="J16" s="44">
        <f>D13*I16</f>
        <v>227.81499999999997</v>
      </c>
      <c r="K16" s="44"/>
      <c r="L16" s="45">
        <f t="shared" si="2"/>
        <v>0</v>
      </c>
    </row>
    <row r="17" spans="1:12" x14ac:dyDescent="0.3">
      <c r="A17" s="35">
        <v>8</v>
      </c>
      <c r="B17" s="36"/>
      <c r="C17" s="37"/>
      <c r="D17" s="38"/>
      <c r="E17" s="39"/>
      <c r="F17" s="40"/>
      <c r="G17" s="41" t="s">
        <v>36</v>
      </c>
      <c r="H17" s="42" t="s">
        <v>24</v>
      </c>
      <c r="I17" s="43">
        <v>3</v>
      </c>
      <c r="J17" s="44">
        <f>D14*I17</f>
        <v>1952.6999999999998</v>
      </c>
      <c r="K17" s="44"/>
      <c r="L17" s="45">
        <f t="shared" si="2"/>
        <v>0</v>
      </c>
    </row>
    <row r="18" spans="1:12" x14ac:dyDescent="0.3">
      <c r="A18" s="35">
        <v>9</v>
      </c>
      <c r="B18" s="36"/>
      <c r="C18" s="37"/>
      <c r="D18" s="38"/>
      <c r="E18" s="39"/>
      <c r="F18" s="40"/>
      <c r="G18" s="41" t="s">
        <v>37</v>
      </c>
      <c r="H18" s="42" t="s">
        <v>24</v>
      </c>
      <c r="I18" s="43">
        <v>0.8</v>
      </c>
      <c r="J18" s="44">
        <f>D15*I18</f>
        <v>520.72</v>
      </c>
      <c r="K18" s="44"/>
      <c r="L18" s="45">
        <f t="shared" si="2"/>
        <v>0</v>
      </c>
    </row>
    <row r="19" spans="1:12" x14ac:dyDescent="0.3">
      <c r="A19" s="35">
        <v>10</v>
      </c>
      <c r="B19" s="36"/>
      <c r="C19" s="37"/>
      <c r="D19" s="38"/>
      <c r="E19" s="39"/>
      <c r="F19" s="46"/>
      <c r="G19" s="47" t="s">
        <v>38</v>
      </c>
      <c r="H19" s="48" t="s">
        <v>27</v>
      </c>
      <c r="I19" s="43">
        <v>0.02</v>
      </c>
      <c r="J19" s="44">
        <f>D10*I19</f>
        <v>13.018000000000001</v>
      </c>
      <c r="K19" s="44"/>
      <c r="L19" s="45">
        <f>J19*K19</f>
        <v>0</v>
      </c>
    </row>
    <row r="20" spans="1:12" x14ac:dyDescent="0.3">
      <c r="A20" s="49"/>
      <c r="B20" s="50" t="s">
        <v>39</v>
      </c>
      <c r="C20" s="51"/>
      <c r="D20" s="52"/>
      <c r="E20" s="53"/>
      <c r="F20" s="54">
        <f>SUM(F9:F19)</f>
        <v>0</v>
      </c>
      <c r="G20" s="55" t="s">
        <v>40</v>
      </c>
      <c r="H20" s="56"/>
      <c r="I20" s="57"/>
      <c r="J20" s="58"/>
      <c r="K20" s="58"/>
      <c r="L20" s="59">
        <f>SUM(L9:L19)</f>
        <v>0</v>
      </c>
    </row>
    <row r="21" spans="1:12" x14ac:dyDescent="0.3">
      <c r="A21" s="24"/>
      <c r="B21" s="60" t="s">
        <v>41</v>
      </c>
      <c r="C21" s="26"/>
      <c r="D21" s="27"/>
      <c r="E21" s="28"/>
      <c r="F21" s="29"/>
      <c r="G21" s="30"/>
      <c r="H21" s="31"/>
      <c r="I21" s="32"/>
      <c r="J21" s="33"/>
      <c r="K21" s="33"/>
      <c r="L21" s="34"/>
    </row>
    <row r="22" spans="1:12" x14ac:dyDescent="0.3">
      <c r="A22" s="35">
        <v>1</v>
      </c>
      <c r="B22" s="36" t="s">
        <v>16</v>
      </c>
      <c r="C22" s="37" t="s">
        <v>17</v>
      </c>
      <c r="D22" s="38">
        <v>793.1</v>
      </c>
      <c r="E22" s="39"/>
      <c r="F22" s="40">
        <f>D22*E22</f>
        <v>0</v>
      </c>
      <c r="G22" s="41" t="s">
        <v>18</v>
      </c>
      <c r="H22" s="42" t="s">
        <v>19</v>
      </c>
      <c r="I22" s="43">
        <v>0.2</v>
      </c>
      <c r="J22" s="44">
        <f>D22*I22</f>
        <v>158.62</v>
      </c>
      <c r="K22" s="44"/>
      <c r="L22" s="45">
        <f>J22*K22</f>
        <v>0</v>
      </c>
    </row>
    <row r="23" spans="1:12" x14ac:dyDescent="0.3">
      <c r="A23" s="35">
        <v>7</v>
      </c>
      <c r="B23" s="36" t="s">
        <v>42</v>
      </c>
      <c r="C23" s="37" t="s">
        <v>17</v>
      </c>
      <c r="D23" s="38">
        <v>793.1</v>
      </c>
      <c r="E23" s="39"/>
      <c r="F23" s="40">
        <f t="shared" ref="F23:F28" si="3">D23*E23</f>
        <v>0</v>
      </c>
      <c r="G23" s="41" t="s">
        <v>43</v>
      </c>
      <c r="H23" s="42" t="s">
        <v>17</v>
      </c>
      <c r="I23" s="43">
        <v>1.05</v>
      </c>
      <c r="J23" s="44">
        <f t="shared" ref="J23:J28" si="4">D23*I23</f>
        <v>832.75500000000011</v>
      </c>
      <c r="K23" s="44"/>
      <c r="L23" s="45">
        <f t="shared" ref="L23:L31" si="5">J23*K23</f>
        <v>0</v>
      </c>
    </row>
    <row r="24" spans="1:12" x14ac:dyDescent="0.3">
      <c r="A24" s="35">
        <v>2</v>
      </c>
      <c r="B24" s="36" t="s">
        <v>22</v>
      </c>
      <c r="C24" s="37" t="s">
        <v>17</v>
      </c>
      <c r="D24" s="38">
        <v>793.1</v>
      </c>
      <c r="E24" s="39"/>
      <c r="F24" s="40">
        <f t="shared" si="3"/>
        <v>0</v>
      </c>
      <c r="G24" s="41" t="s">
        <v>23</v>
      </c>
      <c r="H24" s="42" t="s">
        <v>24</v>
      </c>
      <c r="I24" s="43">
        <v>6</v>
      </c>
      <c r="J24" s="44">
        <f t="shared" si="4"/>
        <v>4758.6000000000004</v>
      </c>
      <c r="K24" s="44"/>
      <c r="L24" s="45">
        <f t="shared" si="5"/>
        <v>0</v>
      </c>
    </row>
    <row r="25" spans="1:12" x14ac:dyDescent="0.3">
      <c r="A25" s="35">
        <v>3</v>
      </c>
      <c r="B25" s="36" t="s">
        <v>25</v>
      </c>
      <c r="C25" s="37" t="s">
        <v>17</v>
      </c>
      <c r="D25" s="38">
        <v>793.1</v>
      </c>
      <c r="E25" s="39"/>
      <c r="F25" s="40">
        <f t="shared" si="3"/>
        <v>0</v>
      </c>
      <c r="G25" s="41" t="s">
        <v>44</v>
      </c>
      <c r="H25" s="42" t="s">
        <v>27</v>
      </c>
      <c r="I25" s="43">
        <v>8</v>
      </c>
      <c r="J25" s="44">
        <f t="shared" si="4"/>
        <v>6344.8</v>
      </c>
      <c r="K25" s="44"/>
      <c r="L25" s="45">
        <f t="shared" si="5"/>
        <v>0</v>
      </c>
    </row>
    <row r="26" spans="1:12" x14ac:dyDescent="0.3">
      <c r="A26" s="35">
        <v>4</v>
      </c>
      <c r="B26" s="36" t="s">
        <v>28</v>
      </c>
      <c r="C26" s="37" t="s">
        <v>17</v>
      </c>
      <c r="D26" s="38">
        <v>793.1</v>
      </c>
      <c r="E26" s="39"/>
      <c r="F26" s="40">
        <f t="shared" si="3"/>
        <v>0</v>
      </c>
      <c r="G26" s="41" t="s">
        <v>29</v>
      </c>
      <c r="H26" s="42" t="s">
        <v>30</v>
      </c>
      <c r="I26" s="43">
        <v>0.5</v>
      </c>
      <c r="J26" s="44">
        <f t="shared" si="4"/>
        <v>396.55</v>
      </c>
      <c r="K26" s="44"/>
      <c r="L26" s="45">
        <f t="shared" si="5"/>
        <v>0</v>
      </c>
    </row>
    <row r="27" spans="1:12" x14ac:dyDescent="0.3">
      <c r="A27" s="35">
        <v>5</v>
      </c>
      <c r="B27" s="36" t="s">
        <v>31</v>
      </c>
      <c r="C27" s="37" t="s">
        <v>17</v>
      </c>
      <c r="D27" s="38">
        <v>793.1</v>
      </c>
      <c r="E27" s="39"/>
      <c r="F27" s="40">
        <f t="shared" si="3"/>
        <v>0</v>
      </c>
      <c r="G27" s="41" t="s">
        <v>32</v>
      </c>
      <c r="H27" s="42" t="s">
        <v>24</v>
      </c>
      <c r="I27" s="43">
        <v>6</v>
      </c>
      <c r="J27" s="44">
        <f t="shared" si="4"/>
        <v>4758.6000000000004</v>
      </c>
      <c r="K27" s="44"/>
      <c r="L27" s="45">
        <f t="shared" si="5"/>
        <v>0</v>
      </c>
    </row>
    <row r="28" spans="1:12" x14ac:dyDescent="0.3">
      <c r="A28" s="35">
        <v>6</v>
      </c>
      <c r="B28" s="36" t="s">
        <v>33</v>
      </c>
      <c r="C28" s="37" t="s">
        <v>17</v>
      </c>
      <c r="D28" s="38">
        <v>793.1</v>
      </c>
      <c r="E28" s="39"/>
      <c r="F28" s="40">
        <f t="shared" si="3"/>
        <v>0</v>
      </c>
      <c r="G28" s="41" t="s">
        <v>34</v>
      </c>
      <c r="H28" s="42" t="s">
        <v>17</v>
      </c>
      <c r="I28" s="43">
        <v>1.1499999999999999</v>
      </c>
      <c r="J28" s="44">
        <f t="shared" si="4"/>
        <v>912.06499999999994</v>
      </c>
      <c r="K28" s="44"/>
      <c r="L28" s="45">
        <f t="shared" si="5"/>
        <v>0</v>
      </c>
    </row>
    <row r="29" spans="1:12" x14ac:dyDescent="0.3">
      <c r="A29" s="35">
        <v>7</v>
      </c>
      <c r="B29" s="36"/>
      <c r="C29" s="37"/>
      <c r="D29" s="38"/>
      <c r="E29" s="39"/>
      <c r="F29" s="40"/>
      <c r="G29" s="41" t="s">
        <v>45</v>
      </c>
      <c r="H29" s="42" t="s">
        <v>24</v>
      </c>
      <c r="I29" s="43">
        <v>0.35</v>
      </c>
      <c r="J29" s="44">
        <f>D26*I29</f>
        <v>277.58499999999998</v>
      </c>
      <c r="K29" s="44"/>
      <c r="L29" s="45">
        <f t="shared" si="5"/>
        <v>0</v>
      </c>
    </row>
    <row r="30" spans="1:12" x14ac:dyDescent="0.3">
      <c r="A30" s="35">
        <v>8</v>
      </c>
      <c r="B30" s="36"/>
      <c r="C30" s="37"/>
      <c r="D30" s="38"/>
      <c r="E30" s="39"/>
      <c r="F30" s="40"/>
      <c r="G30" s="41" t="s">
        <v>36</v>
      </c>
      <c r="H30" s="42" t="s">
        <v>24</v>
      </c>
      <c r="I30" s="43">
        <v>3</v>
      </c>
      <c r="J30" s="44">
        <f>D27*I30</f>
        <v>2379.3000000000002</v>
      </c>
      <c r="K30" s="44"/>
      <c r="L30" s="45">
        <f t="shared" si="5"/>
        <v>0</v>
      </c>
    </row>
    <row r="31" spans="1:12" x14ac:dyDescent="0.3">
      <c r="A31" s="35">
        <v>9</v>
      </c>
      <c r="B31" s="36"/>
      <c r="C31" s="37"/>
      <c r="D31" s="38"/>
      <c r="E31" s="39"/>
      <c r="F31" s="40"/>
      <c r="G31" s="41" t="s">
        <v>46</v>
      </c>
      <c r="H31" s="42" t="s">
        <v>24</v>
      </c>
      <c r="I31" s="43">
        <v>0.8</v>
      </c>
      <c r="J31" s="44">
        <f>D28*I31</f>
        <v>634.48</v>
      </c>
      <c r="K31" s="44"/>
      <c r="L31" s="45">
        <f t="shared" si="5"/>
        <v>0</v>
      </c>
    </row>
    <row r="32" spans="1:12" x14ac:dyDescent="0.3">
      <c r="A32" s="35">
        <v>10</v>
      </c>
      <c r="B32" s="36"/>
      <c r="C32" s="37"/>
      <c r="D32" s="38"/>
      <c r="E32" s="39"/>
      <c r="F32" s="40"/>
      <c r="G32" s="47" t="s">
        <v>38</v>
      </c>
      <c r="H32" s="48" t="s">
        <v>27</v>
      </c>
      <c r="I32" s="43">
        <v>0.02</v>
      </c>
      <c r="J32" s="44">
        <f>D23*I32</f>
        <v>15.862</v>
      </c>
      <c r="K32" s="44"/>
      <c r="L32" s="45">
        <f>J32*K32</f>
        <v>0</v>
      </c>
    </row>
    <row r="33" spans="1:12" x14ac:dyDescent="0.3">
      <c r="A33" s="61"/>
      <c r="B33" s="25" t="s">
        <v>39</v>
      </c>
      <c r="C33" s="62"/>
      <c r="D33" s="63"/>
      <c r="E33" s="64"/>
      <c r="F33" s="65">
        <f>SUM(F22:F32)</f>
        <v>0</v>
      </c>
      <c r="G33" s="55" t="s">
        <v>40</v>
      </c>
      <c r="H33" s="56"/>
      <c r="I33" s="57"/>
      <c r="J33" s="58"/>
      <c r="K33" s="58"/>
      <c r="L33" s="59">
        <f>SUM(L22:L32)</f>
        <v>0</v>
      </c>
    </row>
    <row r="34" spans="1:12" x14ac:dyDescent="0.3">
      <c r="A34" s="66"/>
      <c r="B34" s="67" t="s">
        <v>47</v>
      </c>
      <c r="C34" s="68"/>
      <c r="D34" s="69"/>
      <c r="E34" s="70"/>
      <c r="F34" s="71"/>
      <c r="G34" s="30"/>
      <c r="H34" s="31"/>
      <c r="I34" s="32"/>
      <c r="J34" s="33"/>
      <c r="K34" s="33"/>
      <c r="L34" s="34"/>
    </row>
    <row r="35" spans="1:12" x14ac:dyDescent="0.3">
      <c r="A35" s="35">
        <v>1</v>
      </c>
      <c r="B35" s="36" t="s">
        <v>16</v>
      </c>
      <c r="C35" s="37" t="s">
        <v>48</v>
      </c>
      <c r="D35" s="38">
        <v>576</v>
      </c>
      <c r="E35" s="39"/>
      <c r="F35" s="40">
        <f>D35*E35</f>
        <v>0</v>
      </c>
      <c r="G35" s="41" t="s">
        <v>18</v>
      </c>
      <c r="H35" s="42" t="s">
        <v>19</v>
      </c>
      <c r="I35" s="43">
        <v>0.1</v>
      </c>
      <c r="J35" s="44">
        <f>D35*I35</f>
        <v>57.6</v>
      </c>
      <c r="K35" s="44"/>
      <c r="L35" s="45">
        <f>J35*K35</f>
        <v>0</v>
      </c>
    </row>
    <row r="36" spans="1:12" x14ac:dyDescent="0.3">
      <c r="A36" s="35">
        <v>7</v>
      </c>
      <c r="B36" s="36" t="s">
        <v>42</v>
      </c>
      <c r="C36" s="37" t="s">
        <v>48</v>
      </c>
      <c r="D36" s="38">
        <v>576</v>
      </c>
      <c r="E36" s="39"/>
      <c r="F36" s="40">
        <f t="shared" ref="F36:F41" si="6">D36*E36</f>
        <v>0</v>
      </c>
      <c r="G36" s="41" t="s">
        <v>43</v>
      </c>
      <c r="H36" s="42" t="s">
        <v>17</v>
      </c>
      <c r="I36" s="43">
        <v>0.8</v>
      </c>
      <c r="J36" s="44">
        <f t="shared" ref="J36:J41" si="7">D36*I36</f>
        <v>460.8</v>
      </c>
      <c r="K36" s="44"/>
      <c r="L36" s="45">
        <f t="shared" ref="L36:L44" si="8">J36*K36</f>
        <v>0</v>
      </c>
    </row>
    <row r="37" spans="1:12" x14ac:dyDescent="0.3">
      <c r="A37" s="35">
        <v>2</v>
      </c>
      <c r="B37" s="36" t="s">
        <v>22</v>
      </c>
      <c r="C37" s="37" t="s">
        <v>48</v>
      </c>
      <c r="D37" s="38">
        <v>576</v>
      </c>
      <c r="E37" s="39"/>
      <c r="F37" s="40">
        <f t="shared" si="6"/>
        <v>0</v>
      </c>
      <c r="G37" s="41" t="s">
        <v>23</v>
      </c>
      <c r="H37" s="42" t="s">
        <v>24</v>
      </c>
      <c r="I37" s="43">
        <v>4</v>
      </c>
      <c r="J37" s="44">
        <f t="shared" si="7"/>
        <v>2304</v>
      </c>
      <c r="K37" s="44"/>
      <c r="L37" s="45">
        <f t="shared" si="8"/>
        <v>0</v>
      </c>
    </row>
    <row r="38" spans="1:12" x14ac:dyDescent="0.3">
      <c r="A38" s="35">
        <v>3</v>
      </c>
      <c r="B38" s="36" t="s">
        <v>25</v>
      </c>
      <c r="C38" s="37" t="s">
        <v>48</v>
      </c>
      <c r="D38" s="38">
        <v>576</v>
      </c>
      <c r="E38" s="39"/>
      <c r="F38" s="40">
        <f t="shared" si="6"/>
        <v>0</v>
      </c>
      <c r="G38" s="41" t="s">
        <v>44</v>
      </c>
      <c r="H38" s="42" t="s">
        <v>27</v>
      </c>
      <c r="I38" s="43">
        <v>4</v>
      </c>
      <c r="J38" s="44">
        <f t="shared" si="7"/>
        <v>2304</v>
      </c>
      <c r="K38" s="44"/>
      <c r="L38" s="45">
        <f t="shared" si="8"/>
        <v>0</v>
      </c>
    </row>
    <row r="39" spans="1:12" x14ac:dyDescent="0.3">
      <c r="A39" s="35">
        <v>4</v>
      </c>
      <c r="B39" s="36" t="s">
        <v>28</v>
      </c>
      <c r="C39" s="37" t="s">
        <v>48</v>
      </c>
      <c r="D39" s="38">
        <v>576</v>
      </c>
      <c r="E39" s="39"/>
      <c r="F39" s="40">
        <f t="shared" si="6"/>
        <v>0</v>
      </c>
      <c r="G39" s="41" t="s">
        <v>29</v>
      </c>
      <c r="H39" s="42" t="s">
        <v>30</v>
      </c>
      <c r="I39" s="43">
        <v>0.5</v>
      </c>
      <c r="J39" s="44">
        <f t="shared" si="7"/>
        <v>288</v>
      </c>
      <c r="K39" s="44"/>
      <c r="L39" s="45">
        <f t="shared" si="8"/>
        <v>0</v>
      </c>
    </row>
    <row r="40" spans="1:12" x14ac:dyDescent="0.3">
      <c r="A40" s="35">
        <v>5</v>
      </c>
      <c r="B40" s="36" t="s">
        <v>31</v>
      </c>
      <c r="C40" s="37" t="s">
        <v>48</v>
      </c>
      <c r="D40" s="38">
        <v>576</v>
      </c>
      <c r="E40" s="39"/>
      <c r="F40" s="40">
        <f t="shared" si="6"/>
        <v>0</v>
      </c>
      <c r="G40" s="41" t="s">
        <v>32</v>
      </c>
      <c r="H40" s="42" t="s">
        <v>24</v>
      </c>
      <c r="I40" s="43">
        <v>4</v>
      </c>
      <c r="J40" s="44">
        <f t="shared" si="7"/>
        <v>2304</v>
      </c>
      <c r="K40" s="44"/>
      <c r="L40" s="45">
        <f t="shared" si="8"/>
        <v>0</v>
      </c>
    </row>
    <row r="41" spans="1:12" x14ac:dyDescent="0.3">
      <c r="A41" s="35">
        <v>6</v>
      </c>
      <c r="B41" s="36" t="s">
        <v>33</v>
      </c>
      <c r="C41" s="37" t="s">
        <v>48</v>
      </c>
      <c r="D41" s="38">
        <v>576</v>
      </c>
      <c r="E41" s="39"/>
      <c r="F41" s="40">
        <f t="shared" si="6"/>
        <v>0</v>
      </c>
      <c r="G41" s="41" t="s">
        <v>34</v>
      </c>
      <c r="H41" s="42" t="s">
        <v>17</v>
      </c>
      <c r="I41" s="43">
        <v>0.8</v>
      </c>
      <c r="J41" s="44">
        <f t="shared" si="7"/>
        <v>460.8</v>
      </c>
      <c r="K41" s="44"/>
      <c r="L41" s="45">
        <f t="shared" si="8"/>
        <v>0</v>
      </c>
    </row>
    <row r="42" spans="1:12" x14ac:dyDescent="0.3">
      <c r="A42" s="35">
        <v>7</v>
      </c>
      <c r="B42" s="36"/>
      <c r="C42" s="37"/>
      <c r="D42" s="38"/>
      <c r="E42" s="39"/>
      <c r="F42" s="40"/>
      <c r="G42" s="41" t="s">
        <v>45</v>
      </c>
      <c r="H42" s="42" t="s">
        <v>24</v>
      </c>
      <c r="I42" s="43">
        <v>0.25</v>
      </c>
      <c r="J42" s="44">
        <f>D39*I42</f>
        <v>144</v>
      </c>
      <c r="K42" s="44"/>
      <c r="L42" s="45">
        <f t="shared" si="8"/>
        <v>0</v>
      </c>
    </row>
    <row r="43" spans="1:12" x14ac:dyDescent="0.3">
      <c r="A43" s="35">
        <v>8</v>
      </c>
      <c r="B43" s="36"/>
      <c r="C43" s="37"/>
      <c r="D43" s="38"/>
      <c r="E43" s="39"/>
      <c r="F43" s="40"/>
      <c r="G43" s="41" t="s">
        <v>36</v>
      </c>
      <c r="H43" s="42" t="s">
        <v>24</v>
      </c>
      <c r="I43" s="43">
        <v>2.2000000000000002</v>
      </c>
      <c r="J43" s="44">
        <f>D40*I43</f>
        <v>1267.2</v>
      </c>
      <c r="K43" s="44"/>
      <c r="L43" s="45">
        <f t="shared" si="8"/>
        <v>0</v>
      </c>
    </row>
    <row r="44" spans="1:12" x14ac:dyDescent="0.3">
      <c r="A44" s="35">
        <v>9</v>
      </c>
      <c r="B44" s="36"/>
      <c r="C44" s="37"/>
      <c r="D44" s="38"/>
      <c r="E44" s="39"/>
      <c r="F44" s="40"/>
      <c r="G44" s="41" t="s">
        <v>46</v>
      </c>
      <c r="H44" s="42" t="s">
        <v>24</v>
      </c>
      <c r="I44" s="43">
        <v>0.6</v>
      </c>
      <c r="J44" s="44">
        <f>D41*I44</f>
        <v>345.59999999999997</v>
      </c>
      <c r="K44" s="44"/>
      <c r="L44" s="45">
        <f t="shared" si="8"/>
        <v>0</v>
      </c>
    </row>
    <row r="45" spans="1:12" x14ac:dyDescent="0.3">
      <c r="A45" s="35"/>
      <c r="B45" s="36"/>
      <c r="C45" s="37"/>
      <c r="D45" s="38"/>
      <c r="E45" s="39"/>
      <c r="F45" s="40"/>
      <c r="G45" s="47" t="s">
        <v>38</v>
      </c>
      <c r="H45" s="48" t="s">
        <v>27</v>
      </c>
      <c r="I45" s="43">
        <v>0.02</v>
      </c>
      <c r="J45" s="44">
        <f>D36*I45</f>
        <v>11.52</v>
      </c>
      <c r="K45" s="44"/>
      <c r="L45" s="45">
        <f>J45*K45</f>
        <v>0</v>
      </c>
    </row>
    <row r="46" spans="1:12" x14ac:dyDescent="0.3">
      <c r="A46" s="61"/>
      <c r="B46" s="25" t="s">
        <v>39</v>
      </c>
      <c r="C46" s="62"/>
      <c r="D46" s="52"/>
      <c r="E46" s="53"/>
      <c r="F46" s="54">
        <f>SUM(F35:F45)</f>
        <v>0</v>
      </c>
      <c r="G46" s="55" t="s">
        <v>40</v>
      </c>
      <c r="H46" s="56"/>
      <c r="I46" s="57"/>
      <c r="J46" s="58"/>
      <c r="K46" s="58"/>
      <c r="L46" s="59">
        <f>SUM(L35:L45)</f>
        <v>0</v>
      </c>
    </row>
    <row r="47" spans="1:12" x14ac:dyDescent="0.3">
      <c r="A47" s="66"/>
      <c r="B47" s="67" t="s">
        <v>49</v>
      </c>
      <c r="C47" s="68"/>
      <c r="D47" s="27"/>
      <c r="E47" s="28"/>
      <c r="F47" s="29"/>
      <c r="G47" s="30"/>
      <c r="H47" s="31"/>
      <c r="I47" s="32"/>
      <c r="J47" s="33"/>
      <c r="K47" s="33"/>
      <c r="L47" s="34"/>
    </row>
    <row r="48" spans="1:12" x14ac:dyDescent="0.3">
      <c r="A48" s="35">
        <v>1</v>
      </c>
      <c r="B48" s="36" t="s">
        <v>16</v>
      </c>
      <c r="C48" s="37" t="s">
        <v>17</v>
      </c>
      <c r="D48" s="38">
        <v>175.97</v>
      </c>
      <c r="E48" s="39"/>
      <c r="F48" s="40">
        <f>D48*E48</f>
        <v>0</v>
      </c>
      <c r="G48" s="41" t="s">
        <v>18</v>
      </c>
      <c r="H48" s="42" t="s">
        <v>19</v>
      </c>
      <c r="I48" s="43">
        <v>0.2</v>
      </c>
      <c r="J48" s="44">
        <f>D48*I48</f>
        <v>35.194000000000003</v>
      </c>
      <c r="K48" s="44"/>
      <c r="L48" s="45">
        <f>J48*K48</f>
        <v>0</v>
      </c>
    </row>
    <row r="49" spans="1:12" x14ac:dyDescent="0.3">
      <c r="A49" s="35">
        <v>7</v>
      </c>
      <c r="B49" s="36" t="s">
        <v>42</v>
      </c>
      <c r="C49" s="37" t="s">
        <v>17</v>
      </c>
      <c r="D49" s="38">
        <v>175.97</v>
      </c>
      <c r="E49" s="39"/>
      <c r="F49" s="40">
        <f t="shared" ref="F49:F51" si="9">D49*E49</f>
        <v>0</v>
      </c>
      <c r="G49" s="41" t="s">
        <v>50</v>
      </c>
      <c r="H49" s="42" t="s">
        <v>17</v>
      </c>
      <c r="I49" s="43">
        <v>1.05</v>
      </c>
      <c r="J49" s="44">
        <f t="shared" ref="J49:J51" si="10">D49*I49</f>
        <v>184.76850000000002</v>
      </c>
      <c r="K49" s="44"/>
      <c r="L49" s="45">
        <f t="shared" ref="L49:L54" si="11">J49*K49</f>
        <v>0</v>
      </c>
    </row>
    <row r="50" spans="1:12" x14ac:dyDescent="0.3">
      <c r="A50" s="35">
        <v>2</v>
      </c>
      <c r="B50" s="36" t="s">
        <v>22</v>
      </c>
      <c r="C50" s="37" t="s">
        <v>17</v>
      </c>
      <c r="D50" s="38">
        <v>175.97</v>
      </c>
      <c r="E50" s="39"/>
      <c r="F50" s="40">
        <f t="shared" si="9"/>
        <v>0</v>
      </c>
      <c r="G50" s="41" t="s">
        <v>23</v>
      </c>
      <c r="H50" s="42" t="s">
        <v>24</v>
      </c>
      <c r="I50" s="43">
        <v>6</v>
      </c>
      <c r="J50" s="44">
        <f t="shared" si="10"/>
        <v>1055.82</v>
      </c>
      <c r="K50" s="44"/>
      <c r="L50" s="45">
        <f t="shared" si="11"/>
        <v>0</v>
      </c>
    </row>
    <row r="51" spans="1:12" x14ac:dyDescent="0.3">
      <c r="A51" s="35">
        <v>3</v>
      </c>
      <c r="B51" s="36" t="s">
        <v>25</v>
      </c>
      <c r="C51" s="37" t="s">
        <v>17</v>
      </c>
      <c r="D51" s="38">
        <v>175.97</v>
      </c>
      <c r="E51" s="39"/>
      <c r="F51" s="40">
        <f t="shared" si="9"/>
        <v>0</v>
      </c>
      <c r="G51" s="41" t="s">
        <v>44</v>
      </c>
      <c r="H51" s="42" t="s">
        <v>27</v>
      </c>
      <c r="I51" s="43">
        <v>8</v>
      </c>
      <c r="J51" s="44">
        <f t="shared" si="10"/>
        <v>1407.76</v>
      </c>
      <c r="K51" s="44"/>
      <c r="L51" s="45">
        <f t="shared" si="11"/>
        <v>0</v>
      </c>
    </row>
    <row r="52" spans="1:12" x14ac:dyDescent="0.3">
      <c r="A52" s="35">
        <v>4</v>
      </c>
      <c r="B52" s="36"/>
      <c r="C52" s="37"/>
      <c r="D52" s="38"/>
      <c r="E52" s="39"/>
      <c r="F52" s="40"/>
      <c r="G52" s="41" t="s">
        <v>29</v>
      </c>
      <c r="H52" s="42" t="s">
        <v>30</v>
      </c>
      <c r="I52" s="43">
        <v>0.5</v>
      </c>
      <c r="J52" s="44">
        <f>D50*I52</f>
        <v>87.984999999999999</v>
      </c>
      <c r="K52" s="44"/>
      <c r="L52" s="45">
        <f t="shared" si="11"/>
        <v>0</v>
      </c>
    </row>
    <row r="53" spans="1:12" x14ac:dyDescent="0.3">
      <c r="A53" s="35">
        <v>5</v>
      </c>
      <c r="B53" s="36"/>
      <c r="C53" s="37"/>
      <c r="D53" s="38"/>
      <c r="E53" s="39"/>
      <c r="F53" s="40"/>
      <c r="G53" s="41" t="s">
        <v>32</v>
      </c>
      <c r="H53" s="42" t="s">
        <v>24</v>
      </c>
      <c r="I53" s="43">
        <v>6</v>
      </c>
      <c r="J53" s="44">
        <f>D50*I53</f>
        <v>1055.82</v>
      </c>
      <c r="K53" s="44"/>
      <c r="L53" s="45">
        <f t="shared" si="11"/>
        <v>0</v>
      </c>
    </row>
    <row r="54" spans="1:12" x14ac:dyDescent="0.3">
      <c r="A54" s="35">
        <v>6</v>
      </c>
      <c r="B54" s="36"/>
      <c r="C54" s="37"/>
      <c r="D54" s="38"/>
      <c r="E54" s="39"/>
      <c r="F54" s="40"/>
      <c r="G54" s="41" t="s">
        <v>34</v>
      </c>
      <c r="H54" s="42" t="s">
        <v>17</v>
      </c>
      <c r="I54" s="43">
        <v>1.1499999999999999</v>
      </c>
      <c r="J54" s="44">
        <f>D50*I54</f>
        <v>202.3655</v>
      </c>
      <c r="K54" s="44"/>
      <c r="L54" s="45">
        <f t="shared" si="11"/>
        <v>0</v>
      </c>
    </row>
    <row r="55" spans="1:12" x14ac:dyDescent="0.3">
      <c r="A55" s="35"/>
      <c r="B55" s="36"/>
      <c r="C55" s="37"/>
      <c r="D55" s="38"/>
      <c r="E55" s="39"/>
      <c r="F55" s="40"/>
      <c r="G55" s="47" t="s">
        <v>38</v>
      </c>
      <c r="H55" s="48" t="s">
        <v>27</v>
      </c>
      <c r="I55" s="43">
        <v>0.02</v>
      </c>
      <c r="J55" s="44">
        <f>D49*I55</f>
        <v>3.5194000000000001</v>
      </c>
      <c r="K55" s="44"/>
      <c r="L55" s="45">
        <f>J55*K55</f>
        <v>0</v>
      </c>
    </row>
    <row r="56" spans="1:12" x14ac:dyDescent="0.3">
      <c r="A56" s="61"/>
      <c r="B56" s="25" t="s">
        <v>39</v>
      </c>
      <c r="C56" s="62"/>
      <c r="D56" s="63"/>
      <c r="E56" s="64"/>
      <c r="F56" s="65">
        <f>SUM(F48:F55)</f>
        <v>0</v>
      </c>
      <c r="G56" s="55" t="s">
        <v>40</v>
      </c>
      <c r="H56" s="56"/>
      <c r="I56" s="57"/>
      <c r="J56" s="58"/>
      <c r="K56" s="58"/>
      <c r="L56" s="59">
        <f>SUM(L48:L55)</f>
        <v>0</v>
      </c>
    </row>
    <row r="57" spans="1:12" x14ac:dyDescent="0.3">
      <c r="A57" s="66"/>
      <c r="B57" s="67" t="s">
        <v>51</v>
      </c>
      <c r="C57" s="68"/>
      <c r="D57" s="69"/>
      <c r="E57" s="70"/>
      <c r="F57" s="71"/>
      <c r="G57" s="30"/>
      <c r="H57" s="31"/>
      <c r="I57" s="32"/>
      <c r="J57" s="33"/>
      <c r="K57" s="33"/>
      <c r="L57" s="34"/>
    </row>
    <row r="58" spans="1:12" x14ac:dyDescent="0.3">
      <c r="A58" s="35">
        <v>1</v>
      </c>
      <c r="B58" s="36" t="s">
        <v>16</v>
      </c>
      <c r="C58" s="37" t="s">
        <v>48</v>
      </c>
      <c r="D58" s="38">
        <v>78.260000000000005</v>
      </c>
      <c r="E58" s="39"/>
      <c r="F58" s="40">
        <f>D58*E58</f>
        <v>0</v>
      </c>
      <c r="G58" s="41" t="s">
        <v>18</v>
      </c>
      <c r="H58" s="42" t="s">
        <v>19</v>
      </c>
      <c r="I58" s="43">
        <v>0.2</v>
      </c>
      <c r="J58" s="44">
        <f>D58*I58</f>
        <v>15.652000000000001</v>
      </c>
      <c r="K58" s="44"/>
      <c r="L58" s="45">
        <f>J58*K58</f>
        <v>0</v>
      </c>
    </row>
    <row r="59" spans="1:12" x14ac:dyDescent="0.3">
      <c r="A59" s="35">
        <v>7</v>
      </c>
      <c r="B59" s="36" t="s">
        <v>42</v>
      </c>
      <c r="C59" s="37" t="s">
        <v>48</v>
      </c>
      <c r="D59" s="38">
        <v>78.260000000000005</v>
      </c>
      <c r="E59" s="39"/>
      <c r="F59" s="40">
        <f t="shared" ref="F59:F61" si="12">D59*E59</f>
        <v>0</v>
      </c>
      <c r="G59" s="41" t="s">
        <v>50</v>
      </c>
      <c r="H59" s="42" t="s">
        <v>17</v>
      </c>
      <c r="I59" s="43">
        <v>1.05</v>
      </c>
      <c r="J59" s="44">
        <f t="shared" ref="J59:J61" si="13">D59*I59</f>
        <v>82.173000000000002</v>
      </c>
      <c r="K59" s="44"/>
      <c r="L59" s="45">
        <f t="shared" ref="L59:L64" si="14">J59*K59</f>
        <v>0</v>
      </c>
    </row>
    <row r="60" spans="1:12" x14ac:dyDescent="0.3">
      <c r="A60" s="35">
        <v>2</v>
      </c>
      <c r="B60" s="36" t="s">
        <v>22</v>
      </c>
      <c r="C60" s="37" t="s">
        <v>48</v>
      </c>
      <c r="D60" s="38">
        <v>78.260000000000005</v>
      </c>
      <c r="E60" s="39"/>
      <c r="F60" s="40">
        <f t="shared" si="12"/>
        <v>0</v>
      </c>
      <c r="G60" s="41" t="s">
        <v>23</v>
      </c>
      <c r="H60" s="42" t="s">
        <v>24</v>
      </c>
      <c r="I60" s="43">
        <v>6</v>
      </c>
      <c r="J60" s="44">
        <f t="shared" si="13"/>
        <v>469.56000000000006</v>
      </c>
      <c r="K60" s="44"/>
      <c r="L60" s="45">
        <f t="shared" si="14"/>
        <v>0</v>
      </c>
    </row>
    <row r="61" spans="1:12" x14ac:dyDescent="0.3">
      <c r="A61" s="35">
        <v>3</v>
      </c>
      <c r="B61" s="36" t="s">
        <v>25</v>
      </c>
      <c r="C61" s="37" t="s">
        <v>48</v>
      </c>
      <c r="D61" s="38">
        <v>78.260000000000005</v>
      </c>
      <c r="E61" s="39"/>
      <c r="F61" s="40">
        <f t="shared" si="12"/>
        <v>0</v>
      </c>
      <c r="G61" s="41" t="s">
        <v>44</v>
      </c>
      <c r="H61" s="42" t="s">
        <v>27</v>
      </c>
      <c r="I61" s="43">
        <v>8</v>
      </c>
      <c r="J61" s="44">
        <f t="shared" si="13"/>
        <v>626.08000000000004</v>
      </c>
      <c r="K61" s="44"/>
      <c r="L61" s="45">
        <f t="shared" si="14"/>
        <v>0</v>
      </c>
    </row>
    <row r="62" spans="1:12" x14ac:dyDescent="0.3">
      <c r="A62" s="35">
        <v>4</v>
      </c>
      <c r="B62" s="36"/>
      <c r="C62" s="37"/>
      <c r="D62" s="38"/>
      <c r="E62" s="39"/>
      <c r="F62" s="40"/>
      <c r="G62" s="41" t="s">
        <v>29</v>
      </c>
      <c r="H62" s="42" t="s">
        <v>30</v>
      </c>
      <c r="I62" s="43">
        <v>0.5</v>
      </c>
      <c r="J62" s="44">
        <f>D60*I62</f>
        <v>39.130000000000003</v>
      </c>
      <c r="K62" s="44"/>
      <c r="L62" s="45">
        <f t="shared" si="14"/>
        <v>0</v>
      </c>
    </row>
    <row r="63" spans="1:12" x14ac:dyDescent="0.3">
      <c r="A63" s="35">
        <v>5</v>
      </c>
      <c r="B63" s="36"/>
      <c r="C63" s="37"/>
      <c r="D63" s="38"/>
      <c r="E63" s="39"/>
      <c r="F63" s="40"/>
      <c r="G63" s="41" t="s">
        <v>32</v>
      </c>
      <c r="H63" s="42" t="s">
        <v>24</v>
      </c>
      <c r="I63" s="43">
        <v>6</v>
      </c>
      <c r="J63" s="44">
        <f>D60*I63</f>
        <v>469.56000000000006</v>
      </c>
      <c r="K63" s="44"/>
      <c r="L63" s="45">
        <f t="shared" si="14"/>
        <v>0</v>
      </c>
    </row>
    <row r="64" spans="1:12" x14ac:dyDescent="0.3">
      <c r="A64" s="35">
        <v>6</v>
      </c>
      <c r="B64" s="36"/>
      <c r="C64" s="37"/>
      <c r="D64" s="38"/>
      <c r="E64" s="39"/>
      <c r="F64" s="40"/>
      <c r="G64" s="41" t="s">
        <v>34</v>
      </c>
      <c r="H64" s="42" t="s">
        <v>17</v>
      </c>
      <c r="I64" s="43">
        <v>1.1499999999999999</v>
      </c>
      <c r="J64" s="44">
        <f>D61*I64</f>
        <v>89.998999999999995</v>
      </c>
      <c r="K64" s="44"/>
      <c r="L64" s="45">
        <f t="shared" si="14"/>
        <v>0</v>
      </c>
    </row>
    <row r="65" spans="1:12" x14ac:dyDescent="0.3">
      <c r="A65" s="35"/>
      <c r="B65" s="36"/>
      <c r="C65" s="37"/>
      <c r="D65" s="38"/>
      <c r="E65" s="39"/>
      <c r="F65" s="40"/>
      <c r="G65" s="47" t="s">
        <v>38</v>
      </c>
      <c r="H65" s="48" t="s">
        <v>27</v>
      </c>
      <c r="I65" s="43">
        <v>0.02</v>
      </c>
      <c r="J65" s="44">
        <f>D59*I65</f>
        <v>1.5652000000000001</v>
      </c>
      <c r="K65" s="44"/>
      <c r="L65" s="45">
        <f>J65*K65</f>
        <v>0</v>
      </c>
    </row>
    <row r="66" spans="1:12" x14ac:dyDescent="0.3">
      <c r="A66" s="61"/>
      <c r="B66" s="25" t="s">
        <v>39</v>
      </c>
      <c r="C66" s="62"/>
      <c r="D66" s="63"/>
      <c r="E66" s="64"/>
      <c r="F66" s="65">
        <f>SUM(F58:F65)</f>
        <v>0</v>
      </c>
      <c r="G66" s="55" t="s">
        <v>40</v>
      </c>
      <c r="H66" s="56"/>
      <c r="I66" s="57"/>
      <c r="J66" s="58"/>
      <c r="K66" s="58"/>
      <c r="L66" s="59">
        <f>SUM(L58:L65)</f>
        <v>0</v>
      </c>
    </row>
    <row r="67" spans="1:12" x14ac:dyDescent="0.3">
      <c r="A67" s="66"/>
      <c r="B67" s="67" t="s">
        <v>52</v>
      </c>
      <c r="C67" s="68"/>
      <c r="D67" s="69"/>
      <c r="E67" s="70"/>
      <c r="F67" s="71"/>
      <c r="G67" s="30"/>
      <c r="H67" s="31"/>
      <c r="I67" s="32"/>
      <c r="J67" s="33"/>
      <c r="K67" s="33"/>
      <c r="L67" s="34"/>
    </row>
    <row r="68" spans="1:12" x14ac:dyDescent="0.3">
      <c r="A68" s="35">
        <v>1</v>
      </c>
      <c r="B68" s="36" t="s">
        <v>16</v>
      </c>
      <c r="C68" s="37" t="s">
        <v>48</v>
      </c>
      <c r="D68" s="38">
        <v>555.20000000000005</v>
      </c>
      <c r="E68" s="39"/>
      <c r="F68" s="40">
        <f>D68*E68</f>
        <v>0</v>
      </c>
      <c r="G68" s="41" t="s">
        <v>18</v>
      </c>
      <c r="H68" s="42" t="s">
        <v>19</v>
      </c>
      <c r="I68" s="43">
        <v>0.1</v>
      </c>
      <c r="J68" s="44">
        <f>D68*I68</f>
        <v>55.52000000000001</v>
      </c>
      <c r="K68" s="44"/>
      <c r="L68" s="45">
        <f>J68*K68</f>
        <v>0</v>
      </c>
    </row>
    <row r="69" spans="1:12" x14ac:dyDescent="0.3">
      <c r="A69" s="35">
        <v>7</v>
      </c>
      <c r="B69" s="36" t="s">
        <v>42</v>
      </c>
      <c r="C69" s="37" t="s">
        <v>48</v>
      </c>
      <c r="D69" s="38">
        <v>555.20000000000005</v>
      </c>
      <c r="E69" s="39"/>
      <c r="F69" s="40">
        <f t="shared" ref="F69:F74" si="15">D69*E69</f>
        <v>0</v>
      </c>
      <c r="G69" s="41" t="s">
        <v>21</v>
      </c>
      <c r="H69" s="42" t="s">
        <v>17</v>
      </c>
      <c r="I69" s="43">
        <v>0.5</v>
      </c>
      <c r="J69" s="44">
        <f t="shared" ref="J69:J74" si="16">D69*I69</f>
        <v>277.60000000000002</v>
      </c>
      <c r="K69" s="44"/>
      <c r="L69" s="45">
        <f t="shared" ref="L69:L77" si="17">J69*K69</f>
        <v>0</v>
      </c>
    </row>
    <row r="70" spans="1:12" x14ac:dyDescent="0.3">
      <c r="A70" s="35">
        <v>2</v>
      </c>
      <c r="B70" s="36" t="s">
        <v>22</v>
      </c>
      <c r="C70" s="37" t="s">
        <v>48</v>
      </c>
      <c r="D70" s="38">
        <v>555.20000000000005</v>
      </c>
      <c r="E70" s="39"/>
      <c r="F70" s="40">
        <f t="shared" si="15"/>
        <v>0</v>
      </c>
      <c r="G70" s="41" t="s">
        <v>23</v>
      </c>
      <c r="H70" s="42" t="s">
        <v>24</v>
      </c>
      <c r="I70" s="43">
        <v>3</v>
      </c>
      <c r="J70" s="44">
        <f t="shared" si="16"/>
        <v>1665.6000000000001</v>
      </c>
      <c r="K70" s="44"/>
      <c r="L70" s="45">
        <f t="shared" si="17"/>
        <v>0</v>
      </c>
    </row>
    <row r="71" spans="1:12" x14ac:dyDescent="0.3">
      <c r="A71" s="35">
        <v>3</v>
      </c>
      <c r="B71" s="36" t="s">
        <v>25</v>
      </c>
      <c r="C71" s="37" t="s">
        <v>48</v>
      </c>
      <c r="D71" s="38">
        <v>555.20000000000005</v>
      </c>
      <c r="E71" s="39"/>
      <c r="F71" s="40">
        <f t="shared" si="15"/>
        <v>0</v>
      </c>
      <c r="G71" s="41" t="s">
        <v>26</v>
      </c>
      <c r="H71" s="42" t="s">
        <v>27</v>
      </c>
      <c r="I71" s="43">
        <v>4</v>
      </c>
      <c r="J71" s="44">
        <f t="shared" si="16"/>
        <v>2220.8000000000002</v>
      </c>
      <c r="K71" s="44"/>
      <c r="L71" s="45">
        <f t="shared" si="17"/>
        <v>0</v>
      </c>
    </row>
    <row r="72" spans="1:12" x14ac:dyDescent="0.3">
      <c r="A72" s="35">
        <v>4</v>
      </c>
      <c r="B72" s="36" t="s">
        <v>28</v>
      </c>
      <c r="C72" s="37" t="s">
        <v>48</v>
      </c>
      <c r="D72" s="38">
        <v>555.20000000000005</v>
      </c>
      <c r="E72" s="39"/>
      <c r="F72" s="40">
        <f t="shared" si="15"/>
        <v>0</v>
      </c>
      <c r="G72" s="41" t="s">
        <v>29</v>
      </c>
      <c r="H72" s="42" t="s">
        <v>30</v>
      </c>
      <c r="I72" s="43">
        <v>2.2999999999999998</v>
      </c>
      <c r="J72" s="44">
        <f t="shared" si="16"/>
        <v>1276.96</v>
      </c>
      <c r="K72" s="44"/>
      <c r="L72" s="45">
        <f t="shared" si="17"/>
        <v>0</v>
      </c>
    </row>
    <row r="73" spans="1:12" x14ac:dyDescent="0.3">
      <c r="A73" s="35">
        <v>5</v>
      </c>
      <c r="B73" s="36" t="s">
        <v>31</v>
      </c>
      <c r="C73" s="37" t="s">
        <v>48</v>
      </c>
      <c r="D73" s="38">
        <v>555.20000000000005</v>
      </c>
      <c r="E73" s="39"/>
      <c r="F73" s="40">
        <f t="shared" si="15"/>
        <v>0</v>
      </c>
      <c r="G73" s="41" t="s">
        <v>32</v>
      </c>
      <c r="H73" s="42" t="s">
        <v>24</v>
      </c>
      <c r="I73" s="43">
        <v>3</v>
      </c>
      <c r="J73" s="44">
        <f t="shared" si="16"/>
        <v>1665.6000000000001</v>
      </c>
      <c r="K73" s="44"/>
      <c r="L73" s="45">
        <f t="shared" si="17"/>
        <v>0</v>
      </c>
    </row>
    <row r="74" spans="1:12" x14ac:dyDescent="0.3">
      <c r="A74" s="35">
        <v>6</v>
      </c>
      <c r="B74" s="36" t="s">
        <v>33</v>
      </c>
      <c r="C74" s="37" t="s">
        <v>48</v>
      </c>
      <c r="D74" s="38">
        <v>555.20000000000005</v>
      </c>
      <c r="E74" s="39"/>
      <c r="F74" s="40">
        <f t="shared" si="15"/>
        <v>0</v>
      </c>
      <c r="G74" s="41" t="s">
        <v>34</v>
      </c>
      <c r="H74" s="42" t="s">
        <v>17</v>
      </c>
      <c r="I74" s="43">
        <v>0.5</v>
      </c>
      <c r="J74" s="44">
        <f t="shared" si="16"/>
        <v>277.60000000000002</v>
      </c>
      <c r="K74" s="44"/>
      <c r="L74" s="45">
        <f t="shared" si="17"/>
        <v>0</v>
      </c>
    </row>
    <row r="75" spans="1:12" x14ac:dyDescent="0.3">
      <c r="A75" s="35">
        <v>7</v>
      </c>
      <c r="B75" s="36"/>
      <c r="C75" s="37"/>
      <c r="D75" s="38"/>
      <c r="E75" s="39"/>
      <c r="F75" s="40"/>
      <c r="G75" s="41" t="s">
        <v>45</v>
      </c>
      <c r="H75" s="42" t="s">
        <v>24</v>
      </c>
      <c r="I75" s="43">
        <v>0.2</v>
      </c>
      <c r="J75" s="44">
        <f>D72*I75</f>
        <v>111.04000000000002</v>
      </c>
      <c r="K75" s="44"/>
      <c r="L75" s="45">
        <f t="shared" si="17"/>
        <v>0</v>
      </c>
    </row>
    <row r="76" spans="1:12" x14ac:dyDescent="0.3">
      <c r="A76" s="35">
        <v>8</v>
      </c>
      <c r="B76" s="36"/>
      <c r="C76" s="37"/>
      <c r="D76" s="38"/>
      <c r="E76" s="39"/>
      <c r="F76" s="40"/>
      <c r="G76" s="41" t="s">
        <v>36</v>
      </c>
      <c r="H76" s="42" t="s">
        <v>24</v>
      </c>
      <c r="I76" s="43">
        <v>1.5</v>
      </c>
      <c r="J76" s="44">
        <f>D73*I76</f>
        <v>832.80000000000007</v>
      </c>
      <c r="K76" s="44"/>
      <c r="L76" s="45">
        <f t="shared" si="17"/>
        <v>0</v>
      </c>
    </row>
    <row r="77" spans="1:12" x14ac:dyDescent="0.3">
      <c r="A77" s="35">
        <v>9</v>
      </c>
      <c r="B77" s="36"/>
      <c r="C77" s="37"/>
      <c r="D77" s="38"/>
      <c r="E77" s="39"/>
      <c r="F77" s="40"/>
      <c r="G77" s="41" t="s">
        <v>46</v>
      </c>
      <c r="H77" s="42" t="s">
        <v>24</v>
      </c>
      <c r="I77" s="43">
        <v>0.4</v>
      </c>
      <c r="J77" s="44">
        <f>D74*I77</f>
        <v>222.08000000000004</v>
      </c>
      <c r="K77" s="44"/>
      <c r="L77" s="45">
        <f t="shared" si="17"/>
        <v>0</v>
      </c>
    </row>
    <row r="78" spans="1:12" x14ac:dyDescent="0.3">
      <c r="A78" s="35"/>
      <c r="B78" s="36"/>
      <c r="C78" s="37"/>
      <c r="D78" s="38"/>
      <c r="E78" s="39"/>
      <c r="F78" s="40"/>
      <c r="G78" s="47" t="s">
        <v>38</v>
      </c>
      <c r="H78" s="48" t="s">
        <v>27</v>
      </c>
      <c r="I78" s="43">
        <v>0.02</v>
      </c>
      <c r="J78" s="44">
        <f>D72*I78</f>
        <v>11.104000000000001</v>
      </c>
      <c r="K78" s="44"/>
      <c r="L78" s="45">
        <f>J78*K78</f>
        <v>0</v>
      </c>
    </row>
    <row r="79" spans="1:12" x14ac:dyDescent="0.3">
      <c r="A79" s="49"/>
      <c r="B79" s="50" t="s">
        <v>39</v>
      </c>
      <c r="C79" s="51"/>
      <c r="D79" s="52"/>
      <c r="E79" s="53"/>
      <c r="F79" s="54">
        <f>SUM(F68:F78)</f>
        <v>0</v>
      </c>
      <c r="G79" s="55" t="s">
        <v>40</v>
      </c>
      <c r="H79" s="56"/>
      <c r="I79" s="57"/>
      <c r="J79" s="58"/>
      <c r="K79" s="58"/>
      <c r="L79" s="59">
        <f>SUM(L68:L78)</f>
        <v>0</v>
      </c>
    </row>
    <row r="80" spans="1:12" x14ac:dyDescent="0.3">
      <c r="A80" s="24"/>
      <c r="B80" s="60" t="s">
        <v>53</v>
      </c>
      <c r="C80" s="26"/>
      <c r="D80" s="27"/>
      <c r="E80" s="28"/>
      <c r="F80" s="29"/>
      <c r="G80" s="30"/>
      <c r="H80" s="31"/>
      <c r="I80" s="32"/>
      <c r="J80" s="33"/>
      <c r="K80" s="33"/>
      <c r="L80" s="34"/>
    </row>
    <row r="81" spans="1:12" x14ac:dyDescent="0.3">
      <c r="A81" s="35">
        <v>1</v>
      </c>
      <c r="B81" s="36" t="s">
        <v>54</v>
      </c>
      <c r="C81" s="37" t="s">
        <v>30</v>
      </c>
      <c r="D81" s="38">
        <v>163.1</v>
      </c>
      <c r="E81" s="39"/>
      <c r="F81" s="40">
        <f>D81*E81</f>
        <v>0</v>
      </c>
      <c r="G81" s="47" t="s">
        <v>38</v>
      </c>
      <c r="H81" s="48" t="s">
        <v>27</v>
      </c>
      <c r="I81" s="43">
        <v>0.1</v>
      </c>
      <c r="J81" s="44">
        <f>D81*I81</f>
        <v>16.309999999999999</v>
      </c>
      <c r="K81" s="44"/>
      <c r="L81" s="45">
        <f>J81*K81</f>
        <v>0</v>
      </c>
    </row>
    <row r="82" spans="1:12" x14ac:dyDescent="0.3">
      <c r="A82" s="35">
        <v>2</v>
      </c>
      <c r="B82" s="36" t="s">
        <v>22</v>
      </c>
      <c r="C82" s="37" t="s">
        <v>30</v>
      </c>
      <c r="D82" s="38">
        <v>163.1</v>
      </c>
      <c r="E82" s="39"/>
      <c r="F82" s="40">
        <f t="shared" ref="F82:F84" si="18">D82*E82</f>
        <v>0</v>
      </c>
      <c r="G82" s="41" t="s">
        <v>32</v>
      </c>
      <c r="H82" s="42" t="s">
        <v>24</v>
      </c>
      <c r="I82" s="43">
        <v>3</v>
      </c>
      <c r="J82" s="44">
        <f>D82*I82</f>
        <v>489.29999999999995</v>
      </c>
      <c r="K82" s="44"/>
      <c r="L82" s="45">
        <f>J82*K82</f>
        <v>0</v>
      </c>
    </row>
    <row r="83" spans="1:12" x14ac:dyDescent="0.3">
      <c r="A83" s="35">
        <v>3</v>
      </c>
      <c r="B83" s="36" t="s">
        <v>25</v>
      </c>
      <c r="C83" s="37" t="s">
        <v>30</v>
      </c>
      <c r="D83" s="38">
        <v>163.1</v>
      </c>
      <c r="E83" s="39"/>
      <c r="F83" s="40">
        <f t="shared" si="18"/>
        <v>0</v>
      </c>
      <c r="G83" s="41" t="s">
        <v>55</v>
      </c>
      <c r="H83" s="42" t="s">
        <v>17</v>
      </c>
      <c r="I83" s="43">
        <v>0.35</v>
      </c>
      <c r="J83" s="44">
        <f>D83*I83</f>
        <v>57.084999999999994</v>
      </c>
      <c r="K83" s="44"/>
      <c r="L83" s="45">
        <f>J83*K83</f>
        <v>0</v>
      </c>
    </row>
    <row r="84" spans="1:12" x14ac:dyDescent="0.3">
      <c r="A84" s="35">
        <v>4</v>
      </c>
      <c r="B84" s="36" t="s">
        <v>28</v>
      </c>
      <c r="C84" s="37" t="s">
        <v>30</v>
      </c>
      <c r="D84" s="38">
        <v>163.1</v>
      </c>
      <c r="E84" s="39"/>
      <c r="F84" s="40">
        <f t="shared" si="18"/>
        <v>0</v>
      </c>
      <c r="G84" s="41" t="s">
        <v>29</v>
      </c>
      <c r="H84" s="42" t="s">
        <v>30</v>
      </c>
      <c r="I84" s="43">
        <v>1.1499999999999999</v>
      </c>
      <c r="J84" s="44">
        <f>D84*I84</f>
        <v>187.56499999999997</v>
      </c>
      <c r="K84" s="44"/>
      <c r="L84" s="45">
        <f>J84*K84</f>
        <v>0</v>
      </c>
    </row>
    <row r="85" spans="1:12" x14ac:dyDescent="0.3">
      <c r="A85" s="35">
        <v>5</v>
      </c>
      <c r="B85" s="36"/>
      <c r="C85" s="37"/>
      <c r="D85" s="38"/>
      <c r="E85" s="39"/>
      <c r="F85" s="40"/>
      <c r="G85" s="41" t="s">
        <v>56</v>
      </c>
      <c r="H85" s="42" t="s">
        <v>24</v>
      </c>
      <c r="I85" s="43">
        <v>0.1</v>
      </c>
      <c r="J85" s="44">
        <f>D84*I85</f>
        <v>16.309999999999999</v>
      </c>
      <c r="K85" s="44"/>
      <c r="L85" s="45">
        <f>J85*K85</f>
        <v>0</v>
      </c>
    </row>
    <row r="86" spans="1:12" x14ac:dyDescent="0.3">
      <c r="A86" s="61"/>
      <c r="B86" s="72"/>
      <c r="C86" s="73"/>
      <c r="D86" s="74"/>
      <c r="E86" s="75"/>
      <c r="F86" s="76"/>
      <c r="G86" s="47"/>
      <c r="H86" s="48"/>
      <c r="I86" s="43"/>
      <c r="J86" s="44"/>
      <c r="K86" s="44"/>
      <c r="L86" s="45"/>
    </row>
    <row r="87" spans="1:12" x14ac:dyDescent="0.3">
      <c r="A87" s="61"/>
      <c r="B87" s="25" t="s">
        <v>39</v>
      </c>
      <c r="C87" s="62"/>
      <c r="D87" s="63"/>
      <c r="E87" s="64"/>
      <c r="F87" s="65">
        <f>SUM(F81:F85)</f>
        <v>0</v>
      </c>
      <c r="G87" s="55" t="s">
        <v>40</v>
      </c>
      <c r="H87" s="56"/>
      <c r="I87" s="57"/>
      <c r="J87" s="58"/>
      <c r="K87" s="58"/>
      <c r="L87" s="59">
        <f>SUM(L81:L85)</f>
        <v>0</v>
      </c>
    </row>
    <row r="88" spans="1:12" x14ac:dyDescent="0.3">
      <c r="A88" s="24"/>
      <c r="B88" s="60" t="s">
        <v>57</v>
      </c>
      <c r="C88" s="26"/>
      <c r="D88" s="27"/>
      <c r="E88" s="28"/>
      <c r="F88" s="29"/>
      <c r="G88" s="30"/>
      <c r="H88" s="31"/>
      <c r="I88" s="32"/>
      <c r="J88" s="33"/>
      <c r="K88" s="33"/>
      <c r="L88" s="34"/>
    </row>
    <row r="89" spans="1:12" x14ac:dyDescent="0.3">
      <c r="A89" s="77"/>
      <c r="B89" s="36" t="s">
        <v>58</v>
      </c>
      <c r="C89" s="37" t="s">
        <v>30</v>
      </c>
      <c r="D89" s="38">
        <v>1585.7</v>
      </c>
      <c r="E89" s="39"/>
      <c r="F89" s="40">
        <f>D89*E89</f>
        <v>0</v>
      </c>
      <c r="G89" s="41" t="s">
        <v>23</v>
      </c>
      <c r="H89" s="42" t="s">
        <v>24</v>
      </c>
      <c r="I89" s="78">
        <v>3</v>
      </c>
      <c r="J89" s="79">
        <f>D89*I89</f>
        <v>4757.1000000000004</v>
      </c>
      <c r="K89" s="79"/>
      <c r="L89" s="76">
        <f>J89*K89</f>
        <v>0</v>
      </c>
    </row>
    <row r="90" spans="1:12" x14ac:dyDescent="0.3">
      <c r="A90" s="35">
        <v>1</v>
      </c>
      <c r="B90" s="36" t="s">
        <v>22</v>
      </c>
      <c r="C90" s="37" t="s">
        <v>30</v>
      </c>
      <c r="D90" s="38">
        <v>1585.7</v>
      </c>
      <c r="E90" s="39"/>
      <c r="F90" s="40">
        <f t="shared" ref="F90:F93" si="19">D90*E90</f>
        <v>0</v>
      </c>
      <c r="G90" s="41" t="s">
        <v>59</v>
      </c>
      <c r="H90" s="42" t="s">
        <v>17</v>
      </c>
      <c r="I90" s="43">
        <f>I81</f>
        <v>0.1</v>
      </c>
      <c r="J90" s="44">
        <f t="shared" ref="J90:J96" si="20">D89*I90</f>
        <v>158.57000000000002</v>
      </c>
      <c r="K90" s="44"/>
      <c r="L90" s="76">
        <f t="shared" ref="L90:L96" si="21">J90*K90</f>
        <v>0</v>
      </c>
    </row>
    <row r="91" spans="1:12" x14ac:dyDescent="0.3">
      <c r="A91" s="35">
        <v>2</v>
      </c>
      <c r="B91" s="36" t="s">
        <v>25</v>
      </c>
      <c r="C91" s="37" t="s">
        <v>30</v>
      </c>
      <c r="D91" s="38">
        <v>1585.7</v>
      </c>
      <c r="E91" s="39"/>
      <c r="F91" s="40">
        <f t="shared" si="19"/>
        <v>0</v>
      </c>
      <c r="G91" s="41" t="s">
        <v>32</v>
      </c>
      <c r="H91" s="42" t="s">
        <v>24</v>
      </c>
      <c r="I91" s="43">
        <v>3</v>
      </c>
      <c r="J91" s="44">
        <f t="shared" si="20"/>
        <v>4757.1000000000004</v>
      </c>
      <c r="K91" s="44"/>
      <c r="L91" s="76">
        <f t="shared" si="21"/>
        <v>0</v>
      </c>
    </row>
    <row r="92" spans="1:12" x14ac:dyDescent="0.3">
      <c r="A92" s="35">
        <v>3</v>
      </c>
      <c r="B92" s="36" t="s">
        <v>28</v>
      </c>
      <c r="C92" s="37" t="s">
        <v>30</v>
      </c>
      <c r="D92" s="38">
        <v>1585.7</v>
      </c>
      <c r="E92" s="39"/>
      <c r="F92" s="40">
        <f t="shared" si="19"/>
        <v>0</v>
      </c>
      <c r="G92" s="41" t="s">
        <v>55</v>
      </c>
      <c r="H92" s="42" t="s">
        <v>17</v>
      </c>
      <c r="I92" s="43">
        <v>0.35</v>
      </c>
      <c r="J92" s="44">
        <f t="shared" si="20"/>
        <v>554.995</v>
      </c>
      <c r="K92" s="44"/>
      <c r="L92" s="76">
        <f t="shared" si="21"/>
        <v>0</v>
      </c>
    </row>
    <row r="93" spans="1:12" x14ac:dyDescent="0.3">
      <c r="A93" s="35">
        <v>4</v>
      </c>
      <c r="B93" s="36" t="s">
        <v>60</v>
      </c>
      <c r="C93" s="37" t="s">
        <v>30</v>
      </c>
      <c r="D93" s="38">
        <v>1585.7</v>
      </c>
      <c r="E93" s="39"/>
      <c r="F93" s="40">
        <f t="shared" si="19"/>
        <v>0</v>
      </c>
      <c r="G93" s="41" t="s">
        <v>61</v>
      </c>
      <c r="H93" s="42" t="s">
        <v>30</v>
      </c>
      <c r="I93" s="43">
        <v>1.1499999999999999</v>
      </c>
      <c r="J93" s="44">
        <f t="shared" si="20"/>
        <v>1823.5549999999998</v>
      </c>
      <c r="K93" s="44"/>
      <c r="L93" s="76">
        <f t="shared" si="21"/>
        <v>0</v>
      </c>
    </row>
    <row r="94" spans="1:12" x14ac:dyDescent="0.3">
      <c r="A94" s="35">
        <v>5</v>
      </c>
      <c r="B94" s="36" t="s">
        <v>31</v>
      </c>
      <c r="C94" s="37" t="s">
        <v>30</v>
      </c>
      <c r="D94" s="38">
        <v>1585.7</v>
      </c>
      <c r="E94" s="39"/>
      <c r="F94" s="40">
        <f>D94*E94</f>
        <v>0</v>
      </c>
      <c r="G94" s="41" t="s">
        <v>56</v>
      </c>
      <c r="H94" s="42" t="s">
        <v>24</v>
      </c>
      <c r="I94" s="43">
        <v>0.1</v>
      </c>
      <c r="J94" s="44">
        <f t="shared" si="20"/>
        <v>158.57000000000002</v>
      </c>
      <c r="K94" s="44"/>
      <c r="L94" s="76">
        <f t="shared" si="21"/>
        <v>0</v>
      </c>
    </row>
    <row r="95" spans="1:12" x14ac:dyDescent="0.3">
      <c r="A95" s="35">
        <v>6</v>
      </c>
      <c r="B95" s="36" t="s">
        <v>33</v>
      </c>
      <c r="C95" s="37" t="s">
        <v>30</v>
      </c>
      <c r="D95" s="38">
        <v>1586.7</v>
      </c>
      <c r="E95" s="39"/>
      <c r="F95" s="40">
        <f>D95*E95</f>
        <v>0</v>
      </c>
      <c r="G95" s="41" t="s">
        <v>36</v>
      </c>
      <c r="H95" s="42" t="s">
        <v>24</v>
      </c>
      <c r="I95" s="43">
        <v>1</v>
      </c>
      <c r="J95" s="44">
        <f t="shared" si="20"/>
        <v>1585.7</v>
      </c>
      <c r="K95" s="44"/>
      <c r="L95" s="76">
        <f t="shared" si="21"/>
        <v>0</v>
      </c>
    </row>
    <row r="96" spans="1:12" x14ac:dyDescent="0.3">
      <c r="A96" s="35"/>
      <c r="B96" s="36" t="s">
        <v>62</v>
      </c>
      <c r="C96" s="37"/>
      <c r="D96" s="38"/>
      <c r="E96" s="39"/>
      <c r="F96" s="40"/>
      <c r="G96" s="41" t="s">
        <v>46</v>
      </c>
      <c r="H96" s="42" t="s">
        <v>24</v>
      </c>
      <c r="I96" s="43">
        <v>0.2</v>
      </c>
      <c r="J96" s="44">
        <f t="shared" si="20"/>
        <v>317.34000000000003</v>
      </c>
      <c r="K96" s="44"/>
      <c r="L96" s="76">
        <f t="shared" si="21"/>
        <v>0</v>
      </c>
    </row>
    <row r="97" spans="1:12" x14ac:dyDescent="0.3">
      <c r="A97" s="35"/>
      <c r="B97" s="80"/>
      <c r="C97" s="80"/>
      <c r="D97" s="80"/>
      <c r="E97" s="80"/>
      <c r="F97" s="80"/>
      <c r="G97" s="47" t="s">
        <v>38</v>
      </c>
      <c r="H97" s="48" t="s">
        <v>27</v>
      </c>
      <c r="I97" s="43">
        <v>0.02</v>
      </c>
      <c r="J97" s="44">
        <f>D91*I97</f>
        <v>31.714000000000002</v>
      </c>
      <c r="K97" s="44"/>
      <c r="L97" s="45">
        <f>J97*K97</f>
        <v>0</v>
      </c>
    </row>
    <row r="98" spans="1:12" x14ac:dyDescent="0.3">
      <c r="A98" s="49"/>
      <c r="B98" s="25" t="s">
        <v>39</v>
      </c>
      <c r="C98" s="62"/>
      <c r="D98" s="63"/>
      <c r="E98" s="64"/>
      <c r="F98" s="65">
        <f>SUM(F89:F96)</f>
        <v>0</v>
      </c>
      <c r="G98" s="55" t="s">
        <v>40</v>
      </c>
      <c r="H98" s="56"/>
      <c r="I98" s="57"/>
      <c r="J98" s="58"/>
      <c r="K98" s="58"/>
      <c r="L98" s="59">
        <f>SUM(L89:L97)</f>
        <v>0</v>
      </c>
    </row>
    <row r="99" spans="1:12" x14ac:dyDescent="0.3">
      <c r="A99" s="24"/>
      <c r="B99" s="67" t="s">
        <v>63</v>
      </c>
      <c r="C99" s="68"/>
      <c r="D99" s="69"/>
      <c r="E99" s="70"/>
      <c r="F99" s="71"/>
      <c r="G99" s="30"/>
      <c r="H99" s="31"/>
      <c r="I99" s="32"/>
      <c r="J99" s="33"/>
      <c r="K99" s="33"/>
      <c r="L99" s="34"/>
    </row>
    <row r="100" spans="1:12" x14ac:dyDescent="0.3">
      <c r="A100" s="35">
        <v>1</v>
      </c>
      <c r="B100" s="36" t="s">
        <v>16</v>
      </c>
      <c r="C100" s="37" t="s">
        <v>30</v>
      </c>
      <c r="D100" s="38">
        <v>99.82</v>
      </c>
      <c r="E100" s="39"/>
      <c r="F100" s="40">
        <f t="shared" ref="F100:F102" si="22">D100*E100</f>
        <v>0</v>
      </c>
      <c r="G100" s="41" t="s">
        <v>21</v>
      </c>
      <c r="H100" s="42" t="s">
        <v>17</v>
      </c>
      <c r="I100" s="43">
        <v>4.3</v>
      </c>
      <c r="J100" s="44">
        <f>D100*I100</f>
        <v>429.22599999999994</v>
      </c>
      <c r="K100" s="44"/>
      <c r="L100" s="45">
        <f t="shared" ref="L100:L110" si="23">J100*K100</f>
        <v>0</v>
      </c>
    </row>
    <row r="101" spans="1:12" x14ac:dyDescent="0.3">
      <c r="A101" s="35">
        <v>2</v>
      </c>
      <c r="B101" s="36" t="s">
        <v>64</v>
      </c>
      <c r="C101" s="37" t="s">
        <v>30</v>
      </c>
      <c r="D101" s="38">
        <v>99.82</v>
      </c>
      <c r="E101" s="39"/>
      <c r="F101" s="40">
        <f t="shared" si="22"/>
        <v>0</v>
      </c>
      <c r="G101" s="41" t="s">
        <v>23</v>
      </c>
      <c r="H101" s="42" t="s">
        <v>24</v>
      </c>
      <c r="I101" s="43">
        <v>25</v>
      </c>
      <c r="J101" s="44">
        <f t="shared" ref="J101:J102" si="24">D101*I101</f>
        <v>2495.5</v>
      </c>
      <c r="K101" s="44"/>
      <c r="L101" s="45">
        <f t="shared" si="23"/>
        <v>0</v>
      </c>
    </row>
    <row r="102" spans="1:12" x14ac:dyDescent="0.3">
      <c r="A102" s="35">
        <v>3</v>
      </c>
      <c r="B102" s="36" t="s">
        <v>65</v>
      </c>
      <c r="C102" s="37" t="s">
        <v>30</v>
      </c>
      <c r="D102" s="38">
        <v>99.82</v>
      </c>
      <c r="E102" s="39"/>
      <c r="F102" s="40">
        <f t="shared" si="22"/>
        <v>0</v>
      </c>
      <c r="G102" s="41" t="s">
        <v>66</v>
      </c>
      <c r="H102" s="42" t="s">
        <v>27</v>
      </c>
      <c r="I102" s="43">
        <v>8</v>
      </c>
      <c r="J102" s="44">
        <f t="shared" si="24"/>
        <v>798.56</v>
      </c>
      <c r="K102" s="79"/>
      <c r="L102" s="45">
        <f t="shared" si="23"/>
        <v>0</v>
      </c>
    </row>
    <row r="103" spans="1:12" x14ac:dyDescent="0.3">
      <c r="A103" s="35">
        <v>4</v>
      </c>
      <c r="B103" s="36" t="s">
        <v>25</v>
      </c>
      <c r="C103" s="37" t="s">
        <v>30</v>
      </c>
      <c r="D103" s="38">
        <v>99.82</v>
      </c>
      <c r="E103" s="39"/>
      <c r="F103" s="40">
        <f>D103*E103</f>
        <v>0</v>
      </c>
      <c r="G103" s="41" t="s">
        <v>67</v>
      </c>
      <c r="H103" s="42" t="s">
        <v>27</v>
      </c>
      <c r="I103" s="43">
        <v>4</v>
      </c>
      <c r="J103" s="44">
        <f>D100*I103</f>
        <v>399.28</v>
      </c>
      <c r="K103" s="44"/>
      <c r="L103" s="45">
        <f t="shared" si="23"/>
        <v>0</v>
      </c>
    </row>
    <row r="104" spans="1:12" x14ac:dyDescent="0.3">
      <c r="A104" s="35">
        <v>5</v>
      </c>
      <c r="B104" s="36" t="s">
        <v>28</v>
      </c>
      <c r="C104" s="37" t="s">
        <v>30</v>
      </c>
      <c r="D104" s="38">
        <v>99.82</v>
      </c>
      <c r="E104" s="39"/>
      <c r="F104" s="40">
        <f>D104*E104</f>
        <v>0</v>
      </c>
      <c r="G104" s="41" t="s">
        <v>68</v>
      </c>
      <c r="H104" s="42" t="s">
        <v>27</v>
      </c>
      <c r="I104" s="43">
        <v>4</v>
      </c>
      <c r="J104" s="44">
        <f>D100*I104</f>
        <v>399.28</v>
      </c>
      <c r="K104" s="44"/>
      <c r="L104" s="45">
        <f t="shared" si="23"/>
        <v>0</v>
      </c>
    </row>
    <row r="105" spans="1:12" x14ac:dyDescent="0.3">
      <c r="A105" s="35">
        <v>6</v>
      </c>
      <c r="B105" s="36" t="s">
        <v>31</v>
      </c>
      <c r="C105" s="37" t="s">
        <v>30</v>
      </c>
      <c r="D105" s="38">
        <v>99.82</v>
      </c>
      <c r="E105" s="39"/>
      <c r="F105" s="40">
        <f>D105*E105</f>
        <v>0</v>
      </c>
      <c r="G105" s="41" t="s">
        <v>32</v>
      </c>
      <c r="H105" s="42" t="s">
        <v>24</v>
      </c>
      <c r="I105" s="43">
        <v>25</v>
      </c>
      <c r="J105" s="44">
        <f>D103*I105</f>
        <v>2495.5</v>
      </c>
      <c r="K105" s="44"/>
      <c r="L105" s="45">
        <f t="shared" si="23"/>
        <v>0</v>
      </c>
    </row>
    <row r="106" spans="1:12" x14ac:dyDescent="0.3">
      <c r="A106" s="35">
        <v>7</v>
      </c>
      <c r="B106" s="36" t="s">
        <v>33</v>
      </c>
      <c r="C106" s="37" t="s">
        <v>30</v>
      </c>
      <c r="D106" s="38">
        <v>99.82</v>
      </c>
      <c r="E106" s="39"/>
      <c r="F106" s="40">
        <f>D106*E106</f>
        <v>0</v>
      </c>
      <c r="G106" s="41" t="s">
        <v>55</v>
      </c>
      <c r="H106" s="42" t="s">
        <v>17</v>
      </c>
      <c r="I106" s="43">
        <v>4.5999999999999996</v>
      </c>
      <c r="J106" s="44">
        <f>D104*I106</f>
        <v>459.17199999999991</v>
      </c>
      <c r="K106" s="44"/>
      <c r="L106" s="45">
        <f t="shared" si="23"/>
        <v>0</v>
      </c>
    </row>
    <row r="107" spans="1:12" x14ac:dyDescent="0.3">
      <c r="A107" s="80"/>
      <c r="B107" s="80"/>
      <c r="C107" s="80"/>
      <c r="D107" s="80"/>
      <c r="E107" s="80"/>
      <c r="F107" s="80"/>
      <c r="G107" s="41" t="s">
        <v>61</v>
      </c>
      <c r="H107" s="42" t="s">
        <v>30</v>
      </c>
      <c r="I107" s="43">
        <v>4.5999999999999996</v>
      </c>
      <c r="J107" s="44">
        <f>D105*I107</f>
        <v>459.17199999999991</v>
      </c>
      <c r="K107" s="44"/>
      <c r="L107" s="45">
        <f t="shared" si="23"/>
        <v>0</v>
      </c>
    </row>
    <row r="108" spans="1:12" x14ac:dyDescent="0.3">
      <c r="A108" s="80"/>
      <c r="B108" s="80"/>
      <c r="C108" s="80"/>
      <c r="D108" s="80"/>
      <c r="E108" s="80"/>
      <c r="F108" s="80"/>
      <c r="G108" s="41" t="s">
        <v>56</v>
      </c>
      <c r="H108" s="42" t="s">
        <v>24</v>
      </c>
      <c r="I108" s="43">
        <v>1.5</v>
      </c>
      <c r="J108" s="44">
        <f>D106*I108</f>
        <v>149.72999999999999</v>
      </c>
      <c r="K108" s="44"/>
      <c r="L108" s="45">
        <f t="shared" si="23"/>
        <v>0</v>
      </c>
    </row>
    <row r="109" spans="1:12" x14ac:dyDescent="0.3">
      <c r="A109" s="61"/>
      <c r="B109" s="72"/>
      <c r="C109" s="73"/>
      <c r="D109" s="74"/>
      <c r="E109" s="75"/>
      <c r="F109" s="76"/>
      <c r="G109" s="41" t="s">
        <v>36</v>
      </c>
      <c r="H109" s="42" t="s">
        <v>24</v>
      </c>
      <c r="I109" s="43">
        <v>6</v>
      </c>
      <c r="J109" s="44">
        <f>D105*I109</f>
        <v>598.91999999999996</v>
      </c>
      <c r="K109" s="44"/>
      <c r="L109" s="45">
        <f t="shared" si="23"/>
        <v>0</v>
      </c>
    </row>
    <row r="110" spans="1:12" x14ac:dyDescent="0.3">
      <c r="A110" s="35"/>
      <c r="B110" s="36"/>
      <c r="C110" s="37"/>
      <c r="D110" s="38"/>
      <c r="E110" s="39"/>
      <c r="F110" s="40"/>
      <c r="G110" s="41" t="s">
        <v>46</v>
      </c>
      <c r="H110" s="42" t="s">
        <v>24</v>
      </c>
      <c r="I110" s="43">
        <v>3.2</v>
      </c>
      <c r="J110" s="44">
        <f>D106*I110</f>
        <v>319.42399999999998</v>
      </c>
      <c r="K110" s="44"/>
      <c r="L110" s="45">
        <f t="shared" si="23"/>
        <v>0</v>
      </c>
    </row>
    <row r="111" spans="1:12" x14ac:dyDescent="0.3">
      <c r="A111" s="35"/>
      <c r="B111" s="36"/>
      <c r="C111" s="37"/>
      <c r="D111" s="38"/>
      <c r="E111" s="39"/>
      <c r="F111" s="40"/>
      <c r="G111" s="41"/>
      <c r="H111" s="42"/>
      <c r="I111" s="43"/>
      <c r="J111" s="44"/>
      <c r="K111" s="44"/>
      <c r="L111" s="45"/>
    </row>
    <row r="112" spans="1:12" x14ac:dyDescent="0.3">
      <c r="A112" s="35"/>
      <c r="B112" s="67" t="s">
        <v>39</v>
      </c>
      <c r="C112" s="81"/>
      <c r="D112" s="82"/>
      <c r="E112" s="83"/>
      <c r="F112" s="84">
        <f>SUM(F100:F111)</f>
        <v>0</v>
      </c>
      <c r="G112" s="85" t="s">
        <v>40</v>
      </c>
      <c r="H112" s="86"/>
      <c r="I112" s="87"/>
      <c r="J112" s="88"/>
      <c r="K112" s="88"/>
      <c r="L112" s="89">
        <f>SUM(L100:L111)</f>
        <v>0</v>
      </c>
    </row>
    <row r="113" spans="1:12" x14ac:dyDescent="0.3">
      <c r="A113" s="24"/>
      <c r="B113" s="67" t="s">
        <v>69</v>
      </c>
      <c r="C113" s="26"/>
      <c r="D113" s="27"/>
      <c r="E113" s="28"/>
      <c r="F113" s="29"/>
      <c r="G113" s="30"/>
      <c r="H113" s="31"/>
      <c r="I113" s="32"/>
      <c r="J113" s="33"/>
      <c r="K113" s="33"/>
      <c r="L113" s="34"/>
    </row>
    <row r="114" spans="1:12" x14ac:dyDescent="0.3">
      <c r="A114" s="35">
        <v>1</v>
      </c>
      <c r="B114" s="36" t="s">
        <v>16</v>
      </c>
      <c r="C114" s="37" t="s">
        <v>30</v>
      </c>
      <c r="D114" s="38">
        <v>87.96</v>
      </c>
      <c r="E114" s="39"/>
      <c r="F114" s="40">
        <f t="shared" ref="F114:F116" si="25">D114*E114</f>
        <v>0</v>
      </c>
      <c r="G114" s="41" t="s">
        <v>21</v>
      </c>
      <c r="H114" s="42" t="s">
        <v>17</v>
      </c>
      <c r="I114" s="43">
        <v>2.1</v>
      </c>
      <c r="J114" s="44">
        <f>D114*I114</f>
        <v>184.71600000000001</v>
      </c>
      <c r="K114" s="44"/>
      <c r="L114" s="45">
        <f t="shared" ref="L114:L123" si="26">J114*K114</f>
        <v>0</v>
      </c>
    </row>
    <row r="115" spans="1:12" x14ac:dyDescent="0.3">
      <c r="A115" s="35">
        <v>2</v>
      </c>
      <c r="B115" s="36" t="s">
        <v>64</v>
      </c>
      <c r="C115" s="37" t="s">
        <v>30</v>
      </c>
      <c r="D115" s="38">
        <v>87.96</v>
      </c>
      <c r="E115" s="39"/>
      <c r="F115" s="40">
        <f t="shared" si="25"/>
        <v>0</v>
      </c>
      <c r="G115" s="41" t="s">
        <v>23</v>
      </c>
      <c r="H115" s="42" t="s">
        <v>24</v>
      </c>
      <c r="I115" s="43">
        <v>12</v>
      </c>
      <c r="J115" s="44">
        <f t="shared" ref="J115:J116" si="27">D115*I115</f>
        <v>1055.52</v>
      </c>
      <c r="K115" s="44"/>
      <c r="L115" s="45">
        <f t="shared" si="26"/>
        <v>0</v>
      </c>
    </row>
    <row r="116" spans="1:12" x14ac:dyDescent="0.3">
      <c r="A116" s="35">
        <v>3</v>
      </c>
      <c r="B116" s="36" t="s">
        <v>70</v>
      </c>
      <c r="C116" s="37" t="s">
        <v>30</v>
      </c>
      <c r="D116" s="38">
        <v>87.96</v>
      </c>
      <c r="E116" s="39"/>
      <c r="F116" s="40">
        <f t="shared" si="25"/>
        <v>0</v>
      </c>
      <c r="G116" s="41" t="s">
        <v>66</v>
      </c>
      <c r="H116" s="42" t="s">
        <v>27</v>
      </c>
      <c r="I116" s="43">
        <v>8</v>
      </c>
      <c r="J116" s="44">
        <f t="shared" si="27"/>
        <v>703.68</v>
      </c>
      <c r="K116" s="79"/>
      <c r="L116" s="45">
        <f t="shared" si="26"/>
        <v>0</v>
      </c>
    </row>
    <row r="117" spans="1:12" x14ac:dyDescent="0.3">
      <c r="A117" s="35">
        <v>4</v>
      </c>
      <c r="B117" s="36" t="s">
        <v>25</v>
      </c>
      <c r="C117" s="37" t="s">
        <v>30</v>
      </c>
      <c r="D117" s="38">
        <v>87.96</v>
      </c>
      <c r="E117" s="39"/>
      <c r="F117" s="40">
        <f>D117*E117</f>
        <v>0</v>
      </c>
      <c r="G117" s="41" t="s">
        <v>67</v>
      </c>
      <c r="H117" s="42" t="s">
        <v>27</v>
      </c>
      <c r="I117" s="43">
        <v>4</v>
      </c>
      <c r="J117" s="44">
        <f>D114*I117</f>
        <v>351.84</v>
      </c>
      <c r="K117" s="44"/>
      <c r="L117" s="45">
        <f t="shared" si="26"/>
        <v>0</v>
      </c>
    </row>
    <row r="118" spans="1:12" x14ac:dyDescent="0.3">
      <c r="A118" s="35">
        <v>5</v>
      </c>
      <c r="B118" s="36" t="s">
        <v>28</v>
      </c>
      <c r="C118" s="37" t="s">
        <v>30</v>
      </c>
      <c r="D118" s="38">
        <v>87.96</v>
      </c>
      <c r="E118" s="39"/>
      <c r="F118" s="40">
        <f>D118*E118</f>
        <v>0</v>
      </c>
      <c r="G118" s="41" t="s">
        <v>32</v>
      </c>
      <c r="H118" s="42" t="s">
        <v>24</v>
      </c>
      <c r="I118" s="43">
        <v>12</v>
      </c>
      <c r="J118" s="44">
        <f>D117*I118</f>
        <v>1055.52</v>
      </c>
      <c r="K118" s="44"/>
      <c r="L118" s="45">
        <f t="shared" si="26"/>
        <v>0</v>
      </c>
    </row>
    <row r="119" spans="1:12" x14ac:dyDescent="0.3">
      <c r="A119" s="35">
        <v>6</v>
      </c>
      <c r="B119" s="36" t="s">
        <v>31</v>
      </c>
      <c r="C119" s="37" t="s">
        <v>30</v>
      </c>
      <c r="D119" s="38">
        <v>87.96</v>
      </c>
      <c r="E119" s="39"/>
      <c r="F119" s="40">
        <f>D119*E119</f>
        <v>0</v>
      </c>
      <c r="G119" s="41" t="s">
        <v>55</v>
      </c>
      <c r="H119" s="42" t="s">
        <v>17</v>
      </c>
      <c r="I119" s="43">
        <v>2.2999999999999998</v>
      </c>
      <c r="J119" s="44">
        <f>D118*I119</f>
        <v>202.30799999999996</v>
      </c>
      <c r="K119" s="44"/>
      <c r="L119" s="45">
        <f t="shared" si="26"/>
        <v>0</v>
      </c>
    </row>
    <row r="120" spans="1:12" x14ac:dyDescent="0.3">
      <c r="A120" s="35">
        <v>7</v>
      </c>
      <c r="B120" s="36" t="s">
        <v>33</v>
      </c>
      <c r="C120" s="37" t="s">
        <v>30</v>
      </c>
      <c r="D120" s="38">
        <v>87.96</v>
      </c>
      <c r="E120" s="39"/>
      <c r="F120" s="40">
        <f>D120*E120</f>
        <v>0</v>
      </c>
      <c r="G120" s="41" t="s">
        <v>61</v>
      </c>
      <c r="H120" s="42" t="s">
        <v>30</v>
      </c>
      <c r="I120" s="43">
        <v>3.3</v>
      </c>
      <c r="J120" s="44">
        <f>D119*I120</f>
        <v>290.26799999999997</v>
      </c>
      <c r="K120" s="44"/>
      <c r="L120" s="45">
        <f t="shared" si="26"/>
        <v>0</v>
      </c>
    </row>
    <row r="121" spans="1:12" x14ac:dyDescent="0.3">
      <c r="A121" s="80"/>
      <c r="B121" s="80"/>
      <c r="C121" s="80"/>
      <c r="D121" s="80"/>
      <c r="E121" s="80"/>
      <c r="F121" s="80"/>
      <c r="G121" s="41" t="s">
        <v>56</v>
      </c>
      <c r="H121" s="42" t="s">
        <v>24</v>
      </c>
      <c r="I121" s="43">
        <v>0.7</v>
      </c>
      <c r="J121" s="44">
        <f>D120*I121</f>
        <v>61.571999999999989</v>
      </c>
      <c r="K121" s="44"/>
      <c r="L121" s="45">
        <f t="shared" si="26"/>
        <v>0</v>
      </c>
    </row>
    <row r="122" spans="1:12" x14ac:dyDescent="0.3">
      <c r="A122" s="61"/>
      <c r="B122" s="72"/>
      <c r="C122" s="73"/>
      <c r="D122" s="74"/>
      <c r="E122" s="75"/>
      <c r="F122" s="76"/>
      <c r="G122" s="41" t="s">
        <v>36</v>
      </c>
      <c r="H122" s="42" t="s">
        <v>24</v>
      </c>
      <c r="I122" s="43">
        <v>3</v>
      </c>
      <c r="J122" s="44">
        <f>D119*I122</f>
        <v>263.88</v>
      </c>
      <c r="K122" s="44"/>
      <c r="L122" s="45">
        <f t="shared" si="26"/>
        <v>0</v>
      </c>
    </row>
    <row r="123" spans="1:12" x14ac:dyDescent="0.3">
      <c r="A123" s="35"/>
      <c r="B123" s="36"/>
      <c r="C123" s="37"/>
      <c r="D123" s="38"/>
      <c r="E123" s="39"/>
      <c r="F123" s="40"/>
      <c r="G123" s="41" t="s">
        <v>46</v>
      </c>
      <c r="H123" s="42" t="s">
        <v>24</v>
      </c>
      <c r="I123" s="43">
        <v>1.6</v>
      </c>
      <c r="J123" s="44">
        <f>D120*I123</f>
        <v>140.73599999999999</v>
      </c>
      <c r="K123" s="44"/>
      <c r="L123" s="45">
        <f t="shared" si="26"/>
        <v>0</v>
      </c>
    </row>
    <row r="124" spans="1:12" x14ac:dyDescent="0.3">
      <c r="A124" s="35"/>
      <c r="B124" s="36"/>
      <c r="C124" s="37"/>
      <c r="D124" s="38"/>
      <c r="E124" s="39"/>
      <c r="F124" s="40"/>
      <c r="G124" s="41"/>
      <c r="H124" s="42"/>
      <c r="I124" s="43"/>
      <c r="J124" s="44"/>
      <c r="K124" s="44"/>
      <c r="L124" s="45"/>
    </row>
    <row r="125" spans="1:12" x14ac:dyDescent="0.3">
      <c r="A125" s="35"/>
      <c r="B125" s="67" t="s">
        <v>39</v>
      </c>
      <c r="C125" s="81"/>
      <c r="D125" s="82"/>
      <c r="E125" s="83"/>
      <c r="F125" s="84">
        <f>SUM(F114:F124)</f>
        <v>0</v>
      </c>
      <c r="G125" s="85" t="s">
        <v>40</v>
      </c>
      <c r="H125" s="86"/>
      <c r="I125" s="87"/>
      <c r="J125" s="88"/>
      <c r="K125" s="88"/>
      <c r="L125" s="89">
        <f>SUM(L114:L124)</f>
        <v>0</v>
      </c>
    </row>
    <row r="126" spans="1:12" x14ac:dyDescent="0.3">
      <c r="A126" s="24"/>
      <c r="B126" s="67" t="s">
        <v>71</v>
      </c>
      <c r="C126" s="26"/>
      <c r="D126" s="27"/>
      <c r="E126" s="28"/>
      <c r="F126" s="29"/>
      <c r="G126" s="30"/>
      <c r="H126" s="31"/>
      <c r="I126" s="32"/>
      <c r="J126" s="33"/>
      <c r="K126" s="33"/>
      <c r="L126" s="34"/>
    </row>
    <row r="127" spans="1:12" x14ac:dyDescent="0.3">
      <c r="A127" s="35">
        <v>1</v>
      </c>
      <c r="B127" s="36" t="s">
        <v>16</v>
      </c>
      <c r="C127" s="37" t="s">
        <v>30</v>
      </c>
      <c r="D127" s="38">
        <v>498.1</v>
      </c>
      <c r="E127" s="39"/>
      <c r="F127" s="40">
        <f t="shared" ref="F127:F129" si="28">D127*E127</f>
        <v>0</v>
      </c>
      <c r="G127" s="41" t="s">
        <v>21</v>
      </c>
      <c r="H127" s="42" t="s">
        <v>17</v>
      </c>
      <c r="I127" s="43">
        <v>1.05</v>
      </c>
      <c r="J127" s="44">
        <f>D127*I127</f>
        <v>523.005</v>
      </c>
      <c r="K127" s="44"/>
      <c r="L127" s="45">
        <f t="shared" ref="L127:L136" si="29">J127*K127</f>
        <v>0</v>
      </c>
    </row>
    <row r="128" spans="1:12" x14ac:dyDescent="0.3">
      <c r="A128" s="35">
        <v>2</v>
      </c>
      <c r="B128" s="36" t="s">
        <v>64</v>
      </c>
      <c r="C128" s="37" t="s">
        <v>30</v>
      </c>
      <c r="D128" s="38">
        <v>498.1</v>
      </c>
      <c r="E128" s="39"/>
      <c r="F128" s="40">
        <f t="shared" si="28"/>
        <v>0</v>
      </c>
      <c r="G128" s="41" t="s">
        <v>23</v>
      </c>
      <c r="H128" s="42" t="s">
        <v>24</v>
      </c>
      <c r="I128" s="43">
        <v>6</v>
      </c>
      <c r="J128" s="44">
        <f t="shared" ref="J128:J129" si="30">D128*I128</f>
        <v>2988.6000000000004</v>
      </c>
      <c r="K128" s="44"/>
      <c r="L128" s="45">
        <f t="shared" si="29"/>
        <v>0</v>
      </c>
    </row>
    <row r="129" spans="1:12" x14ac:dyDescent="0.3">
      <c r="A129" s="35">
        <v>3</v>
      </c>
      <c r="B129" s="36" t="s">
        <v>70</v>
      </c>
      <c r="C129" s="37" t="s">
        <v>30</v>
      </c>
      <c r="D129" s="38">
        <v>498.1</v>
      </c>
      <c r="E129" s="39"/>
      <c r="F129" s="40">
        <f t="shared" si="28"/>
        <v>0</v>
      </c>
      <c r="G129" s="41" t="s">
        <v>66</v>
      </c>
      <c r="H129" s="42" t="s">
        <v>27</v>
      </c>
      <c r="I129" s="43">
        <v>4</v>
      </c>
      <c r="J129" s="44">
        <f t="shared" si="30"/>
        <v>1992.4</v>
      </c>
      <c r="K129" s="79"/>
      <c r="L129" s="45">
        <f t="shared" si="29"/>
        <v>0</v>
      </c>
    </row>
    <row r="130" spans="1:12" x14ac:dyDescent="0.3">
      <c r="A130" s="35">
        <v>4</v>
      </c>
      <c r="B130" s="36" t="s">
        <v>25</v>
      </c>
      <c r="C130" s="37" t="s">
        <v>30</v>
      </c>
      <c r="D130" s="38">
        <v>498.1</v>
      </c>
      <c r="E130" s="39"/>
      <c r="F130" s="40">
        <f>D130*E130</f>
        <v>0</v>
      </c>
      <c r="G130" s="41" t="s">
        <v>67</v>
      </c>
      <c r="H130" s="42" t="s">
        <v>27</v>
      </c>
      <c r="I130" s="43">
        <v>4</v>
      </c>
      <c r="J130" s="44">
        <f>D127*I130</f>
        <v>1992.4</v>
      </c>
      <c r="K130" s="44"/>
      <c r="L130" s="45">
        <f t="shared" si="29"/>
        <v>0</v>
      </c>
    </row>
    <row r="131" spans="1:12" x14ac:dyDescent="0.3">
      <c r="A131" s="35">
        <v>5</v>
      </c>
      <c r="B131" s="36" t="s">
        <v>28</v>
      </c>
      <c r="C131" s="37" t="s">
        <v>30</v>
      </c>
      <c r="D131" s="38">
        <v>498.1</v>
      </c>
      <c r="E131" s="39"/>
      <c r="F131" s="40">
        <f>D131*E131</f>
        <v>0</v>
      </c>
      <c r="G131" s="41" t="s">
        <v>32</v>
      </c>
      <c r="H131" s="42" t="s">
        <v>24</v>
      </c>
      <c r="I131" s="43">
        <v>6</v>
      </c>
      <c r="J131" s="44">
        <f>D130*I131</f>
        <v>2988.6000000000004</v>
      </c>
      <c r="K131" s="44"/>
      <c r="L131" s="45">
        <f t="shared" si="29"/>
        <v>0</v>
      </c>
    </row>
    <row r="132" spans="1:12" x14ac:dyDescent="0.3">
      <c r="A132" s="35">
        <v>6</v>
      </c>
      <c r="B132" s="36" t="s">
        <v>31</v>
      </c>
      <c r="C132" s="37" t="s">
        <v>30</v>
      </c>
      <c r="D132" s="38">
        <v>498.1</v>
      </c>
      <c r="E132" s="39"/>
      <c r="F132" s="40">
        <f>D132*E132</f>
        <v>0</v>
      </c>
      <c r="G132" s="41" t="s">
        <v>55</v>
      </c>
      <c r="H132" s="42" t="s">
        <v>17</v>
      </c>
      <c r="I132" s="43">
        <v>1.1499999999999999</v>
      </c>
      <c r="J132" s="44">
        <f>D131*I132</f>
        <v>572.81499999999994</v>
      </c>
      <c r="K132" s="44"/>
      <c r="L132" s="45">
        <f t="shared" si="29"/>
        <v>0</v>
      </c>
    </row>
    <row r="133" spans="1:12" x14ac:dyDescent="0.3">
      <c r="A133" s="35">
        <v>7</v>
      </c>
      <c r="B133" s="36" t="s">
        <v>33</v>
      </c>
      <c r="C133" s="37" t="s">
        <v>30</v>
      </c>
      <c r="D133" s="38">
        <v>498.1</v>
      </c>
      <c r="E133" s="39"/>
      <c r="F133" s="40">
        <f>D133*E133</f>
        <v>0</v>
      </c>
      <c r="G133" s="41" t="s">
        <v>61</v>
      </c>
      <c r="H133" s="42" t="s">
        <v>30</v>
      </c>
      <c r="I133" s="43">
        <v>1.1499999999999999</v>
      </c>
      <c r="J133" s="44">
        <f>D132*I133</f>
        <v>572.81499999999994</v>
      </c>
      <c r="K133" s="44"/>
      <c r="L133" s="45">
        <f t="shared" si="29"/>
        <v>0</v>
      </c>
    </row>
    <row r="134" spans="1:12" x14ac:dyDescent="0.3">
      <c r="A134" s="80"/>
      <c r="B134" s="80"/>
      <c r="C134" s="80"/>
      <c r="D134" s="80"/>
      <c r="E134" s="80"/>
      <c r="F134" s="80"/>
      <c r="G134" s="41" t="s">
        <v>56</v>
      </c>
      <c r="H134" s="42" t="s">
        <v>24</v>
      </c>
      <c r="I134" s="43">
        <v>0.35</v>
      </c>
      <c r="J134" s="44">
        <f>D133*I134</f>
        <v>174.33500000000001</v>
      </c>
      <c r="K134" s="44"/>
      <c r="L134" s="45">
        <f t="shared" si="29"/>
        <v>0</v>
      </c>
    </row>
    <row r="135" spans="1:12" x14ac:dyDescent="0.3">
      <c r="A135" s="61"/>
      <c r="B135" s="72"/>
      <c r="C135" s="73"/>
      <c r="D135" s="74"/>
      <c r="E135" s="75"/>
      <c r="F135" s="76"/>
      <c r="G135" s="41" t="s">
        <v>36</v>
      </c>
      <c r="H135" s="42" t="s">
        <v>24</v>
      </c>
      <c r="I135" s="43">
        <v>1.5</v>
      </c>
      <c r="J135" s="44">
        <f>D132*I135</f>
        <v>747.15000000000009</v>
      </c>
      <c r="K135" s="44"/>
      <c r="L135" s="45">
        <f t="shared" si="29"/>
        <v>0</v>
      </c>
    </row>
    <row r="136" spans="1:12" x14ac:dyDescent="0.3">
      <c r="A136" s="35"/>
      <c r="B136" s="36"/>
      <c r="C136" s="37"/>
      <c r="D136" s="38"/>
      <c r="E136" s="39"/>
      <c r="F136" s="40"/>
      <c r="G136" s="41" t="s">
        <v>46</v>
      </c>
      <c r="H136" s="42" t="s">
        <v>24</v>
      </c>
      <c r="I136" s="43">
        <v>0.8</v>
      </c>
      <c r="J136" s="44">
        <f>D133*I136</f>
        <v>398.48</v>
      </c>
      <c r="K136" s="44"/>
      <c r="L136" s="45">
        <f t="shared" si="29"/>
        <v>0</v>
      </c>
    </row>
    <row r="137" spans="1:12" x14ac:dyDescent="0.3">
      <c r="A137" s="35"/>
      <c r="B137" s="36"/>
      <c r="C137" s="37"/>
      <c r="D137" s="38"/>
      <c r="E137" s="39"/>
      <c r="F137" s="40"/>
      <c r="G137" s="41"/>
      <c r="H137" s="42"/>
      <c r="I137" s="43"/>
      <c r="J137" s="44"/>
      <c r="K137" s="44"/>
      <c r="L137" s="45"/>
    </row>
    <row r="138" spans="1:12" x14ac:dyDescent="0.3">
      <c r="A138" s="35"/>
      <c r="B138" s="67" t="s">
        <v>39</v>
      </c>
      <c r="C138" s="81"/>
      <c r="D138" s="82"/>
      <c r="E138" s="83"/>
      <c r="F138" s="84">
        <f>SUM(F127:F137)</f>
        <v>0</v>
      </c>
      <c r="G138" s="85" t="s">
        <v>40</v>
      </c>
      <c r="H138" s="86"/>
      <c r="I138" s="87"/>
      <c r="J138" s="88"/>
      <c r="K138" s="88"/>
      <c r="L138" s="89">
        <f>SUM(L127:L137)</f>
        <v>0</v>
      </c>
    </row>
    <row r="139" spans="1:12" x14ac:dyDescent="0.3">
      <c r="A139" s="35"/>
      <c r="B139" s="67" t="s">
        <v>72</v>
      </c>
      <c r="C139" s="81" t="s">
        <v>48</v>
      </c>
      <c r="D139" s="82">
        <v>685.88</v>
      </c>
      <c r="E139" s="83"/>
      <c r="F139" s="84">
        <f>D139*E139</f>
        <v>0</v>
      </c>
      <c r="G139" s="41" t="s">
        <v>32</v>
      </c>
      <c r="H139" s="42" t="s">
        <v>24</v>
      </c>
      <c r="I139" s="43">
        <v>8</v>
      </c>
      <c r="J139" s="44">
        <f t="shared" ref="J139" si="31">D139*I139</f>
        <v>5487.04</v>
      </c>
      <c r="K139" s="44"/>
      <c r="L139" s="45">
        <f t="shared" ref="L139:L141" si="32">J139*K139</f>
        <v>0</v>
      </c>
    </row>
    <row r="140" spans="1:12" x14ac:dyDescent="0.3">
      <c r="A140" s="35"/>
      <c r="B140" s="67"/>
      <c r="C140" s="81"/>
      <c r="D140" s="82"/>
      <c r="E140" s="83"/>
      <c r="F140" s="84"/>
      <c r="G140" s="47" t="s">
        <v>38</v>
      </c>
      <c r="H140" s="48" t="s">
        <v>27</v>
      </c>
      <c r="I140" s="43">
        <v>0.1</v>
      </c>
      <c r="J140" s="44">
        <f>D133*I140</f>
        <v>49.81</v>
      </c>
      <c r="K140" s="44"/>
      <c r="L140" s="45">
        <f>J140*K140</f>
        <v>0</v>
      </c>
    </row>
    <row r="141" spans="1:12" x14ac:dyDescent="0.3">
      <c r="A141" s="35"/>
      <c r="B141" s="67"/>
      <c r="C141" s="81"/>
      <c r="D141" s="82"/>
      <c r="E141" s="83"/>
      <c r="F141" s="84"/>
      <c r="G141" s="41" t="s">
        <v>55</v>
      </c>
      <c r="H141" s="42" t="s">
        <v>17</v>
      </c>
      <c r="I141" s="43">
        <v>0.6</v>
      </c>
      <c r="J141" s="44">
        <f>D139*I141</f>
        <v>411.52799999999996</v>
      </c>
      <c r="K141" s="44"/>
      <c r="L141" s="45">
        <f t="shared" si="32"/>
        <v>0</v>
      </c>
    </row>
    <row r="142" spans="1:12" x14ac:dyDescent="0.3">
      <c r="A142" s="35"/>
      <c r="B142" s="67" t="s">
        <v>39</v>
      </c>
      <c r="C142" s="81"/>
      <c r="D142" s="82"/>
      <c r="E142" s="83"/>
      <c r="F142" s="84">
        <f>SUM(F139:F141)</f>
        <v>0</v>
      </c>
      <c r="G142" s="85" t="s">
        <v>40</v>
      </c>
      <c r="H142" s="86"/>
      <c r="I142" s="87"/>
      <c r="J142" s="88"/>
      <c r="K142" s="88"/>
      <c r="L142" s="89">
        <f>SUM(L139:L141)</f>
        <v>0</v>
      </c>
    </row>
    <row r="143" spans="1:12" x14ac:dyDescent="0.3">
      <c r="A143" s="35"/>
      <c r="B143" s="36"/>
      <c r="C143" s="37"/>
      <c r="D143" s="38"/>
      <c r="E143" s="39"/>
      <c r="F143" s="40"/>
      <c r="G143" s="41"/>
      <c r="H143" s="42"/>
      <c r="I143" s="43"/>
      <c r="J143" s="44"/>
      <c r="K143" s="44"/>
      <c r="L143" s="45"/>
    </row>
    <row r="144" spans="1:12" x14ac:dyDescent="0.3">
      <c r="A144" s="35"/>
      <c r="B144" s="36"/>
      <c r="C144" s="37"/>
      <c r="D144" s="38"/>
      <c r="E144" s="39"/>
      <c r="F144" s="40"/>
      <c r="G144" s="85"/>
      <c r="H144" s="42"/>
      <c r="I144" s="43"/>
      <c r="J144" s="44"/>
      <c r="K144" s="44"/>
      <c r="L144" s="89"/>
    </row>
    <row r="145" spans="1:12" x14ac:dyDescent="0.3">
      <c r="A145" s="35"/>
      <c r="B145" s="67" t="s">
        <v>73</v>
      </c>
      <c r="C145" s="81"/>
      <c r="D145" s="82"/>
      <c r="E145" s="83"/>
      <c r="F145" s="84">
        <f>SUM(F9:F144)/2</f>
        <v>0</v>
      </c>
      <c r="G145" s="85" t="s">
        <v>74</v>
      </c>
      <c r="H145" s="86"/>
      <c r="I145" s="87"/>
      <c r="J145" s="88"/>
      <c r="K145" s="88"/>
      <c r="L145" s="89">
        <f>SUM(L9:L144)/2</f>
        <v>0</v>
      </c>
    </row>
    <row r="146" spans="1:12" x14ac:dyDescent="0.3">
      <c r="A146" s="35"/>
      <c r="B146" s="67" t="s">
        <v>75</v>
      </c>
      <c r="C146" s="81"/>
      <c r="D146" s="82"/>
      <c r="E146" s="83"/>
      <c r="F146" s="84">
        <f>F145+L145</f>
        <v>0</v>
      </c>
      <c r="G146" s="85"/>
      <c r="H146" s="90"/>
      <c r="I146" s="91"/>
      <c r="J146" s="92"/>
      <c r="K146" s="92"/>
      <c r="L146" s="65"/>
    </row>
    <row r="147" spans="1:12" x14ac:dyDescent="0.5">
      <c r="F147" s="93"/>
      <c r="I147" s="2"/>
      <c r="J147" s="94"/>
      <c r="K147" s="94"/>
      <c r="L147" s="95"/>
    </row>
    <row r="149" spans="1:12" x14ac:dyDescent="0.5">
      <c r="B149" s="96" t="s">
        <v>76</v>
      </c>
      <c r="G149" s="96" t="s">
        <v>77</v>
      </c>
      <c r="H149" s="97"/>
      <c r="I149" s="97"/>
      <c r="J149" s="98"/>
      <c r="K149" s="98"/>
      <c r="L149" s="99"/>
    </row>
    <row r="150" spans="1:12" x14ac:dyDescent="0.5">
      <c r="B150" s="100" t="s">
        <v>78</v>
      </c>
      <c r="G150" s="2" t="s">
        <v>79</v>
      </c>
      <c r="J150" s="101"/>
      <c r="K150" s="101"/>
      <c r="L150" s="102"/>
    </row>
    <row r="151" spans="1:12" x14ac:dyDescent="0.5">
      <c r="B151" s="2" t="s">
        <v>80</v>
      </c>
      <c r="G151" s="3" t="s">
        <v>80</v>
      </c>
      <c r="L151" s="101"/>
    </row>
    <row r="152" spans="1:12" x14ac:dyDescent="0.5">
      <c r="L152" s="102"/>
    </row>
    <row r="153" spans="1:12" x14ac:dyDescent="0.5">
      <c r="L153" s="102"/>
    </row>
    <row r="154" spans="1:12" x14ac:dyDescent="0.3">
      <c r="B154" s="103"/>
      <c r="C154" s="103"/>
      <c r="D154" s="103"/>
      <c r="E154" s="103"/>
      <c r="F154" s="104"/>
      <c r="G154" s="105"/>
      <c r="H154" s="105"/>
      <c r="I154" s="105"/>
      <c r="J154" s="105"/>
      <c r="K154" s="105"/>
      <c r="L154" s="95"/>
    </row>
    <row r="155" spans="1:12" x14ac:dyDescent="0.3">
      <c r="B155" s="103"/>
      <c r="C155" s="103"/>
      <c r="D155" s="103"/>
      <c r="E155" s="103"/>
      <c r="F155" s="104"/>
      <c r="G155" s="105"/>
      <c r="H155" s="105"/>
      <c r="I155" s="105"/>
      <c r="J155" s="105"/>
      <c r="K155" s="105"/>
      <c r="L155" s="95"/>
    </row>
    <row r="156" spans="1:12" x14ac:dyDescent="0.3">
      <c r="B156" s="103"/>
      <c r="C156" s="103"/>
      <c r="D156" s="103"/>
      <c r="E156" s="103"/>
      <c r="F156" s="104"/>
      <c r="G156" s="105"/>
      <c r="H156" s="105"/>
      <c r="I156" s="105"/>
      <c r="J156" s="105"/>
      <c r="K156" s="105"/>
      <c r="L156" s="95"/>
    </row>
    <row r="157" spans="1:12" x14ac:dyDescent="0.5">
      <c r="G157" s="106"/>
      <c r="H157" s="106"/>
      <c r="I157" s="106"/>
      <c r="J157" s="101"/>
      <c r="L157" s="107"/>
    </row>
    <row r="158" spans="1:12" x14ac:dyDescent="0.5">
      <c r="L158" s="102"/>
    </row>
    <row r="159" spans="1:12" x14ac:dyDescent="0.5">
      <c r="L159" s="102"/>
    </row>
  </sheetData>
  <mergeCells count="7">
    <mergeCell ref="G157:I157"/>
    <mergeCell ref="B3:L3"/>
    <mergeCell ref="G4:L4"/>
    <mergeCell ref="A5:L5"/>
    <mergeCell ref="B154:E154"/>
    <mergeCell ref="B155:E155"/>
    <mergeCell ref="B156:E1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Фасад С1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2024-09-13T10:31:43Z</dcterms:modified>
</cp:coreProperties>
</file>