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дуард\Desktop\Fw_ Обсяги по буд тип 2, тип 3  Скіфія\"/>
    </mc:Choice>
  </mc:AlternateContent>
  <xr:revisionPtr revIDLastSave="0" documentId="13_ncr:1_{934F82FC-F5A9-4734-99E2-68733B6AB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ИП2" sheetId="1" r:id="rId1"/>
    <sheet name="ТИП3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D33" i="2"/>
  <c r="F33" i="2" s="1"/>
  <c r="F31" i="2"/>
  <c r="D29" i="2"/>
  <c r="F29" i="2" s="1"/>
  <c r="F27" i="2"/>
  <c r="D24" i="2"/>
  <c r="F24" i="2" s="1"/>
  <c r="F25" i="2"/>
  <c r="F23" i="2"/>
  <c r="F21" i="2"/>
  <c r="F22" i="2"/>
  <c r="F20" i="2"/>
  <c r="F19" i="2"/>
  <c r="F17" i="2"/>
  <c r="F16" i="2"/>
  <c r="F15" i="2"/>
  <c r="F14" i="2"/>
  <c r="F13" i="2"/>
  <c r="F12" i="2"/>
  <c r="F10" i="2"/>
  <c r="F50" i="2"/>
  <c r="F9" i="2"/>
  <c r="F7" i="2"/>
  <c r="F6" i="2"/>
  <c r="F4" i="2"/>
  <c r="F18" i="1"/>
  <c r="F40" i="1"/>
  <c r="D49" i="1"/>
  <c r="D48" i="1"/>
  <c r="D47" i="1"/>
  <c r="D46" i="1"/>
  <c r="F19" i="1"/>
  <c r="F20" i="1"/>
  <c r="F22" i="1"/>
  <c r="F23" i="1"/>
  <c r="F21" i="1"/>
  <c r="F53" i="1"/>
  <c r="F38" i="1"/>
  <c r="F36" i="1"/>
  <c r="F35" i="1"/>
  <c r="F33" i="1"/>
  <c r="F32" i="1"/>
  <c r="F30" i="1"/>
  <c r="F29" i="1"/>
  <c r="F27" i="1"/>
  <c r="F26" i="1"/>
  <c r="F25" i="1"/>
  <c r="F16" i="1"/>
  <c r="F15" i="1"/>
  <c r="F13" i="1"/>
  <c r="F12" i="1"/>
  <c r="F11" i="1"/>
  <c r="F9" i="1"/>
  <c r="F7" i="1"/>
  <c r="F6" i="1"/>
  <c r="F4" i="1"/>
  <c r="F51" i="2" l="1"/>
  <c r="F54" i="1"/>
</calcChain>
</file>

<file path=xl/sharedStrings.xml><?xml version="1.0" encoding="utf-8"?>
<sst xmlns="http://schemas.openxmlformats.org/spreadsheetml/2006/main" count="192" uniqueCount="82">
  <si>
    <t>Найменування робіт та витрат</t>
  </si>
  <si>
    <t xml:space="preserve">  Кількість</t>
  </si>
  <si>
    <t>Одиниця виміру</t>
  </si>
  <si>
    <t>№ п/п</t>
  </si>
  <si>
    <t>Розділ 1. Земляні роботи (будинок)</t>
  </si>
  <si>
    <t>Доробка в ручну, зачистка дна і стінок з викидом ґрунту в котлованах і траншеях</t>
  </si>
  <si>
    <t>м3</t>
  </si>
  <si>
    <t>Сума всього, грн</t>
  </si>
  <si>
    <t>Розцінка за одиницю, грн</t>
  </si>
  <si>
    <t>Розділ 2. Фундаменти (будинок)</t>
  </si>
  <si>
    <t>Улаштування стрічкових фундаментів із бутового каменю</t>
  </si>
  <si>
    <t>Розділ 3. Земляні роботи (майданчики тераси)</t>
  </si>
  <si>
    <t>Розділ 4. Фундаменти тераси</t>
  </si>
  <si>
    <t>Розділ 5. Майданчик вхідної та терасної групи</t>
  </si>
  <si>
    <t>Улаштування залізобетонних підпірних стін і стін підвалів висотою до 3 м, товщиною до 300 мм (з опалубкою та армуванням)</t>
  </si>
  <si>
    <t>Улаштування стрічкових фундаментів залізобетонних, при ширині по верху до 1000мм (з опалубкою та армуванням)</t>
  </si>
  <si>
    <t>Розділ 6. Підстилаючий шар майданчиків терас та входу</t>
  </si>
  <si>
    <t>Розділ 7. Стіни</t>
  </si>
  <si>
    <t>Мурування зовнішніх стін в монолітно-каркасних будівлях з газобетонних блоків/мурування стін криволінійного окреслення</t>
  </si>
  <si>
    <t>шт</t>
  </si>
  <si>
    <t>Приготування важких мурувальних розчинів цементних марка 150</t>
  </si>
  <si>
    <t>Гідроізоляція стін, фундаментів бокова обмазувальна бітумна в 2 шари по вирівняній поверхні бутового мурування, цеглі, бетону</t>
  </si>
  <si>
    <t>м2</t>
  </si>
  <si>
    <t>Розділ 8. Монолітна перемичка ПБ 454х30х20 - 2 шт</t>
  </si>
  <si>
    <t>Виготовлення та монтаж залізобетоних перемичок</t>
  </si>
  <si>
    <t>Приготування важкого бетону В25</t>
  </si>
  <si>
    <t>Розділ 9. Монолітна перемичка ПБ 170х30х20 - 2 шт</t>
  </si>
  <si>
    <t>Розділ 10. Монолітний пояс на відм. +2.750</t>
  </si>
  <si>
    <t>Улаштування залізобетонних поясів з опалубкою та армуванням</t>
  </si>
  <si>
    <t>Приготування важкого бетону з щебеню, В15</t>
  </si>
  <si>
    <t>Розділ 11. Монтаж металевих балок перекреття на відм. +2.750</t>
  </si>
  <si>
    <t>Монтаж балок довж до 24 м при висоті будівлі до 25 м</t>
  </si>
  <si>
    <t>т</t>
  </si>
  <si>
    <t>Розділ 12. Покрівля</t>
  </si>
  <si>
    <t>Установлення балок прогоном до 9 м</t>
  </si>
  <si>
    <t>Виготовлення та установлення крокв (мауерлати, крокви, прогони)</t>
  </si>
  <si>
    <t>Улаштування настилу з плит OSB</t>
  </si>
  <si>
    <t>Улаштування лат (рештування) з прозорами із дощок і брусків під покрівлю з черепиці (верхній конус)</t>
  </si>
  <si>
    <t>Покриття плівкою покрівель</t>
  </si>
  <si>
    <t>Улаштування покриття з черепицi покрiвлi складної конфiгурацiї (бітумна черепиця KATEPAL)</t>
  </si>
  <si>
    <t>Улаштування дощок настилу</t>
  </si>
  <si>
    <t>Улаштування пароiзоляцiйного шару плоских поверхонь з плiвки полiетиленової</t>
  </si>
  <si>
    <t>Теплоізоляція покриттів і перекриттів виробами з волокнистих і зернистих матеріалів "насухо"</t>
  </si>
  <si>
    <t>Улаштування гідроізоляціі прокладної в один шар</t>
  </si>
  <si>
    <t>Установлення вентиляційної сітки площею у просвiтi до 1 м2</t>
  </si>
  <si>
    <t>Улаштування підстилаючого шару єндовного килима в один шар</t>
  </si>
  <si>
    <t>Установлення капельника по низу покрівлі і на грибку</t>
  </si>
  <si>
    <t>Установлення гребеневої вентиляційної сітки площею у просвiтi до 2,5 м2</t>
  </si>
  <si>
    <t>м</t>
  </si>
  <si>
    <t>грати</t>
  </si>
  <si>
    <t>Планування площ ручним способом, група ґрунтів 2</t>
  </si>
  <si>
    <t>Улаштування підстеляючих бетонних шарів</t>
  </si>
  <si>
    <t>Ущільнення ґрунту пневматичними трамбівками, група ґрунтів 1, 2</t>
  </si>
  <si>
    <t>Улаштування ущільнених трамбівками підстилаючих щебеневих шарів</t>
  </si>
  <si>
    <t>Всього по сума по роботам:</t>
  </si>
  <si>
    <t>Закладання виробок бутовим каменем насухо</t>
  </si>
  <si>
    <t>Армування стяжки з армувальною сіткою</t>
  </si>
  <si>
    <t>Розділ 3. Тераси</t>
  </si>
  <si>
    <t>Розділ 2. Фундаменти</t>
  </si>
  <si>
    <t>Розділ 1. Земляні роботи</t>
  </si>
  <si>
    <t>Розділ 4. Майданчик вхідної та терасної групи</t>
  </si>
  <si>
    <t>Приготування важких мурувальних розчинів цементних марка 100</t>
  </si>
  <si>
    <t>Улаштування гідроізоляції обмазувальної Сeresit  CR-65 товщ. 2 мм - газобетонні блоки перегородки в конструкції підлоги</t>
  </si>
  <si>
    <t>Улаштування підсилюючих бетонних шарів бетон В 3,5 М50 з армуванням</t>
  </si>
  <si>
    <t>Мурування зовнішніх стін в монолітно-каркасних будівлях з газобетонних блоків 2-й поверх</t>
  </si>
  <si>
    <t>Мурування зовнішніх стін в монолітно-каркасних будівлях з газобетонних блоків 1-й поверх</t>
  </si>
  <si>
    <t>Установлення та розбирання дерев'яних інвентарних риштувань з улаштуванням настилу через кожні 2 м по висоті</t>
  </si>
  <si>
    <t>Розділ 6. Монолітний пояс 1-й рівень</t>
  </si>
  <si>
    <t>Розділ 5. Стіни 1-й та 2-й поверх</t>
  </si>
  <si>
    <t>Розділ 7. Монолітні перемички</t>
  </si>
  <si>
    <t>Розділ 8. Монолітний пояс на відм. +2.550</t>
  </si>
  <si>
    <t>Розділ 9. Монтаж металевих балок перекреття на відм. +2.750</t>
  </si>
  <si>
    <t>Розділ 10. Покрівля</t>
  </si>
  <si>
    <t>Установка кріплень крокв болтами</t>
  </si>
  <si>
    <t>Обгортання крокв, мауерлатів рубероїдом</t>
  </si>
  <si>
    <t>Кріплення підконькової стрічки 230мм</t>
  </si>
  <si>
    <t>Утеплення покриттів утеплювачем товщ. 200мм</t>
  </si>
  <si>
    <t xml:space="preserve">Улаштування лат (рештування) з прозорами із дощок і брусків під покрівлю з черепиці </t>
  </si>
  <si>
    <t xml:space="preserve">Установлення дерев'яних балок перекриття </t>
  </si>
  <si>
    <t>Улаштування настилу з плит OSB в 2 шари</t>
  </si>
  <si>
    <t>Будинок відпочинку ТИП 2</t>
  </si>
  <si>
    <t>Будинок відпочинку ТИП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</si>
</sst>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Normal="100" workbookViewId="0">
      <selection activeCell="H3" sqref="H3"/>
    </sheetView>
  </sheetViews>
  <sheetFormatPr defaultColWidth="9.109375" defaultRowHeight="18" x14ac:dyDescent="0.35"/>
  <cols>
    <col min="1" max="1" width="9.109375" style="1"/>
    <col min="2" max="2" width="101.33203125" style="1" customWidth="1"/>
    <col min="3" max="3" width="14.44140625" style="1" customWidth="1"/>
    <col min="4" max="4" width="14.88671875" style="1" bestFit="1" customWidth="1"/>
    <col min="5" max="5" width="16.88671875" style="1" customWidth="1"/>
    <col min="6" max="6" width="21" style="1" customWidth="1"/>
    <col min="7" max="16384" width="9.109375" style="1"/>
  </cols>
  <sheetData>
    <row r="1" spans="1:6" ht="52.5" customHeight="1" x14ac:dyDescent="0.35">
      <c r="A1" s="17" t="s">
        <v>80</v>
      </c>
      <c r="B1" s="18"/>
      <c r="C1" s="18"/>
      <c r="D1" s="18"/>
      <c r="E1" s="18"/>
      <c r="F1" s="18"/>
    </row>
    <row r="2" spans="1:6" ht="34.799999999999997" x14ac:dyDescent="0.35">
      <c r="A2" s="3" t="s">
        <v>3</v>
      </c>
      <c r="B2" s="3" t="s">
        <v>0</v>
      </c>
      <c r="C2" s="4" t="s">
        <v>2</v>
      </c>
      <c r="D2" s="3" t="s">
        <v>1</v>
      </c>
      <c r="E2" s="4" t="s">
        <v>8</v>
      </c>
      <c r="F2" s="4" t="s">
        <v>7</v>
      </c>
    </row>
    <row r="3" spans="1:6" x14ac:dyDescent="0.35">
      <c r="A3" s="2"/>
      <c r="B3" s="5" t="s">
        <v>4</v>
      </c>
      <c r="C3" s="2"/>
      <c r="D3" s="2"/>
      <c r="E3" s="2"/>
      <c r="F3" s="2"/>
    </row>
    <row r="4" spans="1:6" x14ac:dyDescent="0.35">
      <c r="A4" s="2">
        <v>1</v>
      </c>
      <c r="B4" s="6" t="s">
        <v>5</v>
      </c>
      <c r="C4" s="2" t="s">
        <v>6</v>
      </c>
      <c r="D4" s="2">
        <v>3</v>
      </c>
      <c r="E4" s="2">
        <v>450</v>
      </c>
      <c r="F4" s="8">
        <f>D4*E4</f>
        <v>1350</v>
      </c>
    </row>
    <row r="5" spans="1:6" x14ac:dyDescent="0.35">
      <c r="A5" s="2"/>
      <c r="B5" s="5" t="s">
        <v>9</v>
      </c>
      <c r="C5" s="2"/>
      <c r="D5" s="2"/>
      <c r="E5" s="2"/>
      <c r="F5" s="8"/>
    </row>
    <row r="6" spans="1:6" x14ac:dyDescent="0.35">
      <c r="A6" s="2">
        <v>1</v>
      </c>
      <c r="B6" s="6" t="s">
        <v>10</v>
      </c>
      <c r="C6" s="2" t="s">
        <v>6</v>
      </c>
      <c r="D6" s="2">
        <v>28</v>
      </c>
      <c r="E6" s="2">
        <v>1250</v>
      </c>
      <c r="F6" s="8">
        <f>D6*E6</f>
        <v>35000</v>
      </c>
    </row>
    <row r="7" spans="1:6" ht="36" x14ac:dyDescent="0.35">
      <c r="A7" s="2">
        <v>2</v>
      </c>
      <c r="B7" s="7" t="s">
        <v>15</v>
      </c>
      <c r="C7" s="2" t="s">
        <v>6</v>
      </c>
      <c r="D7" s="2">
        <v>25</v>
      </c>
      <c r="E7" s="2">
        <v>2000</v>
      </c>
      <c r="F7" s="8">
        <f>D7*E7</f>
        <v>50000</v>
      </c>
    </row>
    <row r="8" spans="1:6" x14ac:dyDescent="0.35">
      <c r="A8" s="2"/>
      <c r="B8" s="5" t="s">
        <v>11</v>
      </c>
      <c r="C8" s="2"/>
      <c r="D8" s="2"/>
      <c r="E8" s="2"/>
      <c r="F8" s="8"/>
    </row>
    <row r="9" spans="1:6" x14ac:dyDescent="0.35">
      <c r="A9" s="2">
        <v>1</v>
      </c>
      <c r="B9" s="6" t="s">
        <v>5</v>
      </c>
      <c r="C9" s="2" t="s">
        <v>6</v>
      </c>
      <c r="D9" s="2">
        <v>0.9</v>
      </c>
      <c r="E9" s="2">
        <v>450</v>
      </c>
      <c r="F9" s="8">
        <f>D9*E9</f>
        <v>405</v>
      </c>
    </row>
    <row r="10" spans="1:6" x14ac:dyDescent="0.35">
      <c r="A10" s="2"/>
      <c r="B10" s="5" t="s">
        <v>12</v>
      </c>
      <c r="C10" s="2"/>
      <c r="D10" s="2"/>
      <c r="E10" s="2"/>
      <c r="F10" s="8"/>
    </row>
    <row r="11" spans="1:6" x14ac:dyDescent="0.35">
      <c r="A11" s="2">
        <v>1</v>
      </c>
      <c r="B11" s="6" t="s">
        <v>10</v>
      </c>
      <c r="C11" s="2" t="s">
        <v>6</v>
      </c>
      <c r="D11" s="2">
        <v>9</v>
      </c>
      <c r="E11" s="2">
        <v>1250</v>
      </c>
      <c r="F11" s="8">
        <f>D11*E11</f>
        <v>11250</v>
      </c>
    </row>
    <row r="12" spans="1:6" x14ac:dyDescent="0.35">
      <c r="A12" s="2">
        <v>2</v>
      </c>
      <c r="B12" s="6" t="s">
        <v>5</v>
      </c>
      <c r="C12" s="2" t="s">
        <v>6</v>
      </c>
      <c r="D12" s="2">
        <v>3</v>
      </c>
      <c r="E12" s="2">
        <v>450</v>
      </c>
      <c r="F12" s="8">
        <f>D12*E12</f>
        <v>1350</v>
      </c>
    </row>
    <row r="13" spans="1:6" ht="36" x14ac:dyDescent="0.35">
      <c r="A13" s="2">
        <v>3</v>
      </c>
      <c r="B13" s="7" t="s">
        <v>14</v>
      </c>
      <c r="C13" s="2" t="s">
        <v>6</v>
      </c>
      <c r="D13" s="2">
        <v>18</v>
      </c>
      <c r="E13" s="2">
        <v>2000</v>
      </c>
      <c r="F13" s="8">
        <f>D13*E13</f>
        <v>36000</v>
      </c>
    </row>
    <row r="14" spans="1:6" x14ac:dyDescent="0.35">
      <c r="A14" s="2"/>
      <c r="B14" s="5" t="s">
        <v>13</v>
      </c>
      <c r="C14" s="2"/>
      <c r="D14" s="2"/>
      <c r="E14" s="2"/>
      <c r="F14" s="8"/>
    </row>
    <row r="15" spans="1:6" x14ac:dyDescent="0.35">
      <c r="A15" s="2">
        <v>1</v>
      </c>
      <c r="B15" s="6" t="s">
        <v>5</v>
      </c>
      <c r="C15" s="2" t="s">
        <v>6</v>
      </c>
      <c r="D15" s="2">
        <v>1</v>
      </c>
      <c r="E15" s="2">
        <v>450</v>
      </c>
      <c r="F15" s="8">
        <f>D15*E15</f>
        <v>450</v>
      </c>
    </row>
    <row r="16" spans="1:6" ht="36" x14ac:dyDescent="0.35">
      <c r="A16" s="2">
        <v>2</v>
      </c>
      <c r="B16" s="7" t="s">
        <v>14</v>
      </c>
      <c r="C16" s="2" t="s">
        <v>6</v>
      </c>
      <c r="D16" s="2">
        <v>3.89</v>
      </c>
      <c r="E16" s="2">
        <v>2000</v>
      </c>
      <c r="F16" s="8">
        <f>D16*E16</f>
        <v>7780</v>
      </c>
    </row>
    <row r="17" spans="1:6" x14ac:dyDescent="0.35">
      <c r="A17" s="2"/>
      <c r="B17" s="5" t="s">
        <v>16</v>
      </c>
      <c r="C17" s="2"/>
      <c r="D17" s="2"/>
      <c r="E17" s="2"/>
      <c r="F17" s="8"/>
    </row>
    <row r="18" spans="1:6" x14ac:dyDescent="0.35">
      <c r="A18" s="2">
        <v>1</v>
      </c>
      <c r="B18" s="7" t="s">
        <v>55</v>
      </c>
      <c r="C18" s="2" t="s">
        <v>6</v>
      </c>
      <c r="D18" s="2">
        <v>56</v>
      </c>
      <c r="E18" s="2">
        <v>400</v>
      </c>
      <c r="F18" s="8">
        <f t="shared" ref="F18:F23" si="0">D18*E18</f>
        <v>22400</v>
      </c>
    </row>
    <row r="19" spans="1:6" x14ac:dyDescent="0.35">
      <c r="A19" s="2">
        <v>2</v>
      </c>
      <c r="B19" s="6" t="s">
        <v>50</v>
      </c>
      <c r="C19" s="2" t="s">
        <v>22</v>
      </c>
      <c r="D19" s="2">
        <v>87.5</v>
      </c>
      <c r="E19" s="2">
        <v>30</v>
      </c>
      <c r="F19" s="8">
        <f t="shared" si="0"/>
        <v>2625</v>
      </c>
    </row>
    <row r="20" spans="1:6" x14ac:dyDescent="0.35">
      <c r="A20" s="2">
        <v>3</v>
      </c>
      <c r="B20" s="6" t="s">
        <v>52</v>
      </c>
      <c r="C20" s="2" t="s">
        <v>6</v>
      </c>
      <c r="D20" s="2">
        <v>44.25</v>
      </c>
      <c r="E20" s="2">
        <v>40</v>
      </c>
      <c r="F20" s="8">
        <f t="shared" si="0"/>
        <v>1770</v>
      </c>
    </row>
    <row r="21" spans="1:6" x14ac:dyDescent="0.35">
      <c r="A21" s="2">
        <v>4</v>
      </c>
      <c r="B21" s="6" t="s">
        <v>53</v>
      </c>
      <c r="C21" s="2" t="s">
        <v>6</v>
      </c>
      <c r="D21" s="2">
        <v>8.75</v>
      </c>
      <c r="E21" s="2">
        <v>450</v>
      </c>
      <c r="F21" s="8">
        <f t="shared" si="0"/>
        <v>3937.5</v>
      </c>
    </row>
    <row r="22" spans="1:6" x14ac:dyDescent="0.35">
      <c r="A22" s="2">
        <v>5</v>
      </c>
      <c r="B22" s="6" t="s">
        <v>51</v>
      </c>
      <c r="C22" s="2" t="s">
        <v>6</v>
      </c>
      <c r="D22" s="2">
        <v>8.75</v>
      </c>
      <c r="E22" s="2">
        <v>1000</v>
      </c>
      <c r="F22" s="8">
        <f t="shared" si="0"/>
        <v>8750</v>
      </c>
    </row>
    <row r="23" spans="1:6" x14ac:dyDescent="0.35">
      <c r="A23" s="2">
        <v>6</v>
      </c>
      <c r="B23" s="6" t="s">
        <v>56</v>
      </c>
      <c r="C23" s="2" t="s">
        <v>22</v>
      </c>
      <c r="D23" s="2">
        <v>69.16</v>
      </c>
      <c r="E23" s="2">
        <v>20</v>
      </c>
      <c r="F23" s="8">
        <f t="shared" si="0"/>
        <v>1383.1999999999998</v>
      </c>
    </row>
    <row r="24" spans="1:6" x14ac:dyDescent="0.35">
      <c r="A24" s="2"/>
      <c r="B24" s="5" t="s">
        <v>17</v>
      </c>
      <c r="C24" s="2"/>
      <c r="D24" s="2"/>
      <c r="E24" s="2"/>
      <c r="F24" s="8"/>
    </row>
    <row r="25" spans="1:6" ht="36" x14ac:dyDescent="0.35">
      <c r="A25" s="2">
        <v>1</v>
      </c>
      <c r="B25" s="7" t="s">
        <v>18</v>
      </c>
      <c r="C25" s="2" t="s">
        <v>19</v>
      </c>
      <c r="D25" s="2">
        <v>802</v>
      </c>
      <c r="E25" s="2">
        <v>25</v>
      </c>
      <c r="F25" s="8">
        <f>D25*E25</f>
        <v>20050</v>
      </c>
    </row>
    <row r="26" spans="1:6" x14ac:dyDescent="0.35">
      <c r="A26" s="2">
        <v>2</v>
      </c>
      <c r="B26" s="6" t="s">
        <v>20</v>
      </c>
      <c r="C26" s="2" t="s">
        <v>6</v>
      </c>
      <c r="D26" s="2">
        <v>0.55000000000000004</v>
      </c>
      <c r="E26" s="2">
        <v>400</v>
      </c>
      <c r="F26" s="8">
        <f>D26*E26</f>
        <v>220.00000000000003</v>
      </c>
    </row>
    <row r="27" spans="1:6" ht="36" x14ac:dyDescent="0.35">
      <c r="A27" s="2">
        <v>3</v>
      </c>
      <c r="B27" s="7" t="s">
        <v>21</v>
      </c>
      <c r="C27" s="2" t="s">
        <v>22</v>
      </c>
      <c r="D27" s="2">
        <v>7.35</v>
      </c>
      <c r="E27" s="2">
        <v>30</v>
      </c>
      <c r="F27" s="8">
        <f>D27*E27</f>
        <v>220.5</v>
      </c>
    </row>
    <row r="28" spans="1:6" x14ac:dyDescent="0.35">
      <c r="A28" s="2"/>
      <c r="B28" s="5" t="s">
        <v>23</v>
      </c>
      <c r="C28" s="2"/>
      <c r="D28" s="2"/>
      <c r="E28" s="2"/>
      <c r="F28" s="8"/>
    </row>
    <row r="29" spans="1:6" x14ac:dyDescent="0.35">
      <c r="A29" s="2">
        <v>1</v>
      </c>
      <c r="B29" s="6" t="s">
        <v>24</v>
      </c>
      <c r="C29" s="2" t="s">
        <v>6</v>
      </c>
      <c r="D29" s="2">
        <v>0.5</v>
      </c>
      <c r="E29" s="2">
        <v>2000</v>
      </c>
      <c r="F29" s="8">
        <f>D29*E29</f>
        <v>1000</v>
      </c>
    </row>
    <row r="30" spans="1:6" x14ac:dyDescent="0.35">
      <c r="A30" s="2">
        <v>2</v>
      </c>
      <c r="B30" s="6" t="s">
        <v>25</v>
      </c>
      <c r="C30" s="2" t="s">
        <v>6</v>
      </c>
      <c r="D30" s="2">
        <v>0.51</v>
      </c>
      <c r="E30" s="2">
        <v>400</v>
      </c>
      <c r="F30" s="8">
        <f>D30*E30</f>
        <v>204</v>
      </c>
    </row>
    <row r="31" spans="1:6" x14ac:dyDescent="0.35">
      <c r="A31" s="2"/>
      <c r="B31" s="5" t="s">
        <v>26</v>
      </c>
      <c r="C31" s="2"/>
      <c r="D31" s="2"/>
      <c r="E31" s="2"/>
      <c r="F31" s="8"/>
    </row>
    <row r="32" spans="1:6" x14ac:dyDescent="0.35">
      <c r="A32" s="2">
        <v>1</v>
      </c>
      <c r="B32" s="6" t="s">
        <v>24</v>
      </c>
      <c r="C32" s="2" t="s">
        <v>6</v>
      </c>
      <c r="D32" s="2">
        <v>0.22</v>
      </c>
      <c r="E32" s="2">
        <v>2000</v>
      </c>
      <c r="F32" s="8">
        <f>D32*E32</f>
        <v>440</v>
      </c>
    </row>
    <row r="33" spans="1:6" x14ac:dyDescent="0.35">
      <c r="A33" s="2">
        <v>2</v>
      </c>
      <c r="B33" s="6" t="s">
        <v>25</v>
      </c>
      <c r="C33" s="2" t="s">
        <v>6</v>
      </c>
      <c r="D33" s="2">
        <v>0.23</v>
      </c>
      <c r="E33" s="2">
        <v>400</v>
      </c>
      <c r="F33" s="8">
        <f>D33*E33</f>
        <v>92</v>
      </c>
    </row>
    <row r="34" spans="1:6" x14ac:dyDescent="0.35">
      <c r="A34" s="2"/>
      <c r="B34" s="5" t="s">
        <v>27</v>
      </c>
      <c r="C34" s="2"/>
      <c r="D34" s="2"/>
      <c r="E34" s="2"/>
      <c r="F34" s="8"/>
    </row>
    <row r="35" spans="1:6" x14ac:dyDescent="0.35">
      <c r="A35" s="2">
        <v>1</v>
      </c>
      <c r="B35" s="6" t="s">
        <v>28</v>
      </c>
      <c r="C35" s="2" t="s">
        <v>6</v>
      </c>
      <c r="D35" s="2">
        <v>2.5</v>
      </c>
      <c r="E35" s="2">
        <v>2000</v>
      </c>
      <c r="F35" s="8">
        <f>D35*E35</f>
        <v>5000</v>
      </c>
    </row>
    <row r="36" spans="1:6" x14ac:dyDescent="0.35">
      <c r="A36" s="2">
        <v>2</v>
      </c>
      <c r="B36" s="6" t="s">
        <v>29</v>
      </c>
      <c r="C36" s="2" t="s">
        <v>6</v>
      </c>
      <c r="D36" s="2">
        <v>2.54</v>
      </c>
      <c r="E36" s="2">
        <v>400</v>
      </c>
      <c r="F36" s="8">
        <f>D36*E36</f>
        <v>1016</v>
      </c>
    </row>
    <row r="37" spans="1:6" x14ac:dyDescent="0.35">
      <c r="A37" s="2"/>
      <c r="B37" s="5" t="s">
        <v>30</v>
      </c>
      <c r="C37" s="2"/>
      <c r="D37" s="2"/>
      <c r="E37" s="2"/>
      <c r="F37" s="8"/>
    </row>
    <row r="38" spans="1:6" x14ac:dyDescent="0.35">
      <c r="A38" s="2">
        <v>1</v>
      </c>
      <c r="B38" s="6" t="s">
        <v>31</v>
      </c>
      <c r="C38" s="2" t="s">
        <v>32</v>
      </c>
      <c r="D38" s="2">
        <v>1.4272199999999999</v>
      </c>
      <c r="E38" s="2">
        <v>10000</v>
      </c>
      <c r="F38" s="8">
        <f>D38*E38</f>
        <v>14272.199999999999</v>
      </c>
    </row>
    <row r="39" spans="1:6" x14ac:dyDescent="0.35">
      <c r="A39" s="2"/>
      <c r="B39" s="5" t="s">
        <v>33</v>
      </c>
      <c r="C39" s="2"/>
      <c r="D39" s="2"/>
      <c r="E39" s="2"/>
      <c r="F39" s="8"/>
    </row>
    <row r="40" spans="1:6" x14ac:dyDescent="0.35">
      <c r="A40" s="2">
        <v>1</v>
      </c>
      <c r="B40" s="6" t="s">
        <v>34</v>
      </c>
      <c r="C40" s="2" t="s">
        <v>19</v>
      </c>
      <c r="D40" s="2">
        <v>56</v>
      </c>
      <c r="E40" s="10">
        <v>600</v>
      </c>
      <c r="F40" s="13">
        <f>D45*E40</f>
        <v>111240</v>
      </c>
    </row>
    <row r="41" spans="1:6" x14ac:dyDescent="0.35">
      <c r="A41" s="2">
        <v>2</v>
      </c>
      <c r="B41" s="6" t="s">
        <v>35</v>
      </c>
      <c r="C41" s="2" t="s">
        <v>6</v>
      </c>
      <c r="D41" s="2">
        <v>2.4700000000000002</v>
      </c>
      <c r="E41" s="11"/>
      <c r="F41" s="14"/>
    </row>
    <row r="42" spans="1:6" x14ac:dyDescent="0.35">
      <c r="A42" s="2">
        <v>3</v>
      </c>
      <c r="B42" s="6" t="s">
        <v>36</v>
      </c>
      <c r="C42" s="2" t="s">
        <v>22</v>
      </c>
      <c r="D42" s="2">
        <v>185.4</v>
      </c>
      <c r="E42" s="11"/>
      <c r="F42" s="14"/>
    </row>
    <row r="43" spans="1:6" ht="36" x14ac:dyDescent="0.35">
      <c r="A43" s="2">
        <v>4</v>
      </c>
      <c r="B43" s="7" t="s">
        <v>37</v>
      </c>
      <c r="C43" s="2" t="s">
        <v>22</v>
      </c>
      <c r="D43" s="2">
        <v>6.16</v>
      </c>
      <c r="E43" s="11"/>
      <c r="F43" s="14"/>
    </row>
    <row r="44" spans="1:6" x14ac:dyDescent="0.35">
      <c r="A44" s="2">
        <v>5</v>
      </c>
      <c r="B44" s="6" t="s">
        <v>38</v>
      </c>
      <c r="C44" s="2" t="s">
        <v>22</v>
      </c>
      <c r="D44" s="2">
        <v>185.4</v>
      </c>
      <c r="E44" s="11"/>
      <c r="F44" s="14"/>
    </row>
    <row r="45" spans="1:6" ht="36" x14ac:dyDescent="0.35">
      <c r="A45" s="2">
        <v>6</v>
      </c>
      <c r="B45" s="7" t="s">
        <v>39</v>
      </c>
      <c r="C45" s="2" t="s">
        <v>22</v>
      </c>
      <c r="D45" s="2">
        <v>185.4</v>
      </c>
      <c r="E45" s="11"/>
      <c r="F45" s="14"/>
    </row>
    <row r="46" spans="1:6" x14ac:dyDescent="0.35">
      <c r="A46" s="2">
        <v>7</v>
      </c>
      <c r="B46" s="6" t="s">
        <v>40</v>
      </c>
      <c r="C46" s="2" t="s">
        <v>22</v>
      </c>
      <c r="D46" s="2">
        <f>71.3</f>
        <v>71.3</v>
      </c>
      <c r="E46" s="11"/>
      <c r="F46" s="14"/>
    </row>
    <row r="47" spans="1:6" x14ac:dyDescent="0.35">
      <c r="A47" s="2">
        <v>8</v>
      </c>
      <c r="B47" s="6" t="s">
        <v>41</v>
      </c>
      <c r="C47" s="2" t="s">
        <v>22</v>
      </c>
      <c r="D47" s="2">
        <f>71.3</f>
        <v>71.3</v>
      </c>
      <c r="E47" s="11"/>
      <c r="F47" s="14"/>
    </row>
    <row r="48" spans="1:6" ht="36" x14ac:dyDescent="0.35">
      <c r="A48" s="2">
        <v>9</v>
      </c>
      <c r="B48" s="7" t="s">
        <v>42</v>
      </c>
      <c r="C48" s="2" t="s">
        <v>6</v>
      </c>
      <c r="D48" s="2">
        <f>7.13</f>
        <v>7.13</v>
      </c>
      <c r="E48" s="11"/>
      <c r="F48" s="14"/>
    </row>
    <row r="49" spans="1:6" x14ac:dyDescent="0.35">
      <c r="A49" s="2">
        <v>10</v>
      </c>
      <c r="B49" s="6" t="s">
        <v>43</v>
      </c>
      <c r="C49" s="2" t="s">
        <v>22</v>
      </c>
      <c r="D49" s="2">
        <f>71.3</f>
        <v>71.3</v>
      </c>
      <c r="E49" s="11"/>
      <c r="F49" s="14"/>
    </row>
    <row r="50" spans="1:6" x14ac:dyDescent="0.35">
      <c r="A50" s="2">
        <v>11</v>
      </c>
      <c r="B50" s="6" t="s">
        <v>44</v>
      </c>
      <c r="C50" s="2" t="s">
        <v>49</v>
      </c>
      <c r="D50" s="2">
        <v>2</v>
      </c>
      <c r="E50" s="11"/>
      <c r="F50" s="14"/>
    </row>
    <row r="51" spans="1:6" x14ac:dyDescent="0.35">
      <c r="A51" s="2">
        <v>12</v>
      </c>
      <c r="B51" s="7" t="s">
        <v>45</v>
      </c>
      <c r="C51" s="2" t="s">
        <v>22</v>
      </c>
      <c r="D51" s="2">
        <v>27.3</v>
      </c>
      <c r="E51" s="11"/>
      <c r="F51" s="14"/>
    </row>
    <row r="52" spans="1:6" x14ac:dyDescent="0.35">
      <c r="A52" s="2">
        <v>14</v>
      </c>
      <c r="B52" s="6" t="s">
        <v>47</v>
      </c>
      <c r="C52" s="2" t="s">
        <v>49</v>
      </c>
      <c r="D52" s="2">
        <v>2</v>
      </c>
      <c r="E52" s="12"/>
      <c r="F52" s="15"/>
    </row>
    <row r="53" spans="1:6" x14ac:dyDescent="0.35">
      <c r="A53" s="2">
        <v>13</v>
      </c>
      <c r="B53" s="6" t="s">
        <v>46</v>
      </c>
      <c r="C53" s="2" t="s">
        <v>48</v>
      </c>
      <c r="D53" s="2">
        <v>50.16</v>
      </c>
      <c r="E53" s="2">
        <v>35</v>
      </c>
      <c r="F53" s="8">
        <f>D53*E53</f>
        <v>1755.6</v>
      </c>
    </row>
    <row r="54" spans="1:6" x14ac:dyDescent="0.35">
      <c r="A54" s="16" t="s">
        <v>54</v>
      </c>
      <c r="B54" s="16"/>
      <c r="C54" s="16"/>
      <c r="D54" s="16"/>
      <c r="E54" s="16"/>
      <c r="F54" s="9">
        <f>SUM(F3:F53)</f>
        <v>339961</v>
      </c>
    </row>
  </sheetData>
  <mergeCells count="4">
    <mergeCell ref="E40:E52"/>
    <mergeCell ref="F40:F52"/>
    <mergeCell ref="A54:E54"/>
    <mergeCell ref="A1:F1"/>
  </mergeCells>
  <pageMargins left="0.23622047244094491" right="0.23622047244094491" top="0.35433070866141736" bottom="0.35433070866141736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6282-BF15-4241-9DCD-B13CB4F2165F}">
  <dimension ref="A1:F52"/>
  <sheetViews>
    <sheetView topLeftCell="A40" workbookViewId="0">
      <selection activeCell="H6" sqref="H6"/>
    </sheetView>
  </sheetViews>
  <sheetFormatPr defaultRowHeight="14.4" x14ac:dyDescent="0.3"/>
  <cols>
    <col min="2" max="2" width="102.44140625" customWidth="1"/>
    <col min="3" max="3" width="14.44140625" customWidth="1"/>
    <col min="4" max="4" width="14.88671875" bestFit="1" customWidth="1"/>
    <col min="5" max="5" width="16.88671875" customWidth="1"/>
    <col min="6" max="6" width="21" customWidth="1"/>
  </cols>
  <sheetData>
    <row r="1" spans="1:6" ht="57" customHeight="1" x14ac:dyDescent="0.3">
      <c r="A1" s="17" t="s">
        <v>81</v>
      </c>
      <c r="B1" s="18"/>
      <c r="C1" s="18"/>
      <c r="D1" s="18"/>
      <c r="E1" s="18"/>
      <c r="F1" s="18"/>
    </row>
    <row r="2" spans="1:6" ht="34.799999999999997" x14ac:dyDescent="0.3">
      <c r="A2" s="3" t="s">
        <v>3</v>
      </c>
      <c r="B2" s="3" t="s">
        <v>0</v>
      </c>
      <c r="C2" s="4" t="s">
        <v>2</v>
      </c>
      <c r="D2" s="3" t="s">
        <v>1</v>
      </c>
      <c r="E2" s="4" t="s">
        <v>8</v>
      </c>
      <c r="F2" s="4" t="s">
        <v>7</v>
      </c>
    </row>
    <row r="3" spans="1:6" ht="18" x14ac:dyDescent="0.3">
      <c r="A3" s="2"/>
      <c r="B3" s="5" t="s">
        <v>59</v>
      </c>
      <c r="C3" s="2"/>
      <c r="D3" s="2"/>
      <c r="E3" s="2"/>
      <c r="F3" s="2"/>
    </row>
    <row r="4" spans="1:6" ht="18" x14ac:dyDescent="0.3">
      <c r="A4" s="2">
        <v>1</v>
      </c>
      <c r="B4" s="6" t="s">
        <v>5</v>
      </c>
      <c r="C4" s="2" t="s">
        <v>6</v>
      </c>
      <c r="D4" s="2">
        <v>2</v>
      </c>
      <c r="E4" s="2">
        <v>450</v>
      </c>
      <c r="F4" s="8">
        <f>D4*E4</f>
        <v>900</v>
      </c>
    </row>
    <row r="5" spans="1:6" ht="18" x14ac:dyDescent="0.3">
      <c r="A5" s="2"/>
      <c r="B5" s="5" t="s">
        <v>58</v>
      </c>
      <c r="C5" s="2"/>
      <c r="D5" s="2"/>
      <c r="E5" s="2"/>
      <c r="F5" s="8"/>
    </row>
    <row r="6" spans="1:6" ht="18" x14ac:dyDescent="0.3">
      <c r="A6" s="2">
        <v>1</v>
      </c>
      <c r="B6" s="6" t="s">
        <v>10</v>
      </c>
      <c r="C6" s="2" t="s">
        <v>6</v>
      </c>
      <c r="D6" s="2">
        <v>48</v>
      </c>
      <c r="E6" s="2">
        <v>1250</v>
      </c>
      <c r="F6" s="8">
        <f>D6*E6</f>
        <v>60000</v>
      </c>
    </row>
    <row r="7" spans="1:6" ht="36" x14ac:dyDescent="0.3">
      <c r="A7" s="2">
        <v>2</v>
      </c>
      <c r="B7" s="7" t="s">
        <v>15</v>
      </c>
      <c r="C7" s="2" t="s">
        <v>6</v>
      </c>
      <c r="D7" s="2">
        <v>22</v>
      </c>
      <c r="E7" s="2">
        <v>2000</v>
      </c>
      <c r="F7" s="8">
        <f>D7*E7</f>
        <v>44000</v>
      </c>
    </row>
    <row r="8" spans="1:6" ht="18" x14ac:dyDescent="0.3">
      <c r="A8" s="2"/>
      <c r="B8" s="5" t="s">
        <v>57</v>
      </c>
      <c r="C8" s="2"/>
      <c r="D8" s="2"/>
      <c r="E8" s="2"/>
      <c r="F8" s="8"/>
    </row>
    <row r="9" spans="1:6" ht="18" x14ac:dyDescent="0.3">
      <c r="A9" s="2">
        <v>1</v>
      </c>
      <c r="B9" s="6" t="s">
        <v>5</v>
      </c>
      <c r="C9" s="2" t="s">
        <v>6</v>
      </c>
      <c r="D9" s="2">
        <v>1</v>
      </c>
      <c r="E9" s="2">
        <v>450</v>
      </c>
      <c r="F9" s="8">
        <f>D9*E9</f>
        <v>450</v>
      </c>
    </row>
    <row r="10" spans="1:6" ht="18" x14ac:dyDescent="0.3">
      <c r="A10" s="2">
        <v>2</v>
      </c>
      <c r="B10" s="6" t="s">
        <v>10</v>
      </c>
      <c r="C10" s="2" t="s">
        <v>6</v>
      </c>
      <c r="D10" s="2">
        <v>22</v>
      </c>
      <c r="E10" s="2">
        <v>1250</v>
      </c>
      <c r="F10" s="8">
        <f>D10*E10</f>
        <v>27500</v>
      </c>
    </row>
    <row r="11" spans="1:6" ht="18" x14ac:dyDescent="0.3">
      <c r="A11" s="2"/>
      <c r="B11" s="5" t="s">
        <v>60</v>
      </c>
      <c r="C11" s="2"/>
      <c r="D11" s="2"/>
      <c r="E11" s="2"/>
      <c r="F11" s="8"/>
    </row>
    <row r="12" spans="1:6" ht="18" x14ac:dyDescent="0.3">
      <c r="A12" s="2">
        <v>1</v>
      </c>
      <c r="B12" s="6" t="s">
        <v>52</v>
      </c>
      <c r="C12" s="2" t="s">
        <v>6</v>
      </c>
      <c r="D12" s="2">
        <v>14</v>
      </c>
      <c r="E12" s="2">
        <v>40</v>
      </c>
      <c r="F12" s="8">
        <f t="shared" ref="F12:F17" si="0">D12*E12</f>
        <v>560</v>
      </c>
    </row>
    <row r="13" spans="1:6" ht="18" x14ac:dyDescent="0.3">
      <c r="A13" s="2">
        <v>2</v>
      </c>
      <c r="B13" s="6" t="s">
        <v>53</v>
      </c>
      <c r="C13" s="2" t="s">
        <v>6</v>
      </c>
      <c r="D13" s="2">
        <v>4</v>
      </c>
      <c r="E13" s="2">
        <v>450</v>
      </c>
      <c r="F13" s="8">
        <f t="shared" si="0"/>
        <v>1800</v>
      </c>
    </row>
    <row r="14" spans="1:6" ht="18" x14ac:dyDescent="0.3">
      <c r="A14" s="2">
        <v>3</v>
      </c>
      <c r="B14" s="6" t="s">
        <v>51</v>
      </c>
      <c r="C14" s="2" t="s">
        <v>6</v>
      </c>
      <c r="D14" s="2">
        <v>3.95</v>
      </c>
      <c r="E14" s="2">
        <v>1000</v>
      </c>
      <c r="F14" s="8">
        <f t="shared" si="0"/>
        <v>3950</v>
      </c>
    </row>
    <row r="15" spans="1:6" ht="18" x14ac:dyDescent="0.3">
      <c r="A15" s="2">
        <v>4</v>
      </c>
      <c r="B15" s="6" t="s">
        <v>56</v>
      </c>
      <c r="C15" s="2" t="s">
        <v>22</v>
      </c>
      <c r="D15" s="2">
        <v>69.16</v>
      </c>
      <c r="E15" s="2">
        <v>20</v>
      </c>
      <c r="F15" s="8">
        <f t="shared" si="0"/>
        <v>1383.1999999999998</v>
      </c>
    </row>
    <row r="16" spans="1:6" ht="36" x14ac:dyDescent="0.3">
      <c r="A16" s="2">
        <v>5</v>
      </c>
      <c r="B16" s="7" t="s">
        <v>15</v>
      </c>
      <c r="C16" s="2" t="s">
        <v>6</v>
      </c>
      <c r="D16" s="2">
        <v>1.05</v>
      </c>
      <c r="E16" s="2">
        <v>2000</v>
      </c>
      <c r="F16" s="8">
        <f t="shared" si="0"/>
        <v>2100</v>
      </c>
    </row>
    <row r="17" spans="1:6" ht="36" x14ac:dyDescent="0.3">
      <c r="A17" s="2">
        <v>6</v>
      </c>
      <c r="B17" s="7" t="s">
        <v>14</v>
      </c>
      <c r="C17" s="2" t="s">
        <v>6</v>
      </c>
      <c r="D17" s="2">
        <v>14</v>
      </c>
      <c r="E17" s="2">
        <v>2000</v>
      </c>
      <c r="F17" s="8">
        <f t="shared" si="0"/>
        <v>28000</v>
      </c>
    </row>
    <row r="18" spans="1:6" ht="18" x14ac:dyDescent="0.3">
      <c r="A18" s="2"/>
      <c r="B18" s="5" t="s">
        <v>68</v>
      </c>
      <c r="C18" s="2"/>
      <c r="D18" s="2"/>
      <c r="E18" s="2"/>
      <c r="F18" s="8"/>
    </row>
    <row r="19" spans="1:6" ht="36" x14ac:dyDescent="0.3">
      <c r="A19" s="2">
        <v>1</v>
      </c>
      <c r="B19" s="7" t="s">
        <v>18</v>
      </c>
      <c r="C19" s="2" t="s">
        <v>19</v>
      </c>
      <c r="D19" s="2">
        <v>115</v>
      </c>
      <c r="E19" s="2">
        <v>25</v>
      </c>
      <c r="F19" s="8">
        <f t="shared" ref="F19:F25" si="1">D19*E19</f>
        <v>2875</v>
      </c>
    </row>
    <row r="20" spans="1:6" ht="18" x14ac:dyDescent="0.3">
      <c r="A20" s="2">
        <v>2</v>
      </c>
      <c r="B20" s="6" t="s">
        <v>61</v>
      </c>
      <c r="C20" s="2" t="s">
        <v>6</v>
      </c>
      <c r="D20" s="2">
        <v>0.55000000000000004</v>
      </c>
      <c r="E20" s="2">
        <v>400</v>
      </c>
      <c r="F20" s="8">
        <f t="shared" si="1"/>
        <v>220.00000000000003</v>
      </c>
    </row>
    <row r="21" spans="1:6" ht="18" x14ac:dyDescent="0.3">
      <c r="A21" s="2">
        <v>3</v>
      </c>
      <c r="B21" s="6" t="s">
        <v>63</v>
      </c>
      <c r="C21" s="2" t="s">
        <v>6</v>
      </c>
      <c r="D21" s="2">
        <v>1.38</v>
      </c>
      <c r="E21" s="2">
        <v>800</v>
      </c>
      <c r="F21" s="8">
        <f t="shared" si="1"/>
        <v>1104</v>
      </c>
    </row>
    <row r="22" spans="1:6" ht="36" x14ac:dyDescent="0.3">
      <c r="A22" s="2">
        <v>4</v>
      </c>
      <c r="B22" s="7" t="s">
        <v>62</v>
      </c>
      <c r="C22" s="2" t="s">
        <v>22</v>
      </c>
      <c r="D22" s="2">
        <v>2.8</v>
      </c>
      <c r="E22" s="2">
        <v>30</v>
      </c>
      <c r="F22" s="8">
        <f t="shared" si="1"/>
        <v>84</v>
      </c>
    </row>
    <row r="23" spans="1:6" ht="36" x14ac:dyDescent="0.3">
      <c r="A23" s="2">
        <v>5</v>
      </c>
      <c r="B23" s="7" t="s">
        <v>64</v>
      </c>
      <c r="C23" s="2" t="s">
        <v>19</v>
      </c>
      <c r="D23" s="2">
        <v>317</v>
      </c>
      <c r="E23" s="2">
        <v>25</v>
      </c>
      <c r="F23" s="8">
        <f t="shared" si="1"/>
        <v>7925</v>
      </c>
    </row>
    <row r="24" spans="1:6" ht="36" x14ac:dyDescent="0.3">
      <c r="A24" s="2">
        <v>6</v>
      </c>
      <c r="B24" s="7" t="s">
        <v>65</v>
      </c>
      <c r="C24" s="2" t="s">
        <v>19</v>
      </c>
      <c r="D24" s="2">
        <f>717+113</f>
        <v>830</v>
      </c>
      <c r="E24" s="2">
        <v>25</v>
      </c>
      <c r="F24" s="8">
        <f t="shared" si="1"/>
        <v>20750</v>
      </c>
    </row>
    <row r="25" spans="1:6" ht="36" x14ac:dyDescent="0.3">
      <c r="A25" s="2">
        <v>7</v>
      </c>
      <c r="B25" s="7" t="s">
        <v>66</v>
      </c>
      <c r="C25" s="2" t="s">
        <v>22</v>
      </c>
      <c r="D25" s="2">
        <v>150</v>
      </c>
      <c r="E25" s="2">
        <v>40</v>
      </c>
      <c r="F25" s="8">
        <f t="shared" si="1"/>
        <v>6000</v>
      </c>
    </row>
    <row r="26" spans="1:6" ht="18" x14ac:dyDescent="0.3">
      <c r="A26" s="2"/>
      <c r="B26" s="5" t="s">
        <v>67</v>
      </c>
      <c r="C26" s="2"/>
      <c r="D26" s="2"/>
      <c r="E26" s="2"/>
      <c r="F26" s="8"/>
    </row>
    <row r="27" spans="1:6" ht="18" x14ac:dyDescent="0.3">
      <c r="A27" s="2">
        <v>1</v>
      </c>
      <c r="B27" s="6" t="s">
        <v>28</v>
      </c>
      <c r="C27" s="2" t="s">
        <v>6</v>
      </c>
      <c r="D27" s="2">
        <v>2.73</v>
      </c>
      <c r="E27" s="2">
        <v>2000</v>
      </c>
      <c r="F27" s="8">
        <f>D27*E27</f>
        <v>5460</v>
      </c>
    </row>
    <row r="28" spans="1:6" ht="18" x14ac:dyDescent="0.3">
      <c r="A28" s="2"/>
      <c r="B28" s="5" t="s">
        <v>69</v>
      </c>
      <c r="C28" s="2"/>
      <c r="D28" s="2"/>
      <c r="E28" s="2"/>
      <c r="F28" s="8"/>
    </row>
    <row r="29" spans="1:6" ht="18" x14ac:dyDescent="0.3">
      <c r="A29" s="2">
        <v>1</v>
      </c>
      <c r="B29" s="6" t="s">
        <v>24</v>
      </c>
      <c r="C29" s="2" t="s">
        <v>6</v>
      </c>
      <c r="D29" s="2">
        <f>0.7+0.17</f>
        <v>0.87</v>
      </c>
      <c r="E29" s="2">
        <v>2000</v>
      </c>
      <c r="F29" s="8">
        <f>D29*E29</f>
        <v>1740</v>
      </c>
    </row>
    <row r="30" spans="1:6" ht="18" x14ac:dyDescent="0.3">
      <c r="A30" s="2"/>
      <c r="B30" s="5" t="s">
        <v>70</v>
      </c>
      <c r="C30" s="2"/>
      <c r="D30" s="2"/>
      <c r="E30" s="2"/>
      <c r="F30" s="8"/>
    </row>
    <row r="31" spans="1:6" ht="18" x14ac:dyDescent="0.3">
      <c r="A31" s="2">
        <v>1</v>
      </c>
      <c r="B31" s="6" t="s">
        <v>28</v>
      </c>
      <c r="C31" s="2" t="s">
        <v>6</v>
      </c>
      <c r="D31" s="2">
        <v>1.27</v>
      </c>
      <c r="E31" s="2">
        <v>2000</v>
      </c>
      <c r="F31" s="8">
        <f>D31*E31</f>
        <v>2540</v>
      </c>
    </row>
    <row r="32" spans="1:6" ht="18" x14ac:dyDescent="0.3">
      <c r="A32" s="2"/>
      <c r="B32" s="5" t="s">
        <v>71</v>
      </c>
      <c r="C32" s="2"/>
      <c r="D32" s="2"/>
      <c r="E32" s="2"/>
      <c r="F32" s="8"/>
    </row>
    <row r="33" spans="1:6" ht="18" x14ac:dyDescent="0.3">
      <c r="A33" s="2">
        <v>1</v>
      </c>
      <c r="B33" s="6" t="s">
        <v>31</v>
      </c>
      <c r="C33" s="2" t="s">
        <v>32</v>
      </c>
      <c r="D33" s="2">
        <f>0.30176+1.278</f>
        <v>1.5797600000000001</v>
      </c>
      <c r="E33" s="2">
        <v>10000</v>
      </c>
      <c r="F33" s="8">
        <f>D33*E33</f>
        <v>15797.6</v>
      </c>
    </row>
    <row r="34" spans="1:6" ht="18" x14ac:dyDescent="0.3">
      <c r="A34" s="2"/>
      <c r="B34" s="5" t="s">
        <v>72</v>
      </c>
      <c r="C34" s="2"/>
      <c r="D34" s="2"/>
      <c r="E34" s="2"/>
      <c r="F34" s="8"/>
    </row>
    <row r="35" spans="1:6" ht="18" x14ac:dyDescent="0.3">
      <c r="A35" s="2">
        <v>1</v>
      </c>
      <c r="B35" s="6" t="s">
        <v>78</v>
      </c>
      <c r="C35" s="2" t="s">
        <v>19</v>
      </c>
      <c r="D35" s="2">
        <v>20</v>
      </c>
      <c r="E35" s="10">
        <v>600</v>
      </c>
      <c r="F35" s="13">
        <f>D42*E35</f>
        <v>111000</v>
      </c>
    </row>
    <row r="36" spans="1:6" ht="18" x14ac:dyDescent="0.3">
      <c r="A36" s="2">
        <v>2</v>
      </c>
      <c r="B36" s="6" t="s">
        <v>79</v>
      </c>
      <c r="C36" s="2" t="s">
        <v>22</v>
      </c>
      <c r="D36" s="2">
        <v>28</v>
      </c>
      <c r="E36" s="11"/>
      <c r="F36" s="14"/>
    </row>
    <row r="37" spans="1:6" ht="18" x14ac:dyDescent="0.3">
      <c r="A37" s="2">
        <v>3</v>
      </c>
      <c r="B37" s="6" t="s">
        <v>35</v>
      </c>
      <c r="C37" s="2" t="s">
        <v>6</v>
      </c>
      <c r="D37" s="2">
        <v>3.3</v>
      </c>
      <c r="E37" s="11"/>
      <c r="F37" s="14"/>
    </row>
    <row r="38" spans="1:6" ht="18" x14ac:dyDescent="0.3">
      <c r="A38" s="2">
        <v>4</v>
      </c>
      <c r="B38" s="6" t="s">
        <v>73</v>
      </c>
      <c r="C38" s="2" t="s">
        <v>19</v>
      </c>
      <c r="D38" s="2">
        <v>37</v>
      </c>
      <c r="E38" s="11"/>
      <c r="F38" s="14"/>
    </row>
    <row r="39" spans="1:6" ht="18" x14ac:dyDescent="0.3">
      <c r="A39" s="2">
        <v>5</v>
      </c>
      <c r="B39" s="6" t="s">
        <v>74</v>
      </c>
      <c r="C39" s="2" t="s">
        <v>22</v>
      </c>
      <c r="D39" s="2">
        <v>5</v>
      </c>
      <c r="E39" s="11"/>
      <c r="F39" s="14"/>
    </row>
    <row r="40" spans="1:6" ht="18" x14ac:dyDescent="0.3">
      <c r="A40" s="2">
        <v>6</v>
      </c>
      <c r="B40" s="6" t="s">
        <v>36</v>
      </c>
      <c r="C40" s="2" t="s">
        <v>22</v>
      </c>
      <c r="D40" s="2">
        <v>185</v>
      </c>
      <c r="E40" s="11"/>
      <c r="F40" s="14"/>
    </row>
    <row r="41" spans="1:6" ht="18" x14ac:dyDescent="0.3">
      <c r="A41" s="2">
        <v>7</v>
      </c>
      <c r="B41" s="7" t="s">
        <v>45</v>
      </c>
      <c r="C41" s="2" t="s">
        <v>22</v>
      </c>
      <c r="D41" s="2">
        <v>185</v>
      </c>
      <c r="E41" s="11"/>
      <c r="F41" s="14"/>
    </row>
    <row r="42" spans="1:6" ht="36" x14ac:dyDescent="0.3">
      <c r="A42" s="2">
        <v>8</v>
      </c>
      <c r="B42" s="7" t="s">
        <v>39</v>
      </c>
      <c r="C42" s="2" t="s">
        <v>22</v>
      </c>
      <c r="D42" s="2">
        <v>185</v>
      </c>
      <c r="E42" s="11"/>
      <c r="F42" s="14"/>
    </row>
    <row r="43" spans="1:6" ht="18" x14ac:dyDescent="0.3">
      <c r="A43" s="2">
        <v>9</v>
      </c>
      <c r="B43" s="6" t="s">
        <v>44</v>
      </c>
      <c r="C43" s="2" t="s">
        <v>49</v>
      </c>
      <c r="D43" s="2">
        <v>2</v>
      </c>
      <c r="E43" s="11"/>
      <c r="F43" s="14"/>
    </row>
    <row r="44" spans="1:6" ht="18" x14ac:dyDescent="0.3">
      <c r="A44" s="2">
        <v>10</v>
      </c>
      <c r="B44" s="7" t="s">
        <v>75</v>
      </c>
      <c r="C44" s="2" t="s">
        <v>48</v>
      </c>
      <c r="D44" s="2">
        <v>13.8</v>
      </c>
      <c r="E44" s="11"/>
      <c r="F44" s="14"/>
    </row>
    <row r="45" spans="1:6" ht="18" x14ac:dyDescent="0.3">
      <c r="A45" s="2">
        <v>11</v>
      </c>
      <c r="B45" s="6" t="s">
        <v>43</v>
      </c>
      <c r="C45" s="2" t="s">
        <v>22</v>
      </c>
      <c r="D45" s="2">
        <v>81</v>
      </c>
      <c r="E45" s="11"/>
      <c r="F45" s="14"/>
    </row>
    <row r="46" spans="1:6" ht="18" x14ac:dyDescent="0.3">
      <c r="A46" s="2">
        <v>12</v>
      </c>
      <c r="B46" s="7" t="s">
        <v>76</v>
      </c>
      <c r="C46" s="2" t="s">
        <v>22</v>
      </c>
      <c r="D46" s="2">
        <v>81</v>
      </c>
      <c r="E46" s="11"/>
      <c r="F46" s="14"/>
    </row>
    <row r="47" spans="1:6" ht="18" x14ac:dyDescent="0.3">
      <c r="A47" s="2">
        <v>13</v>
      </c>
      <c r="B47" s="6" t="s">
        <v>43</v>
      </c>
      <c r="C47" s="2" t="s">
        <v>22</v>
      </c>
      <c r="D47" s="2">
        <v>81</v>
      </c>
      <c r="E47" s="11"/>
      <c r="F47" s="14"/>
    </row>
    <row r="48" spans="1:6" ht="18" x14ac:dyDescent="0.3">
      <c r="A48" s="2">
        <v>14</v>
      </c>
      <c r="B48" s="6" t="s">
        <v>77</v>
      </c>
      <c r="C48" s="2" t="s">
        <v>22</v>
      </c>
      <c r="D48" s="2">
        <v>81</v>
      </c>
      <c r="E48" s="11"/>
      <c r="F48" s="14"/>
    </row>
    <row r="49" spans="1:6" ht="18" x14ac:dyDescent="0.3">
      <c r="A49" s="2">
        <v>15</v>
      </c>
      <c r="B49" s="7" t="s">
        <v>45</v>
      </c>
      <c r="C49" s="2" t="s">
        <v>22</v>
      </c>
      <c r="D49" s="2">
        <v>60.74</v>
      </c>
      <c r="E49" s="12"/>
      <c r="F49" s="15"/>
    </row>
    <row r="50" spans="1:6" ht="18" x14ac:dyDescent="0.3">
      <c r="A50" s="2">
        <v>16</v>
      </c>
      <c r="B50" s="6" t="s">
        <v>46</v>
      </c>
      <c r="C50" s="2" t="s">
        <v>48</v>
      </c>
      <c r="D50" s="2">
        <v>48</v>
      </c>
      <c r="E50" s="2">
        <v>35</v>
      </c>
      <c r="F50" s="8">
        <f>D50*E50</f>
        <v>1680</v>
      </c>
    </row>
    <row r="51" spans="1:6" ht="17.399999999999999" x14ac:dyDescent="0.3">
      <c r="A51" s="16" t="s">
        <v>54</v>
      </c>
      <c r="B51" s="16"/>
      <c r="C51" s="16"/>
      <c r="D51" s="16"/>
      <c r="E51" s="16"/>
      <c r="F51" s="9">
        <f>SUM(F3:F50)</f>
        <v>347818.80000000005</v>
      </c>
    </row>
    <row r="52" spans="1:6" ht="18" x14ac:dyDescent="0.35">
      <c r="A52" s="1"/>
      <c r="B52" s="1"/>
      <c r="C52" s="1"/>
      <c r="D52" s="1"/>
      <c r="E52" s="1"/>
      <c r="F52" s="1"/>
    </row>
  </sheetData>
  <mergeCells count="4">
    <mergeCell ref="A1:F1"/>
    <mergeCell ref="A51:E51"/>
    <mergeCell ref="E35:E49"/>
    <mergeCell ref="F35:F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ТИП2</vt:lpstr>
      <vt:lpstr>ТИП3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Пронин</dc:creator>
  <cp:lastModifiedBy>Eduard</cp:lastModifiedBy>
  <cp:lastPrinted>2024-09-09T10:12:18Z</cp:lastPrinted>
  <dcterms:created xsi:type="dcterms:W3CDTF">2015-06-05T18:17:20Z</dcterms:created>
  <dcterms:modified xsi:type="dcterms:W3CDTF">2024-09-09T12:05:58Z</dcterms:modified>
</cp:coreProperties>
</file>