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!work\23008_Kotliarevskogo39\"/>
    </mc:Choice>
  </mc:AlternateContent>
  <xr:revisionPtr revIDLastSave="0" documentId="8_{953223B9-F94C-40A7-9FC9-A9DB894694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F38" i="1"/>
  <c r="G36" i="1"/>
  <c r="F29" i="1"/>
  <c r="G35" i="1"/>
  <c r="G34" i="1"/>
  <c r="G33" i="1"/>
  <c r="G32" i="1"/>
  <c r="F28" i="1"/>
  <c r="F27" i="1"/>
  <c r="F26" i="1"/>
  <c r="F25" i="1"/>
  <c r="F24" i="1"/>
  <c r="F23" i="1"/>
  <c r="G18" i="1"/>
  <c r="G17" i="1"/>
  <c r="G16" i="1"/>
  <c r="F7" i="1"/>
  <c r="F5" i="1"/>
  <c r="G44" i="1" l="1"/>
  <c r="F44" i="1"/>
</calcChain>
</file>

<file path=xl/sharedStrings.xml><?xml version="1.0" encoding="utf-8"?>
<sst xmlns="http://schemas.openxmlformats.org/spreadsheetml/2006/main" count="87" uniqueCount="60">
  <si>
    <t>Роботи</t>
  </si>
  <si>
    <t>Матеріали</t>
  </si>
  <si>
    <t>Ціна робота</t>
  </si>
  <si>
    <t>Ціна матеріали</t>
  </si>
  <si>
    <t>Кількість</t>
  </si>
  <si>
    <t>Од вим.</t>
  </si>
  <si>
    <t>компл</t>
  </si>
  <si>
    <t>шт.</t>
  </si>
  <si>
    <t>Гідроізоляція низу стіни до відм.+0.15</t>
  </si>
  <si>
    <t>м.п.</t>
  </si>
  <si>
    <t>Krys Premium</t>
  </si>
  <si>
    <t>мішок</t>
  </si>
  <si>
    <t>Комплект RAM 3м d20, оцинк</t>
  </si>
  <si>
    <t>Смуга оцинкована</t>
  </si>
  <si>
    <t>м</t>
  </si>
  <si>
    <t xml:space="preserve">Заземлення </t>
  </si>
  <si>
    <t>Встановлення системи: яма, забити перфоратором, виконати з'єднання</t>
  </si>
  <si>
    <t>Частина</t>
  </si>
  <si>
    <t>Почистити дротяною щіткою, зволожити, нанести г.і. суміш у два проходи</t>
  </si>
  <si>
    <t>Прокласти 4 м.п. труби 100мм</t>
  </si>
  <si>
    <t>Вивід під унітаз</t>
  </si>
  <si>
    <t>Вивід під душ</t>
  </si>
  <si>
    <t>Вивід під кухню</t>
  </si>
  <si>
    <t>Вивід під умивальник</t>
  </si>
  <si>
    <t>Вивід під трап</t>
  </si>
  <si>
    <t>точка</t>
  </si>
  <si>
    <t>Труба 110мм</t>
  </si>
  <si>
    <t>Трійник 90</t>
  </si>
  <si>
    <t>Редукція 110/75</t>
  </si>
  <si>
    <t>Труба 75мм</t>
  </si>
  <si>
    <t>Коліно 110/45</t>
  </si>
  <si>
    <t>Коліно 75/90</t>
  </si>
  <si>
    <t>Підключити до існуючої каналізації</t>
  </si>
  <si>
    <t>Розхідники, не враховано</t>
  </si>
  <si>
    <t>Підлога</t>
  </si>
  <si>
    <t>Вирівняти основу під утеплювач - щеб.відсів втрамбувати під маяки</t>
  </si>
  <si>
    <t>Встановити маяки по підлозі</t>
  </si>
  <si>
    <t>Бетон/розчин</t>
  </si>
  <si>
    <t>м2</t>
  </si>
  <si>
    <t>м3</t>
  </si>
  <si>
    <t>Вкласти плівкову гідроізоляцію</t>
  </si>
  <si>
    <t>Вкласти утеплювач</t>
  </si>
  <si>
    <t>Поклеїти демферну стрічку по периметру</t>
  </si>
  <si>
    <t>Встановити армуючу сітку</t>
  </si>
  <si>
    <t>Розчин для маяків</t>
  </si>
  <si>
    <t>екструдер 50мм</t>
  </si>
  <si>
    <t>Плівка г.і. 200мкм</t>
  </si>
  <si>
    <t>щеб.відсів, з доставкою</t>
  </si>
  <si>
    <t>Сітка Ф2.5 Вр-І 50х50 1000х2000</t>
  </si>
  <si>
    <t xml:space="preserve">Стяжка напівсуха </t>
  </si>
  <si>
    <t>Підлога (напівсуха стяжка) 80мм</t>
  </si>
  <si>
    <t>Розвантаження, доставка</t>
  </si>
  <si>
    <t>Інше</t>
  </si>
  <si>
    <t>Тепла підлога</t>
  </si>
  <si>
    <t>Укладання труб теплої підлоги</t>
  </si>
  <si>
    <t>Обпресування і перевірка (4 контури)</t>
  </si>
  <si>
    <t>Труба</t>
  </si>
  <si>
    <t>Монтажні елементи, фітинги</t>
  </si>
  <si>
    <t>Доставка</t>
  </si>
  <si>
    <t>Каналізація - розводка труб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</si>
</sst>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3" workbookViewId="0">
      <selection activeCell="I13" sqref="I13"/>
    </sheetView>
  </sheetViews>
  <sheetFormatPr defaultRowHeight="15" x14ac:dyDescent="0.25"/>
  <cols>
    <col min="1" max="1" width="18.85546875" style="4" customWidth="1"/>
    <col min="2" max="3" width="35.7109375" style="1" customWidth="1"/>
    <col min="4" max="5" width="10.7109375" style="1" customWidth="1"/>
    <col min="6" max="7" width="15.7109375" style="1" customWidth="1"/>
  </cols>
  <sheetData>
    <row r="1" spans="1:7" s="6" customFormat="1" x14ac:dyDescent="0.25">
      <c r="A1" s="3" t="s">
        <v>17</v>
      </c>
      <c r="B1" s="5" t="s">
        <v>0</v>
      </c>
      <c r="C1" s="5" t="s">
        <v>1</v>
      </c>
      <c r="D1" s="5" t="s">
        <v>4</v>
      </c>
      <c r="E1" s="5" t="s">
        <v>5</v>
      </c>
      <c r="F1" s="5" t="s">
        <v>2</v>
      </c>
      <c r="G1" s="5" t="s">
        <v>3</v>
      </c>
    </row>
    <row r="2" spans="1:7" ht="30" x14ac:dyDescent="0.25">
      <c r="A2" s="7" t="s">
        <v>15</v>
      </c>
      <c r="B2" s="2" t="s">
        <v>16</v>
      </c>
      <c r="C2" s="2"/>
      <c r="D2" s="2"/>
      <c r="E2" s="2"/>
      <c r="F2" s="2">
        <v>1000</v>
      </c>
      <c r="G2" s="2"/>
    </row>
    <row r="3" spans="1:7" x14ac:dyDescent="0.25">
      <c r="A3" s="7"/>
      <c r="B3" s="2"/>
      <c r="C3" s="2" t="s">
        <v>12</v>
      </c>
      <c r="D3" s="2">
        <v>1</v>
      </c>
      <c r="E3" s="2" t="s">
        <v>7</v>
      </c>
      <c r="F3" s="2"/>
      <c r="G3" s="2">
        <v>1700</v>
      </c>
    </row>
    <row r="4" spans="1:7" x14ac:dyDescent="0.25">
      <c r="A4" s="7"/>
      <c r="B4" s="2"/>
      <c r="C4" s="2" t="s">
        <v>13</v>
      </c>
      <c r="D4" s="2">
        <v>2</v>
      </c>
      <c r="E4" s="2" t="s">
        <v>14</v>
      </c>
      <c r="F4" s="2"/>
      <c r="G4" s="2">
        <v>100</v>
      </c>
    </row>
    <row r="5" spans="1:7" ht="45" x14ac:dyDescent="0.25">
      <c r="A5" s="7" t="s">
        <v>8</v>
      </c>
      <c r="B5" s="2" t="s">
        <v>18</v>
      </c>
      <c r="C5" s="2"/>
      <c r="D5" s="2">
        <v>24</v>
      </c>
      <c r="E5" s="2" t="s">
        <v>9</v>
      </c>
      <c r="F5" s="2">
        <f>100*D5</f>
        <v>2400</v>
      </c>
      <c r="G5" s="2"/>
    </row>
    <row r="6" spans="1:7" x14ac:dyDescent="0.25">
      <c r="A6" s="7"/>
      <c r="B6" s="2"/>
      <c r="C6" s="2" t="s">
        <v>10</v>
      </c>
      <c r="D6" s="2">
        <v>1</v>
      </c>
      <c r="E6" s="2" t="s">
        <v>11</v>
      </c>
      <c r="F6" s="2"/>
      <c r="G6" s="2">
        <v>1500</v>
      </c>
    </row>
    <row r="7" spans="1:7" ht="30" customHeight="1" x14ac:dyDescent="0.25">
      <c r="A7" s="8" t="s">
        <v>59</v>
      </c>
      <c r="B7" s="2" t="s">
        <v>19</v>
      </c>
      <c r="C7" s="2"/>
      <c r="D7" s="2">
        <v>4</v>
      </c>
      <c r="E7" s="2" t="s">
        <v>9</v>
      </c>
      <c r="F7" s="2">
        <f>150*D7</f>
        <v>600</v>
      </c>
      <c r="G7" s="2"/>
    </row>
    <row r="8" spans="1:7" x14ac:dyDescent="0.25">
      <c r="A8" s="9"/>
      <c r="B8" s="2" t="s">
        <v>32</v>
      </c>
      <c r="C8" s="2"/>
      <c r="D8" s="2">
        <v>1</v>
      </c>
      <c r="E8" s="2" t="s">
        <v>25</v>
      </c>
      <c r="F8" s="2">
        <v>500</v>
      </c>
      <c r="G8" s="2"/>
    </row>
    <row r="9" spans="1:7" x14ac:dyDescent="0.25">
      <c r="A9" s="9"/>
      <c r="B9" s="2" t="s">
        <v>20</v>
      </c>
      <c r="C9" s="2"/>
      <c r="D9" s="2">
        <v>1</v>
      </c>
      <c r="E9" s="2" t="s">
        <v>25</v>
      </c>
      <c r="F9" s="2">
        <v>500</v>
      </c>
      <c r="G9" s="2"/>
    </row>
    <row r="10" spans="1:7" x14ac:dyDescent="0.25">
      <c r="A10" s="9"/>
      <c r="B10" s="2" t="s">
        <v>21</v>
      </c>
      <c r="C10" s="2"/>
      <c r="D10" s="2">
        <v>1</v>
      </c>
      <c r="E10" s="2" t="s">
        <v>25</v>
      </c>
      <c r="F10" s="2">
        <v>500</v>
      </c>
      <c r="G10" s="2"/>
    </row>
    <row r="11" spans="1:7" x14ac:dyDescent="0.25">
      <c r="A11" s="9"/>
      <c r="B11" s="2" t="s">
        <v>22</v>
      </c>
      <c r="C11" s="2"/>
      <c r="D11" s="2">
        <v>1</v>
      </c>
      <c r="E11" s="2" t="s">
        <v>25</v>
      </c>
      <c r="F11" s="2">
        <v>500</v>
      </c>
      <c r="G11" s="2"/>
    </row>
    <row r="12" spans="1:7" x14ac:dyDescent="0.25">
      <c r="A12" s="9"/>
      <c r="B12" s="2" t="s">
        <v>23</v>
      </c>
      <c r="C12" s="2"/>
      <c r="D12" s="2">
        <v>1</v>
      </c>
      <c r="E12" s="2" t="s">
        <v>25</v>
      </c>
      <c r="F12" s="2">
        <v>500</v>
      </c>
      <c r="G12" s="2"/>
    </row>
    <row r="13" spans="1:7" x14ac:dyDescent="0.25">
      <c r="A13" s="9"/>
      <c r="B13" s="2" t="s">
        <v>24</v>
      </c>
      <c r="C13" s="2"/>
      <c r="D13" s="2">
        <v>1</v>
      </c>
      <c r="E13" s="2" t="s">
        <v>25</v>
      </c>
      <c r="F13" s="2">
        <v>500</v>
      </c>
      <c r="G13" s="2"/>
    </row>
    <row r="14" spans="1:7" x14ac:dyDescent="0.25">
      <c r="A14" s="9"/>
      <c r="B14" s="2" t="s">
        <v>58</v>
      </c>
      <c r="C14" s="2"/>
      <c r="D14" s="2"/>
      <c r="E14" s="2"/>
      <c r="F14" s="2">
        <v>500</v>
      </c>
      <c r="G14" s="2"/>
    </row>
    <row r="15" spans="1:7" x14ac:dyDescent="0.25">
      <c r="A15" s="9"/>
      <c r="B15" s="2"/>
      <c r="C15" s="2" t="s">
        <v>26</v>
      </c>
      <c r="D15" s="2">
        <v>4</v>
      </c>
      <c r="E15" s="2" t="s">
        <v>14</v>
      </c>
      <c r="F15" s="2"/>
      <c r="G15" s="2">
        <v>300</v>
      </c>
    </row>
    <row r="16" spans="1:7" x14ac:dyDescent="0.25">
      <c r="A16" s="9"/>
      <c r="B16" s="2"/>
      <c r="C16" s="2" t="s">
        <v>30</v>
      </c>
      <c r="D16" s="2">
        <v>2</v>
      </c>
      <c r="E16" s="2" t="s">
        <v>7</v>
      </c>
      <c r="F16" s="2"/>
      <c r="G16" s="2">
        <f>100*D16</f>
        <v>200</v>
      </c>
    </row>
    <row r="17" spans="1:7" x14ac:dyDescent="0.25">
      <c r="A17" s="9"/>
      <c r="B17" s="2"/>
      <c r="C17" s="2" t="s">
        <v>27</v>
      </c>
      <c r="D17" s="2">
        <v>4</v>
      </c>
      <c r="E17" s="2" t="s">
        <v>7</v>
      </c>
      <c r="F17" s="2"/>
      <c r="G17" s="2">
        <f>100*D17</f>
        <v>400</v>
      </c>
    </row>
    <row r="18" spans="1:7" x14ac:dyDescent="0.25">
      <c r="A18" s="9"/>
      <c r="B18" s="2"/>
      <c r="C18" s="2" t="s">
        <v>28</v>
      </c>
      <c r="D18" s="2">
        <v>2</v>
      </c>
      <c r="E18" s="2" t="s">
        <v>7</v>
      </c>
      <c r="F18" s="2"/>
      <c r="G18" s="2">
        <f>75*D18</f>
        <v>150</v>
      </c>
    </row>
    <row r="19" spans="1:7" x14ac:dyDescent="0.25">
      <c r="A19" s="9"/>
      <c r="B19" s="2"/>
      <c r="C19" s="2" t="s">
        <v>29</v>
      </c>
      <c r="D19" s="2">
        <v>1</v>
      </c>
      <c r="E19" s="2" t="s">
        <v>14</v>
      </c>
      <c r="F19" s="2"/>
      <c r="G19" s="2">
        <v>100</v>
      </c>
    </row>
    <row r="20" spans="1:7" x14ac:dyDescent="0.25">
      <c r="A20" s="9"/>
      <c r="B20" s="2"/>
      <c r="C20" s="2" t="s">
        <v>31</v>
      </c>
      <c r="D20" s="2">
        <v>1</v>
      </c>
      <c r="E20" s="2" t="s">
        <v>7</v>
      </c>
      <c r="F20" s="2"/>
      <c r="G20" s="2">
        <v>75</v>
      </c>
    </row>
    <row r="21" spans="1:7" x14ac:dyDescent="0.25">
      <c r="A21" s="9"/>
      <c r="B21" s="2"/>
      <c r="C21" s="2" t="s">
        <v>33</v>
      </c>
      <c r="D21" s="2"/>
      <c r="E21" s="2"/>
      <c r="F21" s="2"/>
      <c r="G21" s="2">
        <v>500</v>
      </c>
    </row>
    <row r="22" spans="1:7" x14ac:dyDescent="0.25">
      <c r="A22" s="10"/>
      <c r="B22" s="2"/>
      <c r="C22" s="2" t="s">
        <v>37</v>
      </c>
      <c r="D22" s="2">
        <v>0.05</v>
      </c>
      <c r="E22" s="2" t="s">
        <v>39</v>
      </c>
      <c r="F22" s="2"/>
      <c r="G22" s="2">
        <v>200</v>
      </c>
    </row>
    <row r="23" spans="1:7" x14ac:dyDescent="0.25">
      <c r="A23" s="8" t="s">
        <v>34</v>
      </c>
      <c r="B23" s="2" t="s">
        <v>36</v>
      </c>
      <c r="C23" s="2"/>
      <c r="D23" s="2">
        <v>32</v>
      </c>
      <c r="E23" s="2" t="s">
        <v>38</v>
      </c>
      <c r="F23" s="2">
        <f>75*D23</f>
        <v>2400</v>
      </c>
      <c r="G23" s="2"/>
    </row>
    <row r="24" spans="1:7" ht="30" x14ac:dyDescent="0.25">
      <c r="A24" s="9"/>
      <c r="B24" s="2" t="s">
        <v>35</v>
      </c>
      <c r="C24" s="2"/>
      <c r="D24" s="2">
        <v>32</v>
      </c>
      <c r="E24" s="2" t="s">
        <v>38</v>
      </c>
      <c r="F24" s="2">
        <f>150*D24</f>
        <v>4800</v>
      </c>
      <c r="G24" s="2"/>
    </row>
    <row r="25" spans="1:7" x14ac:dyDescent="0.25">
      <c r="A25" s="9"/>
      <c r="B25" s="2" t="s">
        <v>40</v>
      </c>
      <c r="C25" s="2"/>
      <c r="D25" s="2">
        <v>32</v>
      </c>
      <c r="E25" s="2" t="s">
        <v>38</v>
      </c>
      <c r="F25" s="2">
        <f>60*D25</f>
        <v>1920</v>
      </c>
      <c r="G25" s="2"/>
    </row>
    <row r="26" spans="1:7" x14ac:dyDescent="0.25">
      <c r="A26" s="9"/>
      <c r="B26" s="2" t="s">
        <v>41</v>
      </c>
      <c r="C26" s="2"/>
      <c r="D26" s="2">
        <v>32</v>
      </c>
      <c r="E26" s="2" t="s">
        <v>38</v>
      </c>
      <c r="F26" s="2">
        <f>80*D26</f>
        <v>2560</v>
      </c>
      <c r="G26" s="2"/>
    </row>
    <row r="27" spans="1:7" ht="30" x14ac:dyDescent="0.25">
      <c r="A27" s="9"/>
      <c r="B27" s="2" t="s">
        <v>42</v>
      </c>
      <c r="C27" s="2"/>
      <c r="D27" s="2">
        <v>24</v>
      </c>
      <c r="E27" s="2" t="s">
        <v>14</v>
      </c>
      <c r="F27" s="2">
        <f>50*D27</f>
        <v>1200</v>
      </c>
      <c r="G27" s="2"/>
    </row>
    <row r="28" spans="1:7" x14ac:dyDescent="0.25">
      <c r="A28" s="9"/>
      <c r="B28" s="2" t="s">
        <v>43</v>
      </c>
      <c r="C28" s="2"/>
      <c r="D28" s="2">
        <v>32</v>
      </c>
      <c r="E28" s="2" t="s">
        <v>38</v>
      </c>
      <c r="F28" s="2">
        <f>60*D28</f>
        <v>1920</v>
      </c>
      <c r="G28" s="2"/>
    </row>
    <row r="29" spans="1:7" x14ac:dyDescent="0.25">
      <c r="A29" s="9"/>
      <c r="B29" s="2" t="s">
        <v>50</v>
      </c>
      <c r="C29" s="2"/>
      <c r="D29" s="2">
        <v>32</v>
      </c>
      <c r="E29" s="2" t="s">
        <v>38</v>
      </c>
      <c r="F29" s="2">
        <f>250*D29</f>
        <v>8000</v>
      </c>
      <c r="G29" s="2"/>
    </row>
    <row r="30" spans="1:7" x14ac:dyDescent="0.25">
      <c r="A30" s="9"/>
      <c r="B30" s="2" t="s">
        <v>51</v>
      </c>
      <c r="C30" s="2"/>
      <c r="D30" s="2"/>
      <c r="E30" s="2"/>
      <c r="F30" s="2">
        <v>5000</v>
      </c>
      <c r="G30" s="2"/>
    </row>
    <row r="31" spans="1:7" x14ac:dyDescent="0.25">
      <c r="A31" s="9"/>
      <c r="B31" s="2"/>
      <c r="C31" s="2" t="s">
        <v>44</v>
      </c>
      <c r="D31" s="2">
        <v>0.2</v>
      </c>
      <c r="E31" s="2" t="s">
        <v>39</v>
      </c>
      <c r="F31" s="2"/>
      <c r="G31" s="2">
        <v>1500</v>
      </c>
    </row>
    <row r="32" spans="1:7" x14ac:dyDescent="0.25">
      <c r="A32" s="9"/>
      <c r="B32" s="2"/>
      <c r="C32" s="2" t="s">
        <v>47</v>
      </c>
      <c r="D32" s="2">
        <v>4</v>
      </c>
      <c r="E32" s="2" t="s">
        <v>39</v>
      </c>
      <c r="F32" s="2"/>
      <c r="G32" s="2">
        <f>1500*D32</f>
        <v>6000</v>
      </c>
    </row>
    <row r="33" spans="1:7" x14ac:dyDescent="0.25">
      <c r="A33" s="9"/>
      <c r="B33" s="2"/>
      <c r="C33" s="2" t="s">
        <v>45</v>
      </c>
      <c r="D33" s="2">
        <v>32</v>
      </c>
      <c r="E33" s="2" t="s">
        <v>38</v>
      </c>
      <c r="F33" s="2"/>
      <c r="G33" s="2">
        <f>250*D33</f>
        <v>8000</v>
      </c>
    </row>
    <row r="34" spans="1:7" x14ac:dyDescent="0.25">
      <c r="A34" s="9"/>
      <c r="B34" s="2"/>
      <c r="C34" s="2" t="s">
        <v>46</v>
      </c>
      <c r="D34" s="2">
        <v>32</v>
      </c>
      <c r="E34" s="2" t="s">
        <v>38</v>
      </c>
      <c r="F34" s="2"/>
      <c r="G34" s="2">
        <f>40*D34</f>
        <v>1280</v>
      </c>
    </row>
    <row r="35" spans="1:7" x14ac:dyDescent="0.25">
      <c r="A35" s="9"/>
      <c r="B35" s="2"/>
      <c r="C35" s="2" t="s">
        <v>48</v>
      </c>
      <c r="D35" s="2">
        <v>18</v>
      </c>
      <c r="E35" s="2" t="s">
        <v>7</v>
      </c>
      <c r="F35" s="2"/>
      <c r="G35" s="2">
        <f>240*D35</f>
        <v>4320</v>
      </c>
    </row>
    <row r="36" spans="1:7" x14ac:dyDescent="0.25">
      <c r="A36" s="9"/>
      <c r="B36" s="2"/>
      <c r="C36" s="2" t="s">
        <v>49</v>
      </c>
      <c r="D36" s="2">
        <v>2.6</v>
      </c>
      <c r="E36" s="2" t="s">
        <v>39</v>
      </c>
      <c r="F36" s="2"/>
      <c r="G36" s="2">
        <f>3200*D36</f>
        <v>8320</v>
      </c>
    </row>
    <row r="37" spans="1:7" x14ac:dyDescent="0.25">
      <c r="A37" s="10"/>
      <c r="B37" s="2"/>
      <c r="C37" s="2" t="s">
        <v>52</v>
      </c>
      <c r="D37" s="2"/>
      <c r="E37" s="2"/>
      <c r="F37" s="2"/>
      <c r="G37" s="2">
        <v>2000</v>
      </c>
    </row>
    <row r="38" spans="1:7" x14ac:dyDescent="0.25">
      <c r="A38" s="3" t="s">
        <v>53</v>
      </c>
      <c r="B38" s="2" t="s">
        <v>54</v>
      </c>
      <c r="C38" s="2"/>
      <c r="D38" s="2">
        <v>22</v>
      </c>
      <c r="E38" s="2" t="s">
        <v>38</v>
      </c>
      <c r="F38" s="2">
        <f>250*D38</f>
        <v>5500</v>
      </c>
      <c r="G38" s="2"/>
    </row>
    <row r="39" spans="1:7" ht="16.5" customHeight="1" x14ac:dyDescent="0.25">
      <c r="A39" s="3"/>
      <c r="B39" s="2" t="s">
        <v>55</v>
      </c>
      <c r="C39" s="2"/>
      <c r="D39" s="2"/>
      <c r="E39" s="2"/>
      <c r="F39" s="2">
        <v>1000</v>
      </c>
      <c r="G39" s="2"/>
    </row>
    <row r="40" spans="1:7" ht="16.5" customHeight="1" x14ac:dyDescent="0.25">
      <c r="A40" s="3"/>
      <c r="B40" s="2" t="s">
        <v>58</v>
      </c>
      <c r="C40" s="2"/>
      <c r="D40" s="2"/>
      <c r="E40" s="2"/>
      <c r="F40" s="2">
        <v>1000</v>
      </c>
      <c r="G40" s="2"/>
    </row>
    <row r="41" spans="1:7" x14ac:dyDescent="0.25">
      <c r="A41" s="3"/>
      <c r="B41" s="2"/>
      <c r="C41" s="2" t="s">
        <v>56</v>
      </c>
      <c r="D41" s="2">
        <v>200</v>
      </c>
      <c r="E41" s="2" t="s">
        <v>9</v>
      </c>
      <c r="F41" s="2"/>
      <c r="G41" s="2">
        <f>40*D41</f>
        <v>8000</v>
      </c>
    </row>
    <row r="42" spans="1:7" x14ac:dyDescent="0.25">
      <c r="A42" s="3"/>
      <c r="B42" s="2"/>
      <c r="C42" s="2" t="s">
        <v>57</v>
      </c>
      <c r="D42" s="2">
        <v>1</v>
      </c>
      <c r="E42" s="2" t="s">
        <v>6</v>
      </c>
      <c r="F42" s="2"/>
      <c r="G42" s="2">
        <v>2000</v>
      </c>
    </row>
    <row r="43" spans="1:7" x14ac:dyDescent="0.25">
      <c r="A43" s="3"/>
      <c r="B43" s="2"/>
      <c r="C43" s="2"/>
      <c r="D43" s="2"/>
      <c r="E43" s="2"/>
      <c r="F43" s="2"/>
      <c r="G43" s="2"/>
    </row>
    <row r="44" spans="1:7" x14ac:dyDescent="0.25">
      <c r="F44" s="1">
        <f>SUM(F2:F43)</f>
        <v>42800</v>
      </c>
      <c r="G44" s="1">
        <f>SUM(G2:G43)</f>
        <v>46645</v>
      </c>
    </row>
  </sheetData>
  <mergeCells count="4">
    <mergeCell ref="A2:A4"/>
    <mergeCell ref="A5:A6"/>
    <mergeCell ref="A7:A22"/>
    <mergeCell ref="A23:A3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Olexandr Suvorov</dc:creator>
  <cp:lastModifiedBy>SUVOROV, Oleksandr</cp:lastModifiedBy>
  <dcterms:created xsi:type="dcterms:W3CDTF">2015-06-05T18:17:20Z</dcterms:created>
  <dcterms:modified xsi:type="dcterms:W3CDTF">2025-01-09T14:41:15Z</dcterms:modified>
</cp:coreProperties>
</file>