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447D463-99C2-4691-ACEA-5796266B60F0}" xr6:coauthVersionLast="47" xr6:coauthVersionMax="47" xr10:uidLastSave="{00000000-0000-0000-0000-000000000000}"/>
  <bookViews>
    <workbookView xWindow="-120" yWindow="-120" windowWidth="29040" windowHeight="15840" xr2:uid="{7B7BDEBE-6278-44BE-81F3-C2F5674A6EA6}"/>
  </bookViews>
  <sheets>
    <sheet name="шаблон" sheetId="1" r:id="rId1"/>
  </sheets>
  <definedNames>
    <definedName name="_xlnm.Print_Titles" localSheetId="0">шаблон!$4:$4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E78" i="1"/>
  <c r="E73" i="1"/>
  <c r="E74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6" i="1" s="1"/>
  <c r="B77" i="1" s="1"/>
  <c r="B80" i="1" l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78" i="1"/>
  <c r="B79" i="1" s="1"/>
</calcChain>
</file>

<file path=xl/sharedStrings.xml><?xml version="1.0" encoding="utf-8"?>
<sst xmlns="http://schemas.openxmlformats.org/spreadsheetml/2006/main" count="217" uniqueCount="117">
  <si>
    <t>Предварительный расчет стоимости выполнения работ</t>
  </si>
  <si>
    <t>№ п/п</t>
  </si>
  <si>
    <t>Наименование работ</t>
  </si>
  <si>
    <t>Ед. изм</t>
  </si>
  <si>
    <t>Количество</t>
  </si>
  <si>
    <t>Цена за ед.</t>
  </si>
  <si>
    <t>Общая стоимость, грн.</t>
  </si>
  <si>
    <t>ХОЗЯЙСТВЕННО-ПИТНЫЙ ПРОТИВОПОЖАРНЫЙ ВОДОПРОВОД (В1)</t>
  </si>
  <si>
    <t>Монтаж Трубы стальной водогазопроводной обычная оцинкованная Ø100</t>
  </si>
  <si>
    <t>м</t>
  </si>
  <si>
    <t>Ø50.</t>
  </si>
  <si>
    <t>Ø25</t>
  </si>
  <si>
    <t>Ø20.</t>
  </si>
  <si>
    <t>Ø15.</t>
  </si>
  <si>
    <t xml:space="preserve"> Монтаж изоляция типа Thermaflex FRZ толщ. 9мм для труб диаметром Ø100мм, группа горючести Г1.</t>
  </si>
  <si>
    <t>То же для труб Ø50.</t>
  </si>
  <si>
    <t>Монтаж Узела герметизации ввода водопровода, деталь 6.</t>
  </si>
  <si>
    <t>шт</t>
  </si>
  <si>
    <t>Покраска труб за 2 раза ПФ-115.</t>
  </si>
  <si>
    <t>м2</t>
  </si>
  <si>
    <t>Труба Ekoplastik S 3,2 /  PN 16 / SDR 7,4  Ø40х5,5.</t>
  </si>
  <si>
    <t xml:space="preserve"> Ø32х4,4.</t>
  </si>
  <si>
    <t xml:space="preserve"> Ø25x3,5.</t>
  </si>
  <si>
    <t>Ø20x2,8</t>
  </si>
  <si>
    <t>Монтаж изоляция типа Thermaflex FRZ толщ. 9мм для труб Ø25, 32х 4,4, группа горючести Г1</t>
  </si>
  <si>
    <t>То же, толще. 9мм для труб Ø40х5,5, группа горючести Г1</t>
  </si>
  <si>
    <t>То же, толще. 9мм для труб Ø20, 25х3,5, группа горючести Г1</t>
  </si>
  <si>
    <t>То же, толще. 9мм для труб Ø15/20x2,8, группа горючести Г1</t>
  </si>
  <si>
    <t>Сверление отверстий Ø32</t>
  </si>
  <si>
    <t>Монтаж противопожарной муфта для трубы Ø32</t>
  </si>
  <si>
    <t>Сверление отверстий Ø25</t>
  </si>
  <si>
    <t>Монтаж противопожарная муфта для трубы Ø25</t>
  </si>
  <si>
    <t>Монтаж ПК (650 * 270 * 1900) навiсна</t>
  </si>
  <si>
    <t>Монтаж ПК (530 * 270 * 1500) навiсна</t>
  </si>
  <si>
    <t>Монтаж счетчика холодной воды комбинированный Ø50 Meitwin 50/50.</t>
  </si>
  <si>
    <t>Монтаж фильтра сетчатый фланцевый Ø50</t>
  </si>
  <si>
    <t>Монтаж Клапан обратный фланцевый Ø50</t>
  </si>
  <si>
    <t>Монтаж манометр показывающий Р=1...100 кг/см²</t>
  </si>
  <si>
    <t>Монтаж спускной кран Ø20</t>
  </si>
  <si>
    <t>Монтаж закладная деталь для манометра</t>
  </si>
  <si>
    <t>Монтаж кран трехходовой к манометру Ø15</t>
  </si>
  <si>
    <t>Задвижка параллельная фланцевая Ø100 с выдвижным шпинделем</t>
  </si>
  <si>
    <t>Шаровые краны JiP-FF, с фланцами, PN16 бар, с ручкой д.е. 50 мм</t>
  </si>
  <si>
    <t>Счетчик холодной воды крыльчатый Ø15 с классом точностш С и модулем передачи импульсов и
HRI B4 D = 10 (10л / имп.).</t>
  </si>
  <si>
    <t>Фильтр сетчатый Ø1/2".</t>
  </si>
  <si>
    <t>Клапан обратный Ø1/2".</t>
  </si>
  <si>
    <t>Кран муфтовый шаровый Ø1/2".</t>
  </si>
  <si>
    <t>Кран спускной Ø15.</t>
  </si>
  <si>
    <t>Манометр показывающий Р=1...100 кг/см²</t>
  </si>
  <si>
    <t>Закладная деталь для манометра</t>
  </si>
  <si>
    <t>Кран трехходовой к манометру Ø15</t>
  </si>
  <si>
    <t>Шаровые краны, с фланцами, PN16 бар, с ручкой д. 50мм.</t>
  </si>
  <si>
    <t>ГОРЯЧЕЕ ВОДОСНАБЖЕНИЕ Т3;Т4</t>
  </si>
  <si>
    <t>Монтаж труба Ekoplastik S 2,5/PN 20/SDR 6 Ø63х8,6.</t>
  </si>
  <si>
    <t>То же, Ø50x6,9.</t>
  </si>
  <si>
    <t>То же, Ø40x5,5.</t>
  </si>
  <si>
    <t>То же, Ø32x4,4.</t>
  </si>
  <si>
    <t>То же, Ø25х3,5.</t>
  </si>
  <si>
    <t>То же, Ø20x2,8.</t>
  </si>
  <si>
    <t>То же, Ø16х2,7.</t>
  </si>
  <si>
    <t>Монтаж изоляция типа Armaflex AC, на основе вспененного синтетического каучука, группа горючести Г1, толщиной 9мм, для труб диаметром Ø63мм.</t>
  </si>
  <si>
    <t>То же, для труб Ø50.</t>
  </si>
  <si>
    <t>То же для труб Ø40.</t>
  </si>
  <si>
    <t>Монтаж изоляция типа Thermaflex FRZ толщиной 13 мм для труб Ø32х4,4, группа горючести Г1.</t>
  </si>
  <si>
    <t>То же, для труб Ø25х3,5.</t>
  </si>
  <si>
    <t>То же, для труб Ø20x2,8</t>
  </si>
  <si>
    <t>То же, для труб Ø16х2,7.</t>
  </si>
  <si>
    <t>Монтаж смесителя для умывальника сенсорный автоматический бесконтактный</t>
  </si>
  <si>
    <t>Монтаж смесителя для умывальника настольный.</t>
  </si>
  <si>
    <t>Монтаж набора для гигиенического душа встраиваемый (душ с воронкой).</t>
  </si>
  <si>
    <t>к-т</t>
  </si>
  <si>
    <t>Монтаж душевого комплект для инвалидов – душевая трубка с сеткой на гибком шланге.</t>
  </si>
  <si>
    <t>Монтаж однорычажного смесителя для душевой кабины.</t>
  </si>
  <si>
    <t>Монтаж смесителя настенного с нижним разливом для поддона.</t>
  </si>
  <si>
    <t>Монтаж однорычажных смеситель для мойки настольный.</t>
  </si>
  <si>
    <t>Монтаж Электроводонагревателя навесной горизонтальный V=80л N=1,5 кВт в комплекте с предохранительным
клапаном.</t>
  </si>
  <si>
    <t>То же напольный V=30л N=1,5 кВт.</t>
  </si>
  <si>
    <t>Полотенцесушитель электрический N=0,06 кВт.</t>
  </si>
  <si>
    <t>Подвод воды (холодная и горячая)</t>
  </si>
  <si>
    <t>точка</t>
  </si>
  <si>
    <t>Изготовление штроб (кирпич)</t>
  </si>
  <si>
    <t>м.п.</t>
  </si>
  <si>
    <t>КАНАЛИЗАЦИЯ БЫТОВАЯ (К1, К1.1, К3)</t>
  </si>
  <si>
    <t>Монтаж унитаза "Компакт" с косым выпуском и керамическим смывным бачком.</t>
  </si>
  <si>
    <t>Монтаж установочной система Cersanit AQUA 02 с кнопкой Presto, подвесным унитазом CARINA CLEAN ON и сиденьем Cersanit CARINA S701-392 с крышкой для инвалидов.</t>
  </si>
  <si>
    <t>Подвод воды (холодная)</t>
  </si>
  <si>
    <t>Монтаж умывальник керамический полукруглый. р.560x460 с полупьедесталом и бутылочным пластмассовым. сифоном."</t>
  </si>
  <si>
    <t>Монтаж умывальника керамический полукруглый. р.450x400 с полупьедесталом и бутылочным пластмассовым. сифоном."</t>
  </si>
  <si>
    <t>Монтаж умывальника керамический угловой 45см, бутылочным пластмассовым сифоном.</t>
  </si>
  <si>
    <t>Монтаж умывальника прямоугольный 55 см подвесной с полупьедесталом для лиц с ограниченными возможностями 500.302.01.1 в комплекте с пластиковым бутылочным сифоном."</t>
  </si>
  <si>
    <t>То же, угловой 55 см подвесной с полупьедесталом для лиц с ограниченными возможностями.</t>
  </si>
  <si>
    <t>Монтаж умывальника керамический полукруглый на тумбе, с пластмассовым бутылочным сифоном,</t>
  </si>
  <si>
    <t>Монтаж умывальника хирургический одинарный керамический белый р.635х556х250 (мм) с бутылочным пластмассовым сифоном, с полупьедисталом.</t>
  </si>
  <si>
    <t>Монтаж душевой кабины в комплекте с душевым прямоугольным поддоном р.90х90х180 мм и сифоном для душевого поддона, со стационарной душевой трубкой и сеткой.</t>
  </si>
  <si>
    <t>Монтаж душевой кабины в комплекте с душевым угловым поддоном р.90х180см и сифоном для душевого. поддона."</t>
  </si>
  <si>
    <t>Монтаж Душевого поддона стальной прямоугольный р. 80х80х14,5см с сифоном для душевого поддона.</t>
  </si>
  <si>
    <t>Установка писуара настенного фарфоровый цельнолитый</t>
  </si>
  <si>
    <t>Установка мойки с бортом из нержавеющей стали р.600х600х850 односекционная с бутылочным пластмассовым сифо.</t>
  </si>
  <si>
    <t>Установка трапа с решеткой из нержавеющей стали, гидрозатвором, с прямым выпуском Ø 50 мм.</t>
  </si>
  <si>
    <t>Установка трапа с решеткой из нержавеющей стали, гидрозатвором, с горизонтальным выпуском Ø50 мм.</t>
  </si>
  <si>
    <t>Установка трапа с решеткой из нержавеющей стали, гидрозатвором, с прямым выпуском Ø 100 мм.</t>
  </si>
  <si>
    <t>Установка трапа с решеткой из нержавеющей стали, гидрозатвором, с косым выпуском Ø100 мм.</t>
  </si>
  <si>
    <t>Прокладка труб для внутренней канализации НТ Ø110.</t>
  </si>
  <si>
    <t>То же, Ø50.</t>
  </si>
  <si>
    <t>Прокладка труб полиэтиленовая ПЭ100 SDR 17 Ø110х6,6 (Øвн100).</t>
  </si>
  <si>
    <t>Установка труба - футляр полиэтиленовая ПЭ100 SDR 17 Ø180х10,7(Øвн150).</t>
  </si>
  <si>
    <t>Мотаж труба стальная электросварочная Ø108х4,5 с покрытием масляной краской за 2 раза.</t>
  </si>
  <si>
    <t>Противопожарная муфта для трубы Ø110.</t>
  </si>
  <si>
    <t>Сверление отверстий Ø110</t>
  </si>
  <si>
    <t>Задвижка фланцевая чугуна с выдвижным шпинделем Ø110 .</t>
  </si>
  <si>
    <t>Двухкамерное канализационное затвор с электроприбором Ø110.</t>
  </si>
  <si>
    <t>Монтаж фланцевый адаптер Ø110 для соединения задвижки из полипропиленовой трубы Ø110 .</t>
  </si>
  <si>
    <t>Сепаратор жира под мойкой.</t>
  </si>
  <si>
    <t>Изоляция типа Armaflex AC, на основе вспененного синтетического каучука, группа горючести Г1, толщиной 40мм для труб диаметром Ø110мм.</t>
  </si>
  <si>
    <t>Труба полипропиленовая канализационная для внутренней канализации Ø50.</t>
  </si>
  <si>
    <t>Труба полипропиленовая PN 16 Ø16х2,7.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</si>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</sst>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4" fontId="0" fillId="0" borderId="0" xfId="0" applyNumberFormat="1"/>
    <xf numFmtId="2" fontId="0" fillId="2" borderId="1" xfId="0" applyNumberFormat="1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/>
    <xf numFmtId="0" fontId="3" fillId="0" borderId="6" xfId="0" applyFont="1" applyBorder="1" applyAlignment="1">
      <alignment horizontal="left" vertical="top" wrapText="1" indent="1"/>
    </xf>
    <xf numFmtId="49" fontId="0" fillId="4" borderId="6" xfId="0" applyNumberFormat="1" applyFill="1" applyBorder="1"/>
    <xf numFmtId="0" fontId="0" fillId="4" borderId="6" xfId="0" applyFill="1" applyBorder="1"/>
    <xf numFmtId="49" fontId="0" fillId="0" borderId="6" xfId="0" applyNumberFormat="1" applyBorder="1" applyAlignment="1">
      <alignment wrapText="1"/>
    </xf>
    <xf numFmtId="49" fontId="0" fillId="0" borderId="6" xfId="0" applyNumberFormat="1" applyBorder="1"/>
    <xf numFmtId="0" fontId="0" fillId="0" borderId="6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7" xfId="0" applyBorder="1"/>
    <xf numFmtId="2" fontId="0" fillId="2" borderId="9" xfId="0" applyNumberFormat="1" applyFill="1" applyBorder="1" applyAlignment="1">
      <alignment horizontal="center" vertical="center" wrapText="1"/>
    </xf>
    <xf numFmtId="4" fontId="0" fillId="2" borderId="10" xfId="0" applyNumberFormat="1" applyFill="1" applyBorder="1" applyAlignment="1">
      <alignment horizontal="center" vertical="center" wrapText="1"/>
    </xf>
    <xf numFmtId="4" fontId="0" fillId="3" borderId="6" xfId="0" applyNumberFormat="1" applyFill="1" applyBorder="1"/>
    <xf numFmtId="0" fontId="0" fillId="3" borderId="6" xfId="0" applyFill="1" applyBorder="1"/>
    <xf numFmtId="4" fontId="0" fillId="0" borderId="6" xfId="0" applyNumberFormat="1" applyBorder="1"/>
    <xf numFmtId="4" fontId="1" fillId="2" borderId="1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9140B-6796-418E-B423-EF96C9744135}">
  <sheetPr>
    <pageSetUpPr fitToPage="1"/>
  </sheetPr>
  <dimension ref="B2:G111"/>
  <sheetViews>
    <sheetView tabSelected="1" view="pageBreakPreview" topLeftCell="C1" zoomScale="178" zoomScaleNormal="100" zoomScaleSheetLayoutView="178" workbookViewId="0">
      <selection activeCell="G13" sqref="G13"/>
    </sheetView>
  </sheetViews>
  <sheetFormatPr defaultRowHeight="15" x14ac:dyDescent="0.25"/>
  <cols>
    <col min="1" max="1" width="2.85546875" customWidth="1"/>
    <col min="2" max="2" width="7" customWidth="1"/>
    <col min="3" max="3" width="74.140625" customWidth="1"/>
    <col min="4" max="4" width="9.85546875" customWidth="1"/>
    <col min="5" max="5" width="11.7109375" customWidth="1"/>
    <col min="6" max="6" width="11.140625" style="2" customWidth="1"/>
    <col min="7" max="7" width="0.140625" customWidth="1"/>
  </cols>
  <sheetData>
    <row r="2" spans="2:7" x14ac:dyDescent="0.25">
      <c r="C2" s="1" t="s">
        <v>0</v>
      </c>
    </row>
    <row r="3" spans="2:7" ht="7.5" customHeight="1" thickBot="1" x14ac:dyDescent="0.3"/>
    <row r="4" spans="2:7" ht="45.75" thickBot="1" x14ac:dyDescent="0.3">
      <c r="B4" s="3" t="s">
        <v>1</v>
      </c>
      <c r="C4" s="4" t="s">
        <v>2</v>
      </c>
      <c r="D4" s="4" t="s">
        <v>3</v>
      </c>
      <c r="E4" s="4" t="s">
        <v>4</v>
      </c>
      <c r="F4" s="15" t="s">
        <v>5</v>
      </c>
      <c r="G4" s="16" t="s">
        <v>6</v>
      </c>
    </row>
    <row r="5" spans="2:7" x14ac:dyDescent="0.25">
      <c r="B5" s="22" t="s">
        <v>7</v>
      </c>
      <c r="C5" s="23"/>
      <c r="D5" s="23"/>
      <c r="E5" s="23"/>
      <c r="F5" s="17"/>
      <c r="G5" s="18"/>
    </row>
    <row r="6" spans="2:7" x14ac:dyDescent="0.25">
      <c r="B6" s="5">
        <v>1</v>
      </c>
      <c r="C6" s="6" t="s">
        <v>8</v>
      </c>
      <c r="D6" s="6" t="s">
        <v>9</v>
      </c>
      <c r="E6" s="6">
        <v>120</v>
      </c>
      <c r="F6" s="19">
        <v>117.3</v>
      </c>
      <c r="G6" s="19">
        <v>14076</v>
      </c>
    </row>
    <row r="7" spans="2:7" x14ac:dyDescent="0.25">
      <c r="B7" s="5">
        <f>B6+1</f>
        <v>2</v>
      </c>
      <c r="C7" s="6" t="s">
        <v>10</v>
      </c>
      <c r="D7" s="6" t="s">
        <v>9</v>
      </c>
      <c r="E7" s="6">
        <v>530</v>
      </c>
      <c r="F7" s="19">
        <v>97.75</v>
      </c>
      <c r="G7" s="19">
        <v>51807.5</v>
      </c>
    </row>
    <row r="8" spans="2:7" x14ac:dyDescent="0.25">
      <c r="B8" s="5">
        <f t="shared" ref="B8:B47" si="0">B7+1</f>
        <v>3</v>
      </c>
      <c r="C8" s="6" t="s">
        <v>11</v>
      </c>
      <c r="D8" s="6" t="s">
        <v>9</v>
      </c>
      <c r="E8" s="6">
        <v>20</v>
      </c>
      <c r="F8" s="19">
        <v>78</v>
      </c>
      <c r="G8" s="19">
        <v>1560</v>
      </c>
    </row>
    <row r="9" spans="2:7" x14ac:dyDescent="0.25">
      <c r="B9" s="5">
        <f t="shared" si="0"/>
        <v>4</v>
      </c>
      <c r="C9" s="6" t="s">
        <v>12</v>
      </c>
      <c r="D9" s="6" t="s">
        <v>9</v>
      </c>
      <c r="E9" s="6">
        <v>5</v>
      </c>
      <c r="F9" s="19">
        <v>73.31</v>
      </c>
      <c r="G9" s="19">
        <v>366.5</v>
      </c>
    </row>
    <row r="10" spans="2:7" x14ac:dyDescent="0.25">
      <c r="B10" s="5">
        <f t="shared" si="0"/>
        <v>5</v>
      </c>
      <c r="C10" s="6" t="s">
        <v>13</v>
      </c>
      <c r="D10" s="6" t="s">
        <v>9</v>
      </c>
      <c r="E10" s="6">
        <v>32</v>
      </c>
      <c r="F10" s="19">
        <v>58.65</v>
      </c>
      <c r="G10" s="19">
        <v>1876.8</v>
      </c>
    </row>
    <row r="11" spans="2:7" x14ac:dyDescent="0.25">
      <c r="B11" s="5">
        <f t="shared" si="0"/>
        <v>6</v>
      </c>
      <c r="C11" s="6" t="s">
        <v>14</v>
      </c>
      <c r="D11" s="6" t="s">
        <v>9</v>
      </c>
      <c r="E11" s="6">
        <v>120</v>
      </c>
      <c r="F11" s="19">
        <v>22.5</v>
      </c>
      <c r="G11" s="19">
        <v>2700</v>
      </c>
    </row>
    <row r="12" spans="2:7" x14ac:dyDescent="0.25">
      <c r="B12" s="5">
        <f t="shared" si="0"/>
        <v>7</v>
      </c>
      <c r="C12" s="6" t="s">
        <v>15</v>
      </c>
      <c r="D12" s="6" t="s">
        <v>9</v>
      </c>
      <c r="E12" s="6">
        <v>530</v>
      </c>
      <c r="F12" s="19">
        <v>16.600000000000001</v>
      </c>
      <c r="G12" s="19">
        <v>8798</v>
      </c>
    </row>
    <row r="13" spans="2:7" x14ac:dyDescent="0.25">
      <c r="B13" s="5">
        <f t="shared" si="0"/>
        <v>8</v>
      </c>
      <c r="C13" s="6" t="s">
        <v>16</v>
      </c>
      <c r="D13" s="6" t="s">
        <v>17</v>
      </c>
      <c r="E13" s="6">
        <v>2</v>
      </c>
      <c r="F13" s="19">
        <v>117</v>
      </c>
      <c r="G13" s="19">
        <v>204</v>
      </c>
    </row>
    <row r="14" spans="2:7" x14ac:dyDescent="0.25">
      <c r="B14" s="5">
        <f t="shared" si="0"/>
        <v>9</v>
      </c>
      <c r="C14" s="6" t="s">
        <v>18</v>
      </c>
      <c r="D14" s="6" t="s">
        <v>19</v>
      </c>
      <c r="E14" s="6">
        <v>180.5</v>
      </c>
      <c r="F14" s="19">
        <v>59</v>
      </c>
      <c r="G14" s="19">
        <v>9205.5</v>
      </c>
    </row>
    <row r="15" spans="2:7" x14ac:dyDescent="0.25">
      <c r="B15" s="5">
        <f t="shared" si="0"/>
        <v>10</v>
      </c>
      <c r="C15" s="6" t="s">
        <v>20</v>
      </c>
      <c r="D15" s="6" t="s">
        <v>9</v>
      </c>
      <c r="E15" s="6">
        <v>250</v>
      </c>
      <c r="F15" s="19">
        <v>53</v>
      </c>
      <c r="G15" s="19">
        <v>11687.5</v>
      </c>
    </row>
    <row r="16" spans="2:7" x14ac:dyDescent="0.25">
      <c r="B16" s="5">
        <f t="shared" si="0"/>
        <v>11</v>
      </c>
      <c r="C16" s="6" t="s">
        <v>21</v>
      </c>
      <c r="D16" s="6" t="s">
        <v>9</v>
      </c>
      <c r="E16" s="6">
        <v>95</v>
      </c>
      <c r="F16" s="19">
        <v>49</v>
      </c>
      <c r="G16" s="19">
        <v>4037.5</v>
      </c>
    </row>
    <row r="17" spans="2:7" x14ac:dyDescent="0.25">
      <c r="B17" s="5">
        <f t="shared" si="0"/>
        <v>12</v>
      </c>
      <c r="C17" s="6" t="s">
        <v>22</v>
      </c>
      <c r="D17" s="6" t="s">
        <v>9</v>
      </c>
      <c r="E17" s="6">
        <v>30</v>
      </c>
      <c r="F17" s="19">
        <v>39</v>
      </c>
      <c r="G17" s="19">
        <v>1020</v>
      </c>
    </row>
    <row r="18" spans="2:7" x14ac:dyDescent="0.25">
      <c r="B18" s="5">
        <f t="shared" si="0"/>
        <v>13</v>
      </c>
      <c r="C18" s="6" t="s">
        <v>23</v>
      </c>
      <c r="D18" s="6" t="s">
        <v>9</v>
      </c>
      <c r="E18" s="6">
        <v>483</v>
      </c>
      <c r="F18" s="19">
        <v>29</v>
      </c>
      <c r="G18" s="19">
        <v>12316.5</v>
      </c>
    </row>
    <row r="19" spans="2:7" x14ac:dyDescent="0.25">
      <c r="B19" s="5">
        <f t="shared" si="0"/>
        <v>14</v>
      </c>
      <c r="C19" s="6" t="s">
        <v>24</v>
      </c>
      <c r="D19" s="6" t="s">
        <v>9</v>
      </c>
      <c r="E19" s="6">
        <v>115</v>
      </c>
      <c r="F19" s="19">
        <v>16.600000000000001</v>
      </c>
      <c r="G19" s="19">
        <v>1661.75</v>
      </c>
    </row>
    <row r="20" spans="2:7" x14ac:dyDescent="0.25">
      <c r="B20" s="5">
        <f t="shared" si="0"/>
        <v>15</v>
      </c>
      <c r="C20" s="6" t="s">
        <v>25</v>
      </c>
      <c r="D20" s="6" t="s">
        <v>9</v>
      </c>
      <c r="E20" s="6">
        <v>250</v>
      </c>
      <c r="F20" s="19">
        <v>16.600000000000001</v>
      </c>
      <c r="G20" s="19">
        <v>3612.5</v>
      </c>
    </row>
    <row r="21" spans="2:7" x14ac:dyDescent="0.25">
      <c r="B21" s="5">
        <f t="shared" si="0"/>
        <v>16</v>
      </c>
      <c r="C21" s="6" t="s">
        <v>26</v>
      </c>
      <c r="D21" s="6" t="s">
        <v>9</v>
      </c>
      <c r="E21" s="6">
        <v>35</v>
      </c>
      <c r="F21" s="19">
        <v>16.600000000000001</v>
      </c>
      <c r="G21" s="19">
        <v>505.75</v>
      </c>
    </row>
    <row r="22" spans="2:7" x14ac:dyDescent="0.25">
      <c r="B22" s="5">
        <f t="shared" si="0"/>
        <v>17</v>
      </c>
      <c r="C22" s="6" t="s">
        <v>27</v>
      </c>
      <c r="D22" s="6" t="s">
        <v>9</v>
      </c>
      <c r="E22" s="6">
        <v>390</v>
      </c>
      <c r="F22" s="19">
        <v>16.600000000000001</v>
      </c>
      <c r="G22" s="19">
        <v>5635.5</v>
      </c>
    </row>
    <row r="23" spans="2:7" x14ac:dyDescent="0.25">
      <c r="B23" s="5">
        <f t="shared" si="0"/>
        <v>18</v>
      </c>
      <c r="C23" s="6" t="s">
        <v>28</v>
      </c>
      <c r="D23" s="6" t="s">
        <v>17</v>
      </c>
      <c r="E23" s="6">
        <v>135</v>
      </c>
      <c r="F23" s="19">
        <v>19.5</v>
      </c>
      <c r="G23" s="19">
        <v>2295</v>
      </c>
    </row>
    <row r="24" spans="2:7" x14ac:dyDescent="0.25">
      <c r="B24" s="5">
        <f t="shared" si="0"/>
        <v>19</v>
      </c>
      <c r="C24" s="6" t="s">
        <v>29</v>
      </c>
      <c r="D24" s="6" t="s">
        <v>17</v>
      </c>
      <c r="E24" s="6">
        <v>135</v>
      </c>
      <c r="F24" s="19">
        <v>29</v>
      </c>
      <c r="G24" s="19">
        <v>3442.5</v>
      </c>
    </row>
    <row r="25" spans="2:7" x14ac:dyDescent="0.25">
      <c r="B25" s="5">
        <f t="shared" si="0"/>
        <v>20</v>
      </c>
      <c r="C25" s="6" t="s">
        <v>30</v>
      </c>
      <c r="D25" s="6" t="s">
        <v>17</v>
      </c>
      <c r="E25" s="6">
        <v>20</v>
      </c>
      <c r="F25" s="19">
        <v>19.5</v>
      </c>
      <c r="G25" s="19">
        <v>340</v>
      </c>
    </row>
    <row r="26" spans="2:7" x14ac:dyDescent="0.25">
      <c r="B26" s="5">
        <f t="shared" si="0"/>
        <v>21</v>
      </c>
      <c r="C26" s="6" t="s">
        <v>31</v>
      </c>
      <c r="D26" s="6" t="s">
        <v>17</v>
      </c>
      <c r="E26" s="6">
        <v>20</v>
      </c>
      <c r="F26" s="19">
        <v>29</v>
      </c>
      <c r="G26" s="19">
        <v>510</v>
      </c>
    </row>
    <row r="27" spans="2:7" ht="15.75" x14ac:dyDescent="0.25">
      <c r="B27" s="5">
        <f t="shared" si="0"/>
        <v>22</v>
      </c>
      <c r="C27" s="7" t="s">
        <v>32</v>
      </c>
      <c r="D27" s="6" t="s">
        <v>17</v>
      </c>
      <c r="E27" s="6">
        <v>49</v>
      </c>
      <c r="F27" s="19">
        <v>733</v>
      </c>
      <c r="G27" s="19">
        <v>31237.5</v>
      </c>
    </row>
    <row r="28" spans="2:7" ht="15.75" x14ac:dyDescent="0.25">
      <c r="B28" s="5">
        <f t="shared" si="0"/>
        <v>23</v>
      </c>
      <c r="C28" s="7" t="s">
        <v>33</v>
      </c>
      <c r="D28" s="6" t="s">
        <v>17</v>
      </c>
      <c r="E28" s="6">
        <v>33</v>
      </c>
      <c r="F28" s="19">
        <v>586.6</v>
      </c>
      <c r="G28" s="19">
        <v>16830</v>
      </c>
    </row>
    <row r="29" spans="2:7" x14ac:dyDescent="0.25">
      <c r="B29" s="5">
        <f t="shared" si="0"/>
        <v>24</v>
      </c>
      <c r="C29" s="8" t="s">
        <v>34</v>
      </c>
      <c r="D29" s="9" t="s">
        <v>17</v>
      </c>
      <c r="E29" s="9">
        <v>1</v>
      </c>
      <c r="F29" s="19">
        <v>391</v>
      </c>
      <c r="G29" s="19">
        <v>340</v>
      </c>
    </row>
    <row r="30" spans="2:7" x14ac:dyDescent="0.25">
      <c r="B30" s="5">
        <f t="shared" si="0"/>
        <v>25</v>
      </c>
      <c r="C30" s="8" t="s">
        <v>35</v>
      </c>
      <c r="D30" s="9" t="s">
        <v>17</v>
      </c>
      <c r="E30" s="9">
        <v>1</v>
      </c>
      <c r="F30" s="19">
        <v>166</v>
      </c>
      <c r="G30" s="19">
        <v>144.5</v>
      </c>
    </row>
    <row r="31" spans="2:7" x14ac:dyDescent="0.25">
      <c r="B31" s="5">
        <f t="shared" si="0"/>
        <v>26</v>
      </c>
      <c r="C31" s="8" t="s">
        <v>36</v>
      </c>
      <c r="D31" s="9" t="s">
        <v>17</v>
      </c>
      <c r="E31" s="9">
        <v>1</v>
      </c>
      <c r="F31" s="19">
        <v>166</v>
      </c>
      <c r="G31" s="19">
        <v>144.5</v>
      </c>
    </row>
    <row r="32" spans="2:7" x14ac:dyDescent="0.25">
      <c r="B32" s="5">
        <f t="shared" si="0"/>
        <v>27</v>
      </c>
      <c r="C32" s="8" t="s">
        <v>37</v>
      </c>
      <c r="D32" s="9" t="s">
        <v>17</v>
      </c>
      <c r="E32" s="9">
        <v>1</v>
      </c>
      <c r="F32" s="19">
        <v>68</v>
      </c>
      <c r="G32" s="19">
        <v>59.5</v>
      </c>
    </row>
    <row r="33" spans="2:7" x14ac:dyDescent="0.25">
      <c r="B33" s="5">
        <f t="shared" si="0"/>
        <v>28</v>
      </c>
      <c r="C33" s="8" t="s">
        <v>38</v>
      </c>
      <c r="D33" s="9" t="s">
        <v>17</v>
      </c>
      <c r="E33" s="9">
        <v>1</v>
      </c>
      <c r="F33" s="19">
        <v>68</v>
      </c>
      <c r="G33" s="19">
        <v>59.5</v>
      </c>
    </row>
    <row r="34" spans="2:7" x14ac:dyDescent="0.25">
      <c r="B34" s="5">
        <f t="shared" si="0"/>
        <v>29</v>
      </c>
      <c r="C34" s="8" t="s">
        <v>39</v>
      </c>
      <c r="D34" s="9" t="s">
        <v>17</v>
      </c>
      <c r="E34" s="9">
        <v>1</v>
      </c>
      <c r="F34" s="19">
        <v>166</v>
      </c>
      <c r="G34" s="19">
        <v>144.5</v>
      </c>
    </row>
    <row r="35" spans="2:7" x14ac:dyDescent="0.25">
      <c r="B35" s="5">
        <f t="shared" si="0"/>
        <v>30</v>
      </c>
      <c r="C35" s="8" t="s">
        <v>40</v>
      </c>
      <c r="D35" s="9" t="s">
        <v>17</v>
      </c>
      <c r="E35" s="9">
        <v>1</v>
      </c>
      <c r="F35" s="19">
        <v>68</v>
      </c>
      <c r="G35" s="19">
        <v>59.5</v>
      </c>
    </row>
    <row r="36" spans="2:7" x14ac:dyDescent="0.25">
      <c r="B36" s="5">
        <f t="shared" si="0"/>
        <v>31</v>
      </c>
      <c r="C36" s="8" t="s">
        <v>41</v>
      </c>
      <c r="D36" s="9" t="s">
        <v>17</v>
      </c>
      <c r="E36" s="9">
        <v>6</v>
      </c>
      <c r="F36" s="19">
        <v>273</v>
      </c>
      <c r="G36" s="19">
        <v>1428</v>
      </c>
    </row>
    <row r="37" spans="2:7" x14ac:dyDescent="0.25">
      <c r="B37" s="5">
        <f t="shared" si="0"/>
        <v>32</v>
      </c>
      <c r="C37" s="8" t="s">
        <v>42</v>
      </c>
      <c r="D37" s="9" t="s">
        <v>17</v>
      </c>
      <c r="E37" s="9">
        <v>4</v>
      </c>
      <c r="F37" s="19">
        <v>156</v>
      </c>
      <c r="G37" s="19">
        <v>544</v>
      </c>
    </row>
    <row r="38" spans="2:7" ht="16.5" customHeight="1" x14ac:dyDescent="0.25">
      <c r="B38" s="5">
        <f t="shared" si="0"/>
        <v>33</v>
      </c>
      <c r="C38" s="10" t="s">
        <v>43</v>
      </c>
      <c r="D38" s="6" t="s">
        <v>17</v>
      </c>
      <c r="E38" s="6">
        <v>1</v>
      </c>
      <c r="F38" s="19">
        <v>107.5</v>
      </c>
      <c r="G38" s="19">
        <v>93.5</v>
      </c>
    </row>
    <row r="39" spans="2:7" x14ac:dyDescent="0.25">
      <c r="B39" s="5">
        <f t="shared" si="0"/>
        <v>34</v>
      </c>
      <c r="C39" s="11" t="s">
        <v>44</v>
      </c>
      <c r="D39" s="6" t="s">
        <v>17</v>
      </c>
      <c r="E39" s="6">
        <v>1</v>
      </c>
      <c r="F39" s="19">
        <v>49</v>
      </c>
      <c r="G39" s="19">
        <v>42.5</v>
      </c>
    </row>
    <row r="40" spans="2:7" x14ac:dyDescent="0.25">
      <c r="B40" s="5">
        <f t="shared" si="0"/>
        <v>35</v>
      </c>
      <c r="C40" s="11" t="s">
        <v>45</v>
      </c>
      <c r="D40" s="6" t="s">
        <v>17</v>
      </c>
      <c r="E40" s="6">
        <v>1</v>
      </c>
      <c r="F40" s="19">
        <v>49</v>
      </c>
      <c r="G40" s="19">
        <v>42.5</v>
      </c>
    </row>
    <row r="41" spans="2:7" x14ac:dyDescent="0.25">
      <c r="B41" s="5">
        <f t="shared" si="0"/>
        <v>36</v>
      </c>
      <c r="C41" s="11" t="s">
        <v>46</v>
      </c>
      <c r="D41" s="6" t="s">
        <v>17</v>
      </c>
      <c r="E41" s="6">
        <v>1</v>
      </c>
      <c r="F41" s="19">
        <v>49</v>
      </c>
      <c r="G41" s="19">
        <v>42.5</v>
      </c>
    </row>
    <row r="42" spans="2:7" x14ac:dyDescent="0.25">
      <c r="B42" s="5">
        <f t="shared" si="0"/>
        <v>37</v>
      </c>
      <c r="C42" s="11" t="s">
        <v>47</v>
      </c>
      <c r="D42" s="6" t="s">
        <v>17</v>
      </c>
      <c r="E42" s="6">
        <v>1</v>
      </c>
      <c r="F42" s="19">
        <v>49</v>
      </c>
      <c r="G42" s="19">
        <v>42.5</v>
      </c>
    </row>
    <row r="43" spans="2:7" x14ac:dyDescent="0.25">
      <c r="B43" s="5">
        <f t="shared" si="0"/>
        <v>38</v>
      </c>
      <c r="C43" s="11" t="s">
        <v>48</v>
      </c>
      <c r="D43" s="6" t="s">
        <v>17</v>
      </c>
      <c r="E43" s="6"/>
      <c r="F43" s="19">
        <v>68</v>
      </c>
      <c r="G43" s="19">
        <v>0</v>
      </c>
    </row>
    <row r="44" spans="2:7" x14ac:dyDescent="0.25">
      <c r="B44" s="5">
        <f t="shared" si="0"/>
        <v>39</v>
      </c>
      <c r="C44" s="11" t="s">
        <v>49</v>
      </c>
      <c r="D44" s="6" t="s">
        <v>17</v>
      </c>
      <c r="E44" s="6">
        <v>1</v>
      </c>
      <c r="F44" s="19">
        <v>68</v>
      </c>
      <c r="G44" s="19">
        <v>59.5</v>
      </c>
    </row>
    <row r="45" spans="2:7" x14ac:dyDescent="0.25">
      <c r="B45" s="5">
        <f t="shared" si="0"/>
        <v>40</v>
      </c>
      <c r="C45" s="11" t="s">
        <v>50</v>
      </c>
      <c r="D45" s="6" t="s">
        <v>17</v>
      </c>
      <c r="E45" s="6">
        <v>1</v>
      </c>
      <c r="F45" s="19">
        <v>68</v>
      </c>
      <c r="G45" s="19">
        <v>59.5</v>
      </c>
    </row>
    <row r="46" spans="2:7" x14ac:dyDescent="0.25">
      <c r="B46" s="5">
        <f t="shared" si="0"/>
        <v>41</v>
      </c>
      <c r="C46" s="11" t="s">
        <v>41</v>
      </c>
      <c r="D46" s="6" t="s">
        <v>17</v>
      </c>
      <c r="E46" s="6">
        <v>3</v>
      </c>
      <c r="F46" s="19">
        <v>283</v>
      </c>
      <c r="G46" s="19">
        <v>739.5</v>
      </c>
    </row>
    <row r="47" spans="2:7" x14ac:dyDescent="0.25">
      <c r="B47" s="5">
        <f t="shared" si="0"/>
        <v>42</v>
      </c>
      <c r="C47" s="11" t="s">
        <v>51</v>
      </c>
      <c r="D47" s="6" t="s">
        <v>17</v>
      </c>
      <c r="E47" s="6">
        <v>19</v>
      </c>
      <c r="F47" s="19">
        <v>49</v>
      </c>
      <c r="G47" s="19">
        <v>807.5</v>
      </c>
    </row>
    <row r="48" spans="2:7" x14ac:dyDescent="0.25">
      <c r="B48" s="24" t="s">
        <v>52</v>
      </c>
      <c r="C48" s="25"/>
      <c r="D48" s="25"/>
      <c r="E48" s="25"/>
      <c r="F48" s="17"/>
      <c r="G48" s="17"/>
    </row>
    <row r="49" spans="2:7" x14ac:dyDescent="0.25">
      <c r="B49" s="5">
        <f>B47+1</f>
        <v>43</v>
      </c>
      <c r="C49" s="6" t="s">
        <v>53</v>
      </c>
      <c r="D49" s="6" t="s">
        <v>9</v>
      </c>
      <c r="E49" s="6">
        <v>4</v>
      </c>
      <c r="F49" s="19">
        <v>59</v>
      </c>
      <c r="G49" s="19">
        <v>204</v>
      </c>
    </row>
    <row r="50" spans="2:7" x14ac:dyDescent="0.25">
      <c r="B50" s="5">
        <f>B49+1</f>
        <v>44</v>
      </c>
      <c r="C50" s="6" t="s">
        <v>54</v>
      </c>
      <c r="D50" s="6" t="s">
        <v>9</v>
      </c>
      <c r="E50" s="6">
        <v>30</v>
      </c>
      <c r="F50" s="19">
        <v>56</v>
      </c>
      <c r="G50" s="19">
        <v>1453.4999999999998</v>
      </c>
    </row>
    <row r="51" spans="2:7" x14ac:dyDescent="0.25">
      <c r="B51" s="5">
        <f t="shared" ref="B51:B74" si="1">B50+1</f>
        <v>45</v>
      </c>
      <c r="C51" s="6" t="s">
        <v>55</v>
      </c>
      <c r="D51" s="6" t="s">
        <v>9</v>
      </c>
      <c r="E51" s="6">
        <v>100</v>
      </c>
      <c r="F51" s="19">
        <v>54</v>
      </c>
      <c r="G51" s="19">
        <v>4675</v>
      </c>
    </row>
    <row r="52" spans="2:7" x14ac:dyDescent="0.25">
      <c r="B52" s="5">
        <f t="shared" si="1"/>
        <v>46</v>
      </c>
      <c r="C52" s="6" t="s">
        <v>56</v>
      </c>
      <c r="D52" s="6" t="s">
        <v>9</v>
      </c>
      <c r="E52" s="6">
        <v>320</v>
      </c>
      <c r="F52" s="19">
        <v>49</v>
      </c>
      <c r="G52" s="19">
        <v>13600</v>
      </c>
    </row>
    <row r="53" spans="2:7" x14ac:dyDescent="0.25">
      <c r="B53" s="5">
        <f t="shared" si="1"/>
        <v>47</v>
      </c>
      <c r="C53" s="6" t="s">
        <v>57</v>
      </c>
      <c r="D53" s="6" t="s">
        <v>9</v>
      </c>
      <c r="E53" s="6">
        <v>100</v>
      </c>
      <c r="F53" s="19">
        <v>39</v>
      </c>
      <c r="G53" s="19">
        <v>3400</v>
      </c>
    </row>
    <row r="54" spans="2:7" x14ac:dyDescent="0.25">
      <c r="B54" s="5">
        <f t="shared" si="1"/>
        <v>48</v>
      </c>
      <c r="C54" s="6" t="s">
        <v>58</v>
      </c>
      <c r="D54" s="6" t="s">
        <v>9</v>
      </c>
      <c r="E54" s="6">
        <v>665</v>
      </c>
      <c r="F54" s="19">
        <v>29</v>
      </c>
      <c r="G54" s="19">
        <v>16957.5</v>
      </c>
    </row>
    <row r="55" spans="2:7" x14ac:dyDescent="0.25">
      <c r="B55" s="5">
        <f t="shared" si="1"/>
        <v>49</v>
      </c>
      <c r="C55" s="6" t="s">
        <v>59</v>
      </c>
      <c r="D55" s="6" t="s">
        <v>9</v>
      </c>
      <c r="E55" s="6">
        <v>70</v>
      </c>
      <c r="F55" s="19">
        <v>26</v>
      </c>
      <c r="G55" s="19">
        <v>1606.5</v>
      </c>
    </row>
    <row r="56" spans="2:7" ht="33.75" customHeight="1" x14ac:dyDescent="0.25">
      <c r="B56" s="5">
        <f t="shared" si="1"/>
        <v>50</v>
      </c>
      <c r="C56" s="12" t="s">
        <v>60</v>
      </c>
      <c r="D56" s="6" t="s">
        <v>9</v>
      </c>
      <c r="E56" s="6">
        <v>4</v>
      </c>
      <c r="F56" s="19">
        <v>16</v>
      </c>
      <c r="G56" s="19">
        <v>57.8</v>
      </c>
    </row>
    <row r="57" spans="2:7" x14ac:dyDescent="0.25">
      <c r="B57" s="5">
        <f t="shared" si="1"/>
        <v>51</v>
      </c>
      <c r="C57" s="6" t="s">
        <v>61</v>
      </c>
      <c r="D57" s="6" t="s">
        <v>9</v>
      </c>
      <c r="E57" s="6">
        <v>30</v>
      </c>
      <c r="F57" s="19">
        <v>16</v>
      </c>
      <c r="G57" s="19">
        <v>433.5</v>
      </c>
    </row>
    <row r="58" spans="2:7" x14ac:dyDescent="0.25">
      <c r="B58" s="5">
        <f t="shared" si="1"/>
        <v>52</v>
      </c>
      <c r="C58" s="6" t="s">
        <v>62</v>
      </c>
      <c r="D58" s="6" t="s">
        <v>9</v>
      </c>
      <c r="E58" s="6">
        <v>100</v>
      </c>
      <c r="F58" s="19">
        <v>16</v>
      </c>
      <c r="G58" s="19">
        <v>1445</v>
      </c>
    </row>
    <row r="59" spans="2:7" x14ac:dyDescent="0.25">
      <c r="B59" s="5">
        <f t="shared" si="1"/>
        <v>53</v>
      </c>
      <c r="C59" s="6" t="s">
        <v>63</v>
      </c>
      <c r="D59" s="6" t="s">
        <v>9</v>
      </c>
      <c r="E59" s="6">
        <v>320</v>
      </c>
      <c r="F59" s="19">
        <v>16</v>
      </c>
      <c r="G59" s="19">
        <v>4624</v>
      </c>
    </row>
    <row r="60" spans="2:7" x14ac:dyDescent="0.25">
      <c r="B60" s="5">
        <f t="shared" si="1"/>
        <v>54</v>
      </c>
      <c r="C60" s="6" t="s">
        <v>64</v>
      </c>
      <c r="D60" s="6" t="s">
        <v>9</v>
      </c>
      <c r="E60" s="6">
        <v>100</v>
      </c>
      <c r="F60" s="19">
        <v>16</v>
      </c>
      <c r="G60" s="19">
        <v>1445</v>
      </c>
    </row>
    <row r="61" spans="2:7" x14ac:dyDescent="0.25">
      <c r="B61" s="5">
        <f t="shared" si="1"/>
        <v>55</v>
      </c>
      <c r="C61" s="6" t="s">
        <v>65</v>
      </c>
      <c r="D61" s="6" t="s">
        <v>9</v>
      </c>
      <c r="E61" s="6">
        <v>650</v>
      </c>
      <c r="F61" s="19">
        <v>16</v>
      </c>
      <c r="G61" s="19">
        <v>9392.5</v>
      </c>
    </row>
    <row r="62" spans="2:7" x14ac:dyDescent="0.25">
      <c r="B62" s="5">
        <f t="shared" si="1"/>
        <v>56</v>
      </c>
      <c r="C62" s="6" t="s">
        <v>66</v>
      </c>
      <c r="D62" s="6" t="s">
        <v>9</v>
      </c>
      <c r="E62" s="6">
        <v>60</v>
      </c>
      <c r="F62" s="19">
        <v>16</v>
      </c>
      <c r="G62" s="19">
        <v>867</v>
      </c>
    </row>
    <row r="63" spans="2:7" x14ac:dyDescent="0.25">
      <c r="B63" s="5">
        <f t="shared" si="1"/>
        <v>57</v>
      </c>
      <c r="C63" s="6" t="s">
        <v>67</v>
      </c>
      <c r="D63" s="6" t="s">
        <v>17</v>
      </c>
      <c r="E63" s="6">
        <v>127</v>
      </c>
      <c r="F63" s="19">
        <v>146</v>
      </c>
      <c r="G63" s="19">
        <v>21590</v>
      </c>
    </row>
    <row r="64" spans="2:7" x14ac:dyDescent="0.25">
      <c r="B64" s="5">
        <f t="shared" si="1"/>
        <v>58</v>
      </c>
      <c r="C64" s="6" t="s">
        <v>68</v>
      </c>
      <c r="D64" s="6" t="s">
        <v>17</v>
      </c>
      <c r="E64" s="6">
        <v>4</v>
      </c>
      <c r="F64" s="19">
        <v>195.5</v>
      </c>
      <c r="G64" s="19">
        <v>680</v>
      </c>
    </row>
    <row r="65" spans="2:7" x14ac:dyDescent="0.25">
      <c r="B65" s="5">
        <f t="shared" si="1"/>
        <v>59</v>
      </c>
      <c r="C65" s="6" t="s">
        <v>69</v>
      </c>
      <c r="D65" s="6" t="s">
        <v>70</v>
      </c>
      <c r="E65" s="6">
        <v>3</v>
      </c>
      <c r="F65" s="19">
        <v>244</v>
      </c>
      <c r="G65" s="19">
        <v>637.5</v>
      </c>
    </row>
    <row r="66" spans="2:7" x14ac:dyDescent="0.25">
      <c r="B66" s="5">
        <f t="shared" si="1"/>
        <v>60</v>
      </c>
      <c r="C66" s="6" t="s">
        <v>71</v>
      </c>
      <c r="D66" s="6" t="s">
        <v>17</v>
      </c>
      <c r="E66" s="6">
        <v>53</v>
      </c>
      <c r="F66" s="19">
        <v>244</v>
      </c>
      <c r="G66" s="19">
        <v>11262.5</v>
      </c>
    </row>
    <row r="67" spans="2:7" x14ac:dyDescent="0.25">
      <c r="B67" s="5">
        <f t="shared" si="1"/>
        <v>61</v>
      </c>
      <c r="C67" s="6" t="s">
        <v>72</v>
      </c>
      <c r="D67" s="6" t="s">
        <v>17</v>
      </c>
      <c r="E67" s="6">
        <v>11</v>
      </c>
      <c r="F67" s="19">
        <v>195.5</v>
      </c>
      <c r="G67" s="19">
        <v>1870</v>
      </c>
    </row>
    <row r="68" spans="2:7" x14ac:dyDescent="0.25">
      <c r="B68" s="5">
        <f t="shared" si="1"/>
        <v>62</v>
      </c>
      <c r="C68" s="6" t="s">
        <v>73</v>
      </c>
      <c r="D68" s="6" t="s">
        <v>17</v>
      </c>
      <c r="E68" s="6">
        <v>12</v>
      </c>
      <c r="F68" s="19">
        <v>244</v>
      </c>
      <c r="G68" s="19">
        <v>2550</v>
      </c>
    </row>
    <row r="69" spans="2:7" x14ac:dyDescent="0.25">
      <c r="B69" s="5">
        <f t="shared" si="1"/>
        <v>63</v>
      </c>
      <c r="C69" s="6" t="s">
        <v>74</v>
      </c>
      <c r="D69" s="6" t="s">
        <v>17</v>
      </c>
      <c r="E69" s="6">
        <v>22</v>
      </c>
      <c r="F69" s="19">
        <v>195</v>
      </c>
      <c r="G69" s="19">
        <v>3740</v>
      </c>
    </row>
    <row r="70" spans="2:7" ht="45" x14ac:dyDescent="0.25">
      <c r="B70" s="5">
        <f t="shared" si="1"/>
        <v>64</v>
      </c>
      <c r="C70" s="12" t="s">
        <v>75</v>
      </c>
      <c r="D70" s="6" t="s">
        <v>17</v>
      </c>
      <c r="E70" s="6">
        <v>1</v>
      </c>
      <c r="F70" s="19">
        <v>587</v>
      </c>
      <c r="G70" s="19">
        <v>510</v>
      </c>
    </row>
    <row r="71" spans="2:7" x14ac:dyDescent="0.25">
      <c r="B71" s="5">
        <f t="shared" si="1"/>
        <v>65</v>
      </c>
      <c r="C71" s="6" t="s">
        <v>76</v>
      </c>
      <c r="D71" s="6" t="s">
        <v>17</v>
      </c>
      <c r="E71" s="6">
        <v>12</v>
      </c>
      <c r="F71" s="19">
        <v>391</v>
      </c>
      <c r="G71" s="19">
        <v>4080</v>
      </c>
    </row>
    <row r="72" spans="2:7" x14ac:dyDescent="0.25">
      <c r="B72" s="5">
        <f t="shared" si="1"/>
        <v>66</v>
      </c>
      <c r="C72" s="6" t="s">
        <v>77</v>
      </c>
      <c r="D72" s="6" t="s">
        <v>17</v>
      </c>
      <c r="E72" s="6">
        <v>60</v>
      </c>
      <c r="F72" s="19">
        <v>195</v>
      </c>
      <c r="G72" s="19">
        <v>10200</v>
      </c>
    </row>
    <row r="73" spans="2:7" x14ac:dyDescent="0.25">
      <c r="B73" s="5">
        <f t="shared" si="1"/>
        <v>67</v>
      </c>
      <c r="C73" s="6" t="s">
        <v>78</v>
      </c>
      <c r="D73" s="6" t="s">
        <v>79</v>
      </c>
      <c r="E73" s="6">
        <f>E69+E68+E70+E67+E66+E65+E64+E71</f>
        <v>118</v>
      </c>
      <c r="F73" s="19">
        <v>195</v>
      </c>
      <c r="G73" s="19">
        <v>20060</v>
      </c>
    </row>
    <row r="74" spans="2:7" x14ac:dyDescent="0.25">
      <c r="B74" s="5">
        <f t="shared" si="1"/>
        <v>68</v>
      </c>
      <c r="C74" s="6" t="s">
        <v>80</v>
      </c>
      <c r="D74" s="6" t="s">
        <v>81</v>
      </c>
      <c r="E74" s="6">
        <f>E73*2*0.45</f>
        <v>106.2</v>
      </c>
      <c r="F74" s="19">
        <v>29</v>
      </c>
      <c r="G74" s="19">
        <v>2708.1</v>
      </c>
    </row>
    <row r="75" spans="2:7" x14ac:dyDescent="0.25">
      <c r="B75" s="26" t="s">
        <v>82</v>
      </c>
      <c r="C75" s="27"/>
      <c r="D75" s="27"/>
      <c r="E75" s="27"/>
      <c r="F75" s="17"/>
      <c r="G75" s="17"/>
    </row>
    <row r="76" spans="2:7" ht="30" x14ac:dyDescent="0.25">
      <c r="B76" s="5">
        <f>B74+1</f>
        <v>69</v>
      </c>
      <c r="C76" s="12" t="s">
        <v>83</v>
      </c>
      <c r="D76" s="6" t="s">
        <v>70</v>
      </c>
      <c r="E76" s="6">
        <v>9</v>
      </c>
      <c r="F76" s="19">
        <v>490</v>
      </c>
      <c r="G76" s="19">
        <v>3825</v>
      </c>
    </row>
    <row r="77" spans="2:7" ht="45" x14ac:dyDescent="0.25">
      <c r="B77" s="5">
        <f>B76+1</f>
        <v>70</v>
      </c>
      <c r="C77" s="12" t="s">
        <v>84</v>
      </c>
      <c r="D77" s="6" t="s">
        <v>70</v>
      </c>
      <c r="E77" s="6">
        <v>68</v>
      </c>
      <c r="F77" s="19">
        <v>733</v>
      </c>
      <c r="G77" s="19">
        <v>43350</v>
      </c>
    </row>
    <row r="78" spans="2:7" x14ac:dyDescent="0.25">
      <c r="B78" s="5">
        <f t="shared" ref="B78:B79" si="2">B77+1</f>
        <v>71</v>
      </c>
      <c r="C78" s="6" t="s">
        <v>85</v>
      </c>
      <c r="D78" s="6" t="s">
        <v>79</v>
      </c>
      <c r="E78" s="6">
        <f>E77+E76</f>
        <v>77</v>
      </c>
      <c r="F78" s="19">
        <v>98</v>
      </c>
      <c r="G78" s="19">
        <v>6545</v>
      </c>
    </row>
    <row r="79" spans="2:7" x14ac:dyDescent="0.25">
      <c r="B79" s="5">
        <f t="shared" si="2"/>
        <v>72</v>
      </c>
      <c r="C79" s="6" t="s">
        <v>80</v>
      </c>
      <c r="D79" s="6" t="s">
        <v>81</v>
      </c>
      <c r="E79" s="6">
        <f>E76*0.3</f>
        <v>2.6999999999999997</v>
      </c>
      <c r="F79" s="19">
        <v>29</v>
      </c>
      <c r="G79" s="19">
        <v>68.849999999999994</v>
      </c>
    </row>
    <row r="80" spans="2:7" ht="30" x14ac:dyDescent="0.25">
      <c r="B80" s="5">
        <f>B77+1</f>
        <v>71</v>
      </c>
      <c r="C80" s="12" t="s">
        <v>86</v>
      </c>
      <c r="D80" s="6" t="s">
        <v>70</v>
      </c>
      <c r="E80" s="6">
        <v>94</v>
      </c>
      <c r="F80" s="19">
        <v>391</v>
      </c>
      <c r="G80" s="19">
        <v>31960</v>
      </c>
    </row>
    <row r="81" spans="2:7" ht="30" x14ac:dyDescent="0.25">
      <c r="B81" s="5">
        <f t="shared" ref="B81:B110" si="3">B80+1</f>
        <v>72</v>
      </c>
      <c r="C81" s="12" t="s">
        <v>87</v>
      </c>
      <c r="D81" s="6" t="s">
        <v>70</v>
      </c>
      <c r="E81" s="6">
        <v>52</v>
      </c>
      <c r="F81" s="19">
        <v>342</v>
      </c>
      <c r="G81" s="19">
        <v>15470</v>
      </c>
    </row>
    <row r="82" spans="2:7" ht="30" x14ac:dyDescent="0.25">
      <c r="B82" s="5">
        <f t="shared" si="3"/>
        <v>73</v>
      </c>
      <c r="C82" s="12" t="s">
        <v>88</v>
      </c>
      <c r="D82" s="6" t="s">
        <v>70</v>
      </c>
      <c r="E82" s="6">
        <v>5</v>
      </c>
      <c r="F82" s="19">
        <v>342</v>
      </c>
      <c r="G82" s="19">
        <v>1487.5</v>
      </c>
    </row>
    <row r="83" spans="2:7" ht="45" x14ac:dyDescent="0.25">
      <c r="B83" s="5">
        <f t="shared" si="3"/>
        <v>74</v>
      </c>
      <c r="C83" s="12" t="s">
        <v>89</v>
      </c>
      <c r="D83" s="6" t="s">
        <v>70</v>
      </c>
      <c r="E83" s="6">
        <v>57</v>
      </c>
      <c r="F83" s="19">
        <v>342</v>
      </c>
      <c r="G83" s="19">
        <v>16957.5</v>
      </c>
    </row>
    <row r="84" spans="2:7" ht="30" x14ac:dyDescent="0.25">
      <c r="B84" s="5">
        <f t="shared" si="3"/>
        <v>75</v>
      </c>
      <c r="C84" s="12" t="s">
        <v>90</v>
      </c>
      <c r="D84" s="6" t="s">
        <v>70</v>
      </c>
      <c r="E84" s="6">
        <v>2</v>
      </c>
      <c r="F84" s="19">
        <v>342</v>
      </c>
      <c r="G84" s="19">
        <v>595</v>
      </c>
    </row>
    <row r="85" spans="2:7" ht="30" x14ac:dyDescent="0.25">
      <c r="B85" s="5">
        <f t="shared" si="3"/>
        <v>76</v>
      </c>
      <c r="C85" s="12" t="s">
        <v>91</v>
      </c>
      <c r="D85" s="6" t="s">
        <v>70</v>
      </c>
      <c r="E85" s="6">
        <v>11</v>
      </c>
      <c r="F85" s="19">
        <v>342</v>
      </c>
      <c r="G85" s="19">
        <v>3272.5</v>
      </c>
    </row>
    <row r="86" spans="2:7" ht="43.5" customHeight="1" x14ac:dyDescent="0.25">
      <c r="B86" s="5">
        <f t="shared" si="3"/>
        <v>77</v>
      </c>
      <c r="C86" s="12" t="s">
        <v>92</v>
      </c>
      <c r="D86" s="6" t="s">
        <v>70</v>
      </c>
      <c r="E86" s="6">
        <v>10</v>
      </c>
      <c r="F86" s="19">
        <v>390</v>
      </c>
      <c r="G86" s="19">
        <v>3400</v>
      </c>
    </row>
    <row r="87" spans="2:7" ht="45" x14ac:dyDescent="0.25">
      <c r="B87" s="5">
        <f t="shared" si="3"/>
        <v>78</v>
      </c>
      <c r="C87" s="12" t="s">
        <v>93</v>
      </c>
      <c r="D87" s="6" t="s">
        <v>70</v>
      </c>
      <c r="E87" s="6">
        <v>9</v>
      </c>
      <c r="F87" s="19">
        <v>980</v>
      </c>
      <c r="G87" s="19">
        <v>7650</v>
      </c>
    </row>
    <row r="88" spans="2:7" ht="30" x14ac:dyDescent="0.25">
      <c r="B88" s="5">
        <f t="shared" si="3"/>
        <v>79</v>
      </c>
      <c r="C88" s="12" t="s">
        <v>94</v>
      </c>
      <c r="D88" s="6" t="s">
        <v>70</v>
      </c>
      <c r="E88" s="6">
        <v>4</v>
      </c>
      <c r="F88" s="19">
        <v>980</v>
      </c>
      <c r="G88" s="19">
        <v>3400</v>
      </c>
    </row>
    <row r="89" spans="2:7" ht="30" x14ac:dyDescent="0.25">
      <c r="B89" s="5">
        <f t="shared" si="3"/>
        <v>80</v>
      </c>
      <c r="C89" s="12" t="s">
        <v>95</v>
      </c>
      <c r="D89" s="6" t="s">
        <v>70</v>
      </c>
      <c r="E89" s="6">
        <v>11</v>
      </c>
      <c r="F89" s="19">
        <v>585</v>
      </c>
      <c r="G89" s="19">
        <v>5610</v>
      </c>
    </row>
    <row r="90" spans="2:7" x14ac:dyDescent="0.25">
      <c r="B90" s="5">
        <f t="shared" si="3"/>
        <v>81</v>
      </c>
      <c r="C90" s="12" t="s">
        <v>96</v>
      </c>
      <c r="D90" s="6" t="s">
        <v>70</v>
      </c>
      <c r="E90" s="6">
        <v>6</v>
      </c>
      <c r="F90" s="19">
        <v>340</v>
      </c>
      <c r="G90" s="19">
        <v>1785</v>
      </c>
    </row>
    <row r="91" spans="2:7" ht="30" x14ac:dyDescent="0.25">
      <c r="B91" s="5">
        <f t="shared" si="3"/>
        <v>82</v>
      </c>
      <c r="C91" s="12" t="s">
        <v>97</v>
      </c>
      <c r="D91" s="6" t="s">
        <v>70</v>
      </c>
      <c r="E91" s="6">
        <v>5</v>
      </c>
      <c r="F91" s="19">
        <v>440</v>
      </c>
      <c r="G91" s="19">
        <v>1912.5</v>
      </c>
    </row>
    <row r="92" spans="2:7" ht="30" x14ac:dyDescent="0.25">
      <c r="B92" s="5">
        <f t="shared" si="3"/>
        <v>83</v>
      </c>
      <c r="C92" s="12" t="s">
        <v>98</v>
      </c>
      <c r="D92" s="6" t="s">
        <v>70</v>
      </c>
      <c r="E92" s="6">
        <v>61</v>
      </c>
      <c r="F92" s="19">
        <v>340</v>
      </c>
      <c r="G92" s="19">
        <v>18147.5</v>
      </c>
    </row>
    <row r="93" spans="2:7" ht="30" x14ac:dyDescent="0.25">
      <c r="B93" s="5">
        <f t="shared" si="3"/>
        <v>84</v>
      </c>
      <c r="C93" s="12" t="s">
        <v>99</v>
      </c>
      <c r="D93" s="6" t="s">
        <v>70</v>
      </c>
      <c r="E93" s="6">
        <v>2</v>
      </c>
      <c r="F93" s="19">
        <v>340</v>
      </c>
      <c r="G93" s="19">
        <v>595</v>
      </c>
    </row>
    <row r="94" spans="2:7" ht="30" x14ac:dyDescent="0.25">
      <c r="B94" s="5">
        <f t="shared" si="3"/>
        <v>85</v>
      </c>
      <c r="C94" s="12" t="s">
        <v>100</v>
      </c>
      <c r="D94" s="6" t="s">
        <v>70</v>
      </c>
      <c r="E94" s="6">
        <v>3</v>
      </c>
      <c r="F94" s="19">
        <v>390</v>
      </c>
      <c r="G94" s="19">
        <v>1020</v>
      </c>
    </row>
    <row r="95" spans="2:7" ht="30" x14ac:dyDescent="0.25">
      <c r="B95" s="5">
        <f t="shared" si="3"/>
        <v>86</v>
      </c>
      <c r="C95" s="12" t="s">
        <v>101</v>
      </c>
      <c r="D95" s="6" t="s">
        <v>70</v>
      </c>
      <c r="E95" s="6">
        <v>2</v>
      </c>
      <c r="F95" s="19">
        <v>390</v>
      </c>
      <c r="G95" s="19">
        <v>680</v>
      </c>
    </row>
    <row r="96" spans="2:7" x14ac:dyDescent="0.25">
      <c r="B96" s="5">
        <f t="shared" si="3"/>
        <v>87</v>
      </c>
      <c r="C96" s="6" t="s">
        <v>102</v>
      </c>
      <c r="D96" s="6" t="s">
        <v>9</v>
      </c>
      <c r="E96" s="6">
        <v>1240</v>
      </c>
      <c r="F96" s="19">
        <v>88</v>
      </c>
      <c r="G96" s="19">
        <v>94860</v>
      </c>
    </row>
    <row r="97" spans="2:7" x14ac:dyDescent="0.25">
      <c r="B97" s="5">
        <f t="shared" si="3"/>
        <v>88</v>
      </c>
      <c r="C97" s="6" t="s">
        <v>103</v>
      </c>
      <c r="D97" s="6" t="s">
        <v>9</v>
      </c>
      <c r="E97" s="6">
        <v>353</v>
      </c>
      <c r="F97" s="19">
        <v>39</v>
      </c>
      <c r="G97" s="19">
        <v>12002</v>
      </c>
    </row>
    <row r="98" spans="2:7" x14ac:dyDescent="0.25">
      <c r="B98" s="5">
        <f t="shared" si="3"/>
        <v>89</v>
      </c>
      <c r="C98" s="6" t="s">
        <v>104</v>
      </c>
      <c r="D98" s="6" t="s">
        <v>9</v>
      </c>
      <c r="E98" s="6">
        <v>61</v>
      </c>
      <c r="F98" s="19">
        <v>100</v>
      </c>
      <c r="G98" s="19">
        <v>4666.5</v>
      </c>
    </row>
    <row r="99" spans="2:7" x14ac:dyDescent="0.25">
      <c r="B99" s="5">
        <f t="shared" si="3"/>
        <v>90</v>
      </c>
      <c r="C99" s="6" t="s">
        <v>105</v>
      </c>
      <c r="D99" s="6" t="s">
        <v>9</v>
      </c>
      <c r="E99" s="6">
        <v>50</v>
      </c>
      <c r="F99" s="19">
        <v>107</v>
      </c>
      <c r="G99" s="19">
        <v>4675</v>
      </c>
    </row>
    <row r="100" spans="2:7" x14ac:dyDescent="0.25">
      <c r="B100" s="5">
        <f t="shared" si="3"/>
        <v>91</v>
      </c>
      <c r="C100" s="6" t="s">
        <v>106</v>
      </c>
      <c r="D100" s="6" t="s">
        <v>9</v>
      </c>
      <c r="E100" s="6">
        <v>18</v>
      </c>
      <c r="F100" s="19">
        <v>117</v>
      </c>
      <c r="G100" s="19">
        <v>1836</v>
      </c>
    </row>
    <row r="101" spans="2:7" x14ac:dyDescent="0.25">
      <c r="B101" s="5">
        <f t="shared" si="3"/>
        <v>92</v>
      </c>
      <c r="C101" s="6" t="s">
        <v>18</v>
      </c>
      <c r="D101" s="6" t="s">
        <v>19</v>
      </c>
      <c r="E101" s="6">
        <v>6.1</v>
      </c>
      <c r="F101" s="19">
        <v>59</v>
      </c>
      <c r="G101" s="19">
        <v>311.09999999999997</v>
      </c>
    </row>
    <row r="102" spans="2:7" x14ac:dyDescent="0.25">
      <c r="B102" s="5">
        <f t="shared" si="3"/>
        <v>93</v>
      </c>
      <c r="C102" s="6" t="s">
        <v>107</v>
      </c>
      <c r="D102" s="6" t="s">
        <v>17</v>
      </c>
      <c r="E102" s="6">
        <v>142</v>
      </c>
      <c r="F102" s="19">
        <v>59</v>
      </c>
      <c r="G102" s="19">
        <v>7242</v>
      </c>
    </row>
    <row r="103" spans="2:7" x14ac:dyDescent="0.25">
      <c r="B103" s="5">
        <f t="shared" si="3"/>
        <v>94</v>
      </c>
      <c r="C103" s="6" t="s">
        <v>108</v>
      </c>
      <c r="D103" s="6" t="s">
        <v>17</v>
      </c>
      <c r="E103" s="6">
        <v>142</v>
      </c>
      <c r="F103" s="19">
        <v>107</v>
      </c>
      <c r="G103" s="19">
        <v>13277</v>
      </c>
    </row>
    <row r="104" spans="2:7" x14ac:dyDescent="0.25">
      <c r="B104" s="5">
        <f t="shared" si="3"/>
        <v>95</v>
      </c>
      <c r="C104" s="6" t="s">
        <v>109</v>
      </c>
      <c r="D104" s="6" t="s">
        <v>17</v>
      </c>
      <c r="E104" s="6">
        <v>6</v>
      </c>
      <c r="F104" s="19">
        <v>283</v>
      </c>
      <c r="G104" s="19">
        <v>1479</v>
      </c>
    </row>
    <row r="105" spans="2:7" x14ac:dyDescent="0.25">
      <c r="B105" s="5">
        <f t="shared" si="3"/>
        <v>96</v>
      </c>
      <c r="C105" s="6" t="s">
        <v>110</v>
      </c>
      <c r="D105" s="6" t="s">
        <v>17</v>
      </c>
      <c r="E105" s="6">
        <v>7</v>
      </c>
      <c r="F105" s="19">
        <v>195</v>
      </c>
      <c r="G105" s="19">
        <v>1190</v>
      </c>
    </row>
    <row r="106" spans="2:7" x14ac:dyDescent="0.25">
      <c r="B106" s="5">
        <f t="shared" si="3"/>
        <v>97</v>
      </c>
      <c r="C106" s="6" t="s">
        <v>111</v>
      </c>
      <c r="D106" s="6" t="s">
        <v>17</v>
      </c>
      <c r="E106" s="6">
        <v>12</v>
      </c>
      <c r="F106" s="19">
        <v>195</v>
      </c>
      <c r="G106" s="19">
        <v>2040</v>
      </c>
    </row>
    <row r="107" spans="2:7" x14ac:dyDescent="0.25">
      <c r="B107" s="5">
        <f t="shared" si="3"/>
        <v>98</v>
      </c>
      <c r="C107" s="6" t="s">
        <v>112</v>
      </c>
      <c r="D107" s="6" t="s">
        <v>17</v>
      </c>
      <c r="E107" s="6">
        <v>1</v>
      </c>
      <c r="F107" s="19">
        <v>293</v>
      </c>
      <c r="G107" s="19">
        <v>255</v>
      </c>
    </row>
    <row r="108" spans="2:7" ht="30" x14ac:dyDescent="0.25">
      <c r="B108" s="5">
        <f t="shared" si="3"/>
        <v>99</v>
      </c>
      <c r="C108" s="12" t="s">
        <v>113</v>
      </c>
      <c r="D108" s="6" t="s">
        <v>9</v>
      </c>
      <c r="E108" s="6">
        <v>16</v>
      </c>
      <c r="F108" s="19">
        <v>29</v>
      </c>
      <c r="G108" s="19">
        <v>408</v>
      </c>
    </row>
    <row r="109" spans="2:7" x14ac:dyDescent="0.25">
      <c r="B109" s="5">
        <f t="shared" si="3"/>
        <v>100</v>
      </c>
      <c r="C109" s="6" t="s">
        <v>114</v>
      </c>
      <c r="D109" s="6" t="s">
        <v>9</v>
      </c>
      <c r="E109" s="6">
        <v>42</v>
      </c>
      <c r="F109" s="19">
        <v>39</v>
      </c>
      <c r="G109" s="19">
        <v>1428</v>
      </c>
    </row>
    <row r="110" spans="2:7" ht="15.75" thickBot="1" x14ac:dyDescent="0.3">
      <c r="B110" s="13">
        <f t="shared" si="3"/>
        <v>101</v>
      </c>
      <c r="C110" s="14" t="s">
        <v>115</v>
      </c>
      <c r="D110" s="14" t="s">
        <v>9</v>
      </c>
      <c r="E110" s="14">
        <v>90</v>
      </c>
      <c r="F110" s="19">
        <v>26</v>
      </c>
      <c r="G110" s="19">
        <v>2065.5</v>
      </c>
    </row>
    <row r="111" spans="2:7" ht="15.75" thickBot="1" x14ac:dyDescent="0.3">
      <c r="B111" s="28" t="s">
        <v>116</v>
      </c>
      <c r="C111" s="29"/>
      <c r="D111" s="29"/>
      <c r="E111" s="29"/>
      <c r="F111" s="20">
        <v>730843</v>
      </c>
      <c r="G111" s="21"/>
    </row>
  </sheetData>
  <mergeCells count="5">
    <mergeCell ref="F111:G111"/>
    <mergeCell ref="B5:E5"/>
    <mergeCell ref="B48:E48"/>
    <mergeCell ref="B75:E75"/>
    <mergeCell ref="B111:E111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шаблон</vt:lpstr>
      <vt:lpstr>шаблон!Заголовки_для_друку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Admin</cp:lastModifiedBy>
  <cp:lastPrinted>2024-12-23T07:37:11Z</cp:lastPrinted>
  <dcterms:created xsi:type="dcterms:W3CDTF">2024-12-18T11:36:21Z</dcterms:created>
  <dcterms:modified xsi:type="dcterms:W3CDTF">2025-03-03T07:44:14Z</dcterms:modified>
</cp:coreProperties>
</file>