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G55" i="1" l="1"/>
  <c r="G54" i="1"/>
  <c r="G53" i="1"/>
  <c r="G52" i="1"/>
  <c r="G51" i="1"/>
  <c r="G50" i="1"/>
  <c r="G49" i="1"/>
  <c r="G48" i="1"/>
  <c r="G47" i="1"/>
  <c r="G46" i="1"/>
  <c r="G45" i="1"/>
  <c r="G43" i="1" s="1"/>
  <c r="G44" i="1"/>
  <c r="G42" i="1"/>
  <c r="G41" i="1"/>
  <c r="G37" i="1" s="1"/>
  <c r="G40" i="1"/>
  <c r="G39" i="1"/>
  <c r="G38" i="1"/>
  <c r="G36" i="1"/>
  <c r="G35" i="1"/>
  <c r="G34" i="1"/>
  <c r="G33" i="1"/>
  <c r="G32" i="1"/>
  <c r="G31" i="1"/>
  <c r="G30" i="1"/>
  <c r="G29" i="1"/>
  <c r="G28" i="1" s="1"/>
  <c r="G27" i="1"/>
  <c r="G26" i="1"/>
  <c r="G25" i="1"/>
  <c r="G24" i="1"/>
  <c r="G23" i="1"/>
  <c r="G22" i="1"/>
  <c r="G21" i="1"/>
  <c r="G20" i="1" s="1"/>
  <c r="G19" i="1"/>
  <c r="G18" i="1"/>
  <c r="G17" i="1"/>
  <c r="G16" i="1"/>
  <c r="G15" i="1"/>
  <c r="G14" i="1"/>
  <c r="G13" i="1"/>
  <c r="G12" i="1"/>
  <c r="G11" i="1"/>
  <c r="G10" i="1"/>
  <c r="G9" i="1"/>
  <c r="G8" i="1"/>
  <c r="G7" i="1"/>
  <c r="G6" i="1"/>
  <c r="G5" i="1"/>
  <c r="G2" i="1" s="1"/>
  <c r="G4" i="1"/>
  <c r="G3" i="1"/>
  <c r="G1" i="1" l="1"/>
</calcChain>
</file>

<file path=xl/sharedStrings.xml><?xml version="1.0" encoding="utf-8"?>
<sst xmlns="http://schemas.openxmlformats.org/spreadsheetml/2006/main" count="212" uniqueCount="167">
  <si>
    <t>9</t>
  </si>
  <si>
    <t>WATER SUPPLY AND SEWAGE SYSTEM</t>
  </si>
  <si>
    <t>ВОДОПРОВІД ТА КАНАЛІЗАЦІЯ</t>
  </si>
  <si>
    <t>9.1</t>
  </si>
  <si>
    <t>Plumbing fixture</t>
  </si>
  <si>
    <t xml:space="preserve">Сантехнічне обладанання </t>
  </si>
  <si>
    <t>9.1.1</t>
  </si>
  <si>
    <t xml:space="preserve">Installation of the Selnova Comfort 55 washbasin  for people with low-mobility Geberit (501.461.00.7) (or analogue), including installation of Kludi Pure and Easy mixers 372870565 (or analogue), spout with aerator, semi-pedestal washbasin GEBERIT SELNOVA SQUARE 501. 477.00.7 (or analogue), connection to the sewerage system, cold and hot water supply including all necessary fittings, hoses, fittings, connecting parts, siphons HL 132 (or analogue), sealing of connections, etc. </t>
  </si>
  <si>
    <t xml:space="preserve">Встановлення умивальника Selnova Comfort 55 для маломобільних груп населення Geberit (501.461.00.7) (або аналог), включаючи монтаж змішувачів Kludi Pure and Easy 372870565 (або аналог), вилив з аератором, напівп`єдестал умивальника GEBERIT SELNOVA SQUARE 501.477.00.7 (або аналог),  приєднання до мереж каналізації, холодного та гарячого водопостачання включаючи всю необхідну арматуру,шланги, фітінги,з'єднувальні деталі, сифони HL 132 (або аналог), герметизацію з'єднань та ін. </t>
  </si>
  <si>
    <t>pcs/шт</t>
  </si>
  <si>
    <t>9.1.2</t>
  </si>
  <si>
    <t xml:space="preserve">Installation of a wall-hung washbasin Grohe Bau Ceramic 55 (39440000) (or analogue), including installation of a semi-pedestal for a Grohe Bau sink (39426000) (or analogue), a Grohe Eurosmart GROHE sink faucet (or analogue), installation system for a GROHE Rapid SL sink (38554001) (or analogue),   connection to sewerage, cold and hot water supply networks including all necessary fittings, hoses, fittings, connecting parts, siphons HL 132 (or analogue), sealing of connections, etc. </t>
  </si>
  <si>
    <t xml:space="preserve">Встановлення умивальника підвісного Grohe Bau Ceramic 55 (39440000) (або аналог), включаючи монтаж напівп'єдестала для раковини Grohe Bau (39426000) (або аналог ), Змішувач для раковини Grohe Eurosmart GROHE  (або аналог) система інсталяції для раковини GROHE Rapid SL (38554001) (або аналог),   приєднання до мереж каналізації, холодного та гарячого водопостачання включаючи всю необхідну арматуру,шланги, фітінги,з'єднувальні деталі, сифони HL 132 (або аналог), герметизацію з'єднань та ін. </t>
  </si>
  <si>
    <t>9.1.3</t>
  </si>
  <si>
    <t xml:space="preserve">Installation of a Geberit Selnova Comfort wall-hung toilet bowl for for people with low-mobility (or analogue), Geberit Selnova Comfort lid for people with disabilities, Geberit Duoﬁx installation system, GEBERIT Sigma 20 flush panel (or analogue). Connection to sewerage and cold water supply networks including all necessary fittings, hoses, fittings, connecting parts, sealing of connections, etc. </t>
  </si>
  <si>
    <t xml:space="preserve">Встановлення підвісного унітазу для маломобільних груп населення Geberit Selnova Comfort  (або аналог), кришка Geberit Selnova Comfort для людей з обмеженими можливостями, Інсталяційна система Geberit Duoﬁx , панель змиву GEBERIT Sigma 20  (або аналог)приєднання до мереж каналізації, холодного  водопостачання включаючи всю необхідну арматуру,шланги,  фітінги,з'єднувальні деталі, герметизацію з'єднань та ін. </t>
  </si>
  <si>
    <t>9.1.4</t>
  </si>
  <si>
    <t xml:space="preserve">Installation of the Grohe Bau Ceramic wall-hung urinal (39438000). Flush buttons for the Grohe Skate Cosmopolitan matte chrome (38784P00) (or analogue), installation kit for the Grohe Rapid SL (38786001) (or analogue), connection to the sewerage and cold water supply networks including all necessary fittings, hoses, fittings, connecting parts, sealing of connections, etc. </t>
  </si>
  <si>
    <t xml:space="preserve">Встановлення пісуара підвісного Grohe Bau Ceramic (39438000), клавіша змиву для пісуару Grohe Skate Cosmopolitan матовий хром (38784P00) (або аналог), інсталяційний комплект для пісуара Grohe Rapid SL (38786001)  (або аналог), приєднання до мереж каналізації, холодного  водопостачання включаючи всю необхідну арматуру,шланги,  фітінги,з'єднувальні деталі, герметизацію з'єднань та ін. </t>
  </si>
  <si>
    <t>9.1.5</t>
  </si>
  <si>
    <t xml:space="preserve">Installation of a wall-hung toilet bowl Grohe Bau Ceramic with a lid, white (39427000/39493000)1 (or analogue), installation for a Grohe Rapid SL toilet bowl - 3-in-1 complete set 38721001 (or analogue), connection to sewerage and cold water supply networks including all necessary fittings, hoses, fittings, connecting parts, sealing of connections, etc. </t>
  </si>
  <si>
    <t xml:space="preserve">Встановлення унітазу підвісного Grohe Bau Ceramic з кришкою, білого (39427000/39493000)1 (або аналог), інсталяція  для унітаза Grohe Rapid SL комплект 3 в 1 38721001 (або аналог), приєднання до мереж каналізації, холодного  водопостачання включаючи всю необхідну арматуру,шланги,  фітінги,з'єднувальні деталі, герметизацію з'єднань та ін. </t>
  </si>
  <si>
    <t>9.1.6</t>
  </si>
  <si>
    <t xml:space="preserve">Installation of a hygienic shower Grohe BauEdge 236360GS (or analogue), for the disabled people. Connection to the cold and hot water supply networks including all necessary fittings, fittings, connecting parts, siphons, sealing of connections, curtain, etc. </t>
  </si>
  <si>
    <t xml:space="preserve">Встановлення   гігієнічного душа Grohe BauEdge 236360GS (або аналог),  для інвалідів приєднання до мереж холодного та гарячого водопостачання включаючи всю необхідну арматуру, фітінги,з'єднувальні деталі, сифони, герметизацію з'єднань, шторку та ін. </t>
  </si>
  <si>
    <t>9.1.7</t>
  </si>
  <si>
    <t>Installation of the Cersanit Etiuda wall-mounted handrail system for toilet bowls in WCs to meet the needs of  for people with low-mobility</t>
  </si>
  <si>
    <t xml:space="preserve"> Влаштування в санвузлах системи кріплень поручнів в стіні  Cersanit Etiuda для  унітазів , для задоволення потреб маломобільних груп населення.</t>
  </si>
  <si>
    <t>9.1.8</t>
  </si>
  <si>
    <t>Installation of a system of washbasin handrails "WALL-FLOOR" in WCs to meet the needs of  people with low-mobility Vida-med (or analogue).</t>
  </si>
  <si>
    <t xml:space="preserve"> Влаштування в санвузлах системи кріплень поручнів "СТІНА-ПІДЛОГА"  умивальника для задоволення потреб маломобільних груп населення Віда-Мед (або аналог).</t>
  </si>
  <si>
    <t>9.1.9</t>
  </si>
  <si>
    <t>Installation and connection of the electric hand dryer NOFER BigFlow 01451.S (or analogue).</t>
  </si>
  <si>
    <t>Монтаж та підключення електричної сушарки для рук NOFER BigFlow 01451.S  (або аналог).</t>
  </si>
  <si>
    <t>9.1.10</t>
  </si>
  <si>
    <t xml:space="preserve">Installation of a Grohe Tempesta Cosmopolitan shower stand 26694000 (or analogue), connection to cold and hot water supply networks including all necessary fittings, connecting parts, sealing of connections, curtain, etc. </t>
  </si>
  <si>
    <t xml:space="preserve">Встановлення  душової  стійки Grohe Tempesta Cosmopolitan 26694000 (або аналог),  приєднання до мереж холодного та гарячого водопостачання включаючи всю необхідну арматуру, фітінги,з'єднувальні деталі, герметизацію з'єднань, шторку та ін. </t>
  </si>
  <si>
    <t>9.1.11</t>
  </si>
  <si>
    <t>Arrangement of a plastic tray H120, DN100 (1 m.p.) in the floor, with the possibility of lateral connection to another tray, as well as vertical connection to a sewer pipe with a diameter of 110 mm, with the arrangement of a cast-iron grille "protector" DN100 VodaLAND (or analogue), with fastening and sealing elements.</t>
  </si>
  <si>
    <t>Улаштування  лотка  пластикового  H120, DN100  (1м.п) в підлозі,  з можливістю бічного з'єднання з іншим лотком, а також вертикального підключення до каналізаційної труби діаметром 110мм., з урахуванням піскоулавлювачів , з улаштуванням решітки чавунної  "протектор" DN100  VodaLAND (або аналог), з кріпильними герметизуючими елементами.</t>
  </si>
  <si>
    <t>m/м.п.</t>
  </si>
  <si>
    <t>9.1.12</t>
  </si>
  <si>
    <t xml:space="preserve">Installation of a linear drain 600 mm VOLLE MASTER LINEA Aire 9046.211514 (or analogue), combined shutter, with perforated stainless steel grille, cepillado cromo (or analogue), with a dry siphon for connection to sewerage networks, including all necessary fittings, fittings, connecting parts, sealing of connections, etc. </t>
  </si>
  <si>
    <t xml:space="preserve">Встановлення  трапу  лінійного 600мм VOLLE MASTER LINEA Aire 9046.211514 (або аналог), комбінований затвор, з перфорованою решіткою з нержавіючої сталі , cepillado cromo(або аналог) ,  з сухим сифоном приєднання до мереж каналізації,  включаючи всю необхідну арматуру, фітінги,з'єднувальні деталі, герметизацію з'єднань та ін. </t>
  </si>
  <si>
    <t>9.1.13</t>
  </si>
  <si>
    <t xml:space="preserve">Installation of a linear floor drain for indoor use, Spot X 10х10 см Waterway (dry and wet closure) made of stainless steel AISI 304 (or analogue), connection to sewerage networks, including all necessary fittings, fittings, connecting parts, siphons, sealing of connections, etc. </t>
  </si>
  <si>
    <t xml:space="preserve">Встановлення  душового трапу Waterway Spot X 10х10 см Waterway (або аналог) ,  приєднання до мереж каналізації,  включаючи всю необхідну арматуру, фітінги,з'єднувальні деталі , герметизацію з'єднань та ін. </t>
  </si>
  <si>
    <t>9.1.14</t>
  </si>
  <si>
    <t xml:space="preserve">Installation of a linear floor drain for indoor use, 10×10 cm Fala  (dry and wet closure) made of stainless steel AISI 304 (or analogue), connection to sewerage networks, including all necessary fittings, fittings, connecting parts, siphons, sealing of connections, etc. </t>
  </si>
  <si>
    <t xml:space="preserve">Встановлення трапу підлогового Fala 10х10 см  (або аналог) ,  приєднання до мереж каналізації,  включаючи всю необхідну арматуру, фітінги,з'єднувальні деталі,  герметизацію з'єднань та ін. </t>
  </si>
  <si>
    <t>9.1.15</t>
  </si>
  <si>
    <t xml:space="preserve">Arrangement of a shoe sink, two-sectional washing bath 1200x600 mm, stainless steel AISI 201, pipe frame 30x30 mm (square section), to compensate for uneven floors - plinths, adjustment height 25 mm. (or analogue), including installation of a Grohe QuickFix Start Edge L-size sink mixer 24201001 (or analogue), Water House Lotus Sink BIG kitchen sink siphon (stainless steel 3 1/2'') with overflow and 40x40 flexible pipe (or analogue), connection to sewerage, cold and hot water supply networks, including all necessary fittings, hoses, fittings, connecting parts, sealing of connections, etc. </t>
  </si>
  <si>
    <t xml:space="preserve">Улаштування мийки   для взуття - двосекційна мийна ванна  1200х600 мм , нержавіюча сталь AISI 201, трубний каркас 30х30 мм. (Квадратний перетин).,  Для компенсації нерівностей підлоги - підп'ятники, висота регулювання 25 мм.(або аналог), включаючи монтаж змішувача для раковини L-розміру Grohe QuickFix Start Edge 24201001 (або аналог), сифон для кухонної мийки Water House «Лотос-Мийка BIG " , (нержавіючий випуск 3 1/2'') з переливом та гнучкою трубою 40х40 (або аналог),  приєднання до мереж каналізації, холодного та гарячого водопостачання включаючи всю необхідну арматуру,шланги, фітінги,з'єднувальні деталі, герметизацію з'єднань та ін. </t>
  </si>
  <si>
    <t>9.1.16</t>
  </si>
  <si>
    <t xml:space="preserve">Installation of a stainless steel washbasin ВШП-1 Etalon 300 AISI 304 Ephesus (600/600 mm). (or analogue), including installation of a Grohe QuickFix Start Edge L-size sink faucet 24201001 (or analogue), a siphon for the Water House Lotus Sink BIG kitchen sink (stainless steel 3 1/2'') with overflow and a 40x40 flexible pipe (or analogue), connection to sewerage, cold and hot water supply networks, including all necessary fittings, hoses, fittings, connecting parts, sealing of connections, etc. </t>
  </si>
  <si>
    <t xml:space="preserve">Улаштування ванни мийної з нержавіючої сталі ВШП-1 Еталон 300 AISI 304 Ефес (600/600 мм) (або аналог), включаючи монтаж змішувача для раковини L-розміру Grohe QuickFix Start Edge 24201001 (або аналог), сифон для кухонної мийки Water House «Лотос-Мийка BIG " , (нержавіючий випуск 3 1/2'') з переливом та гнучкою трубою 40х40 (або аналог),  приєднання до мереж каналізації, холодного та гарячого водопостачання включаючи всю необхідну арматуру,шланги, фітінги,з'єднувальні деталі, герметизацію з'єднань та ін. </t>
  </si>
  <si>
    <t>9.1.17</t>
  </si>
  <si>
    <t xml:space="preserve">Installation of an electric  floor heater "Titan"  (or analogue) with a volume of 000 litres, N = 4.0 kW, connection to sewerage, cold and hot water supply networks, including all necessary fittings, hoses, fittings, connecting parts, sealing of connections, etc. </t>
  </si>
  <si>
    <t xml:space="preserve">Монтаж електроводонагрівача  підлогового   «Титан» (або аналог)  об’ємом 200л, N = 4,0кВт   приєднання до мереж каналізації, холодного та гарячого водопостачання включаючи всю необхідну арматуру,шланги, фітінги,з'єднувальні деталі, герметизацію з'єднань, необхідні кабелі, розетки, устаткування та ін. </t>
  </si>
  <si>
    <t>9.2</t>
  </si>
  <si>
    <t xml:space="preserve">Domestic and industrial water supply system (B1) </t>
  </si>
  <si>
    <t xml:space="preserve"> Система господарчо-питного, виробничого водопроводу (В1) </t>
  </si>
  <si>
    <t>9.2.1</t>
  </si>
  <si>
    <t xml:space="preserve">Installation of a cold water supply network from measuring unit to plumbing fixtures made of PP Stabi S2.5/SDR6.0 PN20 KAN-therm polypropylene pipe (or analogue) F50x8.3 mm including fasteners, all necessary fittings, connecting parts, sealing of joints, insulation, painting, arrangement and filling of openings, arrangement of strobes and back finishing (if necessary), etc. </t>
  </si>
  <si>
    <t xml:space="preserve">Монтаж мережі холодного водопостачання від вузла обліку до сантехнічних приладів з  поліпропіленової труби PP Stabi S2,5/SDR6,0 PN20 KAN-therm (або аналог) Д50х8,3 мм  включаючи  кріплення, всю необхідну арматуру, фітінги, з'єднувальні деталі,  герметизацію з'єднань, ізоляцію, фарбування, влаштування та заповнення отворів, влаштування штроб та зворотнє оздоблення (при необхідності)  та ін. </t>
  </si>
  <si>
    <t>9.2.2</t>
  </si>
  <si>
    <t xml:space="preserve">Installation of a cold water supply network from measuring unit to plumbing fixtures made of PP Stabi S2.5/SDR6.0 PN20 KAN-therm (or analogue) F40x6.7 polypropylene pipe F40x6.7 mm including fasteners, all necessary fittings, connecting parts, sealing of connections, insulation, painting, arrangement and filling of openings, arrangement of strobes and back finishing (if necessary), etc. </t>
  </si>
  <si>
    <t xml:space="preserve">Монтаж мережі холодного водопостачання від вузла обліку до сантехнічних приладів з  поліпропіленової труби PP Stabi S2,5/SDR6,0 PN20 KAN-therm (або аналог) Д40х6,7 мм включаючи  кріплення, всю необхідну арматуру, фітінги, з'єднувальні деталі,  герметизацію з'єднань, ізоляцію, фарбування, влаштування та заповнення отворів, влаштування штроб та зворотнє оздоблення (при необхідності)  та ін. </t>
  </si>
  <si>
    <t>9.2.3</t>
  </si>
  <si>
    <t xml:space="preserve">Installation of the cold water supply network from measuring unit to sanitary appliances made of PP Stabi S2.5/SDR6.0 PN20 KAN-therm (or analogue) F32x5.4 polypropylene pipe F32x5.4 mm including fasteners, all necessary fittings, connecting parts, sealing of connections, insulation, painting, arrangement and filling of openings, arrangement of strobes and back finishing (if necessary), etc. </t>
  </si>
  <si>
    <t xml:space="preserve">Монтаж мережі холодного водопостачання від вузла обліку до сантехнічних приладів з  поліпропіленової труби PP Stabi S2,5/SDR6,0 PN20 KAN-therm (або аналог) Д32х5,4 мм включаючи  кріплення, всю необхідну арматуру, фітінги, з'єднувальні деталі,  герметизацію з'єднань, ізоляцію, фарбування, влаштування та заповнення отворів, влаштування штроб та зворотнє оздоблення (при необхідності)  та ін. </t>
  </si>
  <si>
    <t>9.2.4</t>
  </si>
  <si>
    <t xml:space="preserve">Installation of a cold water supply network from measuring unit to plumbing fixtures made of PP Stabi S2.5/SDR6.0 PN20 KAN-therm (or analogue) F25x4.2 polypropylene pipe F25x4.2 mm including fasteners, all necessary fittings, connecting parts, sealing of connections, insulation, painting, arrangement and filling ofopenings, arrangement of strobes and back finishing (if necessary), etc. </t>
  </si>
  <si>
    <t xml:space="preserve">Монтаж мережі холодного водопостачання від вузла обліку до сантехнічних приладів з  поліпропіленової труби PP Stabi S2,5/SDR6,0 PN20 KAN-therm (або аналог) Д25х4,2 мм включаючи  кріплення, всю необхідну арматуру, фітінги, з'єднувальні деталі,  герметизацію з'єднань, ізоляцію, фарбування, влаштування та заповнення отворів, влаштування штроб та зворотнє оздоблення (при необхідності)  та ін. </t>
  </si>
  <si>
    <t>9.2.5</t>
  </si>
  <si>
    <t xml:space="preserve">Installation of a cold water supply network from measuring unit to plumbing fixtures made of PP Stabi S2.5/SDR6.0 PN20 KAN-therm (or analogue) F20x3.4 polypropylene pipe F20x3.4 mm including fasteners, all necessary fittings, connecting parts, sealing of connections, insulation, painting, arrangement and filling of openings, arrangement of strobes and back finishing (if necessary), etc. </t>
  </si>
  <si>
    <t xml:space="preserve">Монтаж мережі холодного водопостачання від вузла обліку до сантехнічних приладів з  поліпропіленової труби PP Stabi S2,5/SDR6,0 PN20 KAN-therm (або аналог) Д20х3,4 мм включаючи  кріплення, всю необхідну арматуру, фітінги, з'єднувальні деталі,  герметизацію з'єднань, ізоляцію, фарбування, влаштування та заповнення отворів, влаштування штроб та зворотнє оздоблення (при необхідності)  та ін. </t>
  </si>
  <si>
    <t>9.2.6</t>
  </si>
  <si>
    <t xml:space="preserve">Installation of a watering tap Fado (or analogue), including fasteners, all necessary fittings, connecting parts, sealing of connections </t>
  </si>
  <si>
    <t xml:space="preserve">Монтаж крана поливального Fado (або аналог) включаючи  кріплення, всю необхідну арматуру, фітінги, з'єднувальні деталі,  герметизацію з'єднань </t>
  </si>
  <si>
    <t>9.2.7</t>
  </si>
  <si>
    <t>Installation of a water measuring unit, according to sheet No. 5 of the project 6524-003-VK</t>
  </si>
  <si>
    <t>Монтаж водомірного вузла , згідно аркушу №5 проекту 6524-003-ВК</t>
  </si>
  <si>
    <t>9.3</t>
  </si>
  <si>
    <t xml:space="preserve">Fire water supply system (B2) </t>
  </si>
  <si>
    <t xml:space="preserve"> Система протипожежного водопроводу (В2) </t>
  </si>
  <si>
    <t>9.3.1</t>
  </si>
  <si>
    <t>Laying of pipelines from enamelled steel pipes Tech. spec. 7308692-001-93 F 89x3.5 mm, including corners, bends, tie-ins, couplings, transitions, fasteners, insulation.</t>
  </si>
  <si>
    <t>Прокладання трубопроводів з труб сталевих  емальованих ТУ У 7308692-001-93  Д 89х3,5 мм, враховуючи кути, згони, врізки, муфти, переходи, кріплення, ізоляцію.</t>
  </si>
  <si>
    <t>9.3.2</t>
  </si>
  <si>
    <t>Laying of pipelines made of enamelled steel pipes Tech. spec. 7308692-001-93 F 57x3.5 mm, including corners, bends, tie-ins, couplings, transitions, fasteners, insulation.</t>
  </si>
  <si>
    <t>Прокладання трубопроводів з труб сталевих  емальованих ТУ У 7308692-001-93  Д 57х3,5 мм , враховуючи кути, згони, врізки, муфти, переходи, кріплення, ізоляцію.</t>
  </si>
  <si>
    <t>9.3.3</t>
  </si>
  <si>
    <t>Installation of fire-fighting equipment HW-25-52NKV-2k by LLC "Novi Pozhezhni Technologii" (or analogue) in accordance with sheet No. 10 of project 6524-003-VK with the installation of a built-in PC cabinet</t>
  </si>
  <si>
    <t>Монтаж  протипожежного  обладнання HW-25-52NKV-2k ТОВ "Нові пожежні технології" (або аналог) згідно аркушу №10 проекту 6524-003-ВК з улаштуванням вбудованої  шафи ПК</t>
  </si>
  <si>
    <t>9.3.4</t>
  </si>
  <si>
    <t>Installation of fire-fighting equipment HW-25-52NKV-2k by LLC "Novi Pozhezhni Technologii" (or analogue) according to sheet No. 9 of the project 6524-003-VK with the installation of a hinged PC cabinet</t>
  </si>
  <si>
    <t>Монтаж  протипожежного  обладнання HW-25-52NKV-2k ТОВ «Нові пожежні технології" (або аналог) згідно аркушу №9 проекту 6524-003-ВК з улаштуванням навісної шафи ПК</t>
  </si>
  <si>
    <t>9.4</t>
  </si>
  <si>
    <t xml:space="preserve">Hot water supply system (T3, T4) </t>
  </si>
  <si>
    <t xml:space="preserve">Система гарячого водопостачання (Т3, Т4) </t>
  </si>
  <si>
    <t>9.4.1</t>
  </si>
  <si>
    <t xml:space="preserve">Installation of a hot water supply network from boilers to sanitary devices made of PP Stabi S2.5/SDR6.0 PN20 KAN-therm (or analogue) pipe F 40x6.7 mm including fasteners, all necessary fittings, connecting parts, sealing of connections, arrangement and filling of openings, arrangement of strobes and back finishing (if necessary), etc. </t>
  </si>
  <si>
    <t xml:space="preserve">Монтаж мережі горячого водопостачання від котлів до сентехнічних приладів з поліпропіленової труби PP Stabi S2,5/SDR6,0 PN20 KAN-therm (або аналог) Д 40х6,7 мм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 (при необхідності)  та ін. </t>
  </si>
  <si>
    <t>9.4.2</t>
  </si>
  <si>
    <t xml:space="preserve">Installation of a hot water supply network from boilers to sanitary devices made of PP Stabi S2.5/SDR6.0 PN20 KAN-therm (or analogue) pipe F 25x4.2 mm including fasteners, all necessary fittings,  connecting parts, sealing of connections, arrangement and filling of openings, arrangement of strobes and back finishing (if necessary), etc. </t>
  </si>
  <si>
    <t xml:space="preserve">Монтаж мережі горячого водопостачання від котлів до сентехнічних приладів з поліпропіленової труби PP Stabi S2,5/SDR6,0 PN20 KAN-therm (або аналог) Д 25х4,2 мм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 (при необхідності)  та ін. </t>
  </si>
  <si>
    <t>9.4.3</t>
  </si>
  <si>
    <t xml:space="preserve">Installation of a hot water supply network from boilers to sanitary appliances made of PP Stabi S2.5/SDR6.0 PN20 KAN-therm (or analogue) pipe F 20x3.4 mm including fasteners, all necessary fittings,  connecting parts, sealing of connections, arrangement and filling of openings, arrangement of strobes and back finishing (if necessary), etc. </t>
  </si>
  <si>
    <t xml:space="preserve">Монтаж мережі горячого водопостачання від котлів до сентехнічних приладів з поліпропіленової труби PP Stabi S2,5/SDR6,0 PN20 KAN-therm (або аналог) Д 20х3,4 мм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 (при необхідності)  та ін. </t>
  </si>
  <si>
    <t>9.5</t>
  </si>
  <si>
    <t xml:space="preserve">Domestic sewage system (K1) </t>
  </si>
  <si>
    <t xml:space="preserve">Система побутової каналізації (К1) </t>
  </si>
  <si>
    <t>9.5.1</t>
  </si>
  <si>
    <t xml:space="preserve">Installation of the sewerage network from risers to sanitary devices from polyethylene sewerage pipe CORSIS PE F 160 mm SN8 (or analogue) including fasteners, all necessary fittings, connecting parts, sealing of connections, arrangement and filling of openings, arrangement of strobes and back finishing (if necessary), etc. </t>
  </si>
  <si>
    <t xml:space="preserve">Монтаж мережі каналізації від стояків до сентехнічних приладів з труби каналізаційної поліетиленової КОРСИС ПЕ Д160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t>
  </si>
  <si>
    <t>9.5.2</t>
  </si>
  <si>
    <t xml:space="preserve">Installation of the sewerage network from risers to sanitary devices from polyethylene sewer pipe CORSIS PE F50 mm SN8 (or analogue) including fasteners, all necessary fittings, fittings, connecting parts, sealing of connections, arrangement and filling of openings, arrangement of strobes and backfilling (if necessary), etc. </t>
  </si>
  <si>
    <t xml:space="preserve">Монтаж мережі каналізації від стояків до сентехнічних приладів з труби каналізаційної   поліетиленової КОРСИС ПЕ Д50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t>
  </si>
  <si>
    <t>9.5.3</t>
  </si>
  <si>
    <t xml:space="preserve">Installation of the sewerage network from risers to sanitary devices from CORSIS PE F110 mm SN8 (or analogue) polyethylene sewerage pipe, including fasteners, all necessary fittings, fittings, connecting parts, sealing of connections, arrangement and filling of openings, arrangement of strobes and backfilling (if necessary), etc. </t>
  </si>
  <si>
    <t xml:space="preserve">Монтаж мережі каналізації від стояків до сентехнічних приладів з труби каналізаційної   поліетиленової КОРСИС ПЕ Д110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t>
  </si>
  <si>
    <t>9.5.4</t>
  </si>
  <si>
    <t>Installation of a 10 m3 VodaLAND wastewater storage tank (or analogue) , with soil development for the tank, installation of an underlying gravel-sand layer, backfilling, laying of external sewage networks from the outlet/separator to the tank</t>
  </si>
  <si>
    <t>Улаштування резервуара для накопичення стічних  вод ,  об’ємом 10 м3 VodaLAND (чи аналог),  з розробкою  грунту під резервуар, улаштуванням підстилаючого щебенево - пісчаного  шару,   зворотньою засипкою, прокладанням зовнішніх каналізаційних мереж від випуску/сепаратору до резервуару</t>
  </si>
  <si>
    <t>9.5.5</t>
  </si>
  <si>
    <t xml:space="preserve">Installation of prefabricated reinforced concrete manholes made of D1000 rings T.P. 901-09-22.84, cast iron manhole DSTU B.V.2.5-26:2005, with installation of embedded parts and stiffening strips, waterproofing of joints, ground development. </t>
  </si>
  <si>
    <t xml:space="preserve">Улаштування збірних залізобетонних колодязів з  кілець Д1000 Т.П. 901-09-22.84 ,  Люк чавунний ДСТУ Б.В.2.5-26:2005 , з установленням закладних деталей і смуг жорсткості , гідроізоляція  стиків, розробка грунта. </t>
  </si>
  <si>
    <t>9.6</t>
  </si>
  <si>
    <t xml:space="preserve">Industrial sewerage system (K3) </t>
  </si>
  <si>
    <t xml:space="preserve">Система виробничої каналізації (К3) </t>
  </si>
  <si>
    <t>9.6.1</t>
  </si>
  <si>
    <t xml:space="preserve">Installation of sewerage network from risers to sanitary fixtures made of CORSIS PE F160 mm SN8 (or analogue) polyethylene sewerage pipe including fixings, all necessary fittings,  connectors, sealing of joints, installation and filling of openings, installation of penetrations and reverse finishing (if necessary), etc. </t>
  </si>
  <si>
    <t xml:space="preserve">Монтаж мережі каналізації від стояків до сентехнічних приладів з труби каналізаційної поліетиленової КОРСИС ПЕ Д160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t>
  </si>
  <si>
    <t>9.6.2</t>
  </si>
  <si>
    <t xml:space="preserve">Installation of sewerage network from risers to sanitary fixtures made of polyethylene CORSIS PE F50 mm SN8 (or analogue) sewerage pipe, including fixings, all necessary fittings, fittings, connecting parts, sealing of joints, making and filling of openings, making of drains and back finishing (if necessary), etc. </t>
  </si>
  <si>
    <t xml:space="preserve">Монтаж мережі каналізації від стояків до сентехнічних приладів з труби каналізаційної  поліетиленової  КОРСИС ПЕ Д50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t>
  </si>
  <si>
    <t>9.6.3</t>
  </si>
  <si>
    <t xml:space="preserve">Installation of sewerage network from risers to sanitary appliances from polyethylene CORSIS PE F110 mm SN8 (or analogue) sewerage pipe including fasteners, all necessary fittings, fittings, connecting parts, sealing of joints, arrangement and filling of openings, arrangement of drains and back finishing (if necessary), etc. </t>
  </si>
  <si>
    <t xml:space="preserve">Монтаж мережі каналізації від стояків до сентехнічних приладів з труби каналізаційної  поліетиленової  КОРСИС ПЕ Д110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t>
  </si>
  <si>
    <t>9.6.4</t>
  </si>
  <si>
    <t xml:space="preserve">IInstallation of a separator of oil products and sand BioTech GnV-3 (or analogue), with a capacity of 3 l/s, 
 vertical, fibreglass, with excavation of the soil under the tank, arrangement of the underlying crushed stone and sand layer, backfilling, including laying of external sewerage networks from the outlet to the separator </t>
  </si>
  <si>
    <t xml:space="preserve">Монтаж  сепаратора нафтопродуктів і піску BioTech GnV-3 (або аналог), продуктивністю 3 л/с, 
 вертикального,  склопластикового, з розробкою  грунту під резервуар, улаштуванням підстилаючого щебенево - пісчаного  шару,   зворотньою засипкою, враховуючи прокладання зовнішніх каналізаційних мереж від випуску до сепаратору </t>
  </si>
  <si>
    <t>9.6.5</t>
  </si>
  <si>
    <t xml:space="preserve">Prefabricated reinforced concrete manholes from rings F1000 T.P. 901-09-22.84, cast iron manhole DSTU B.V.2.5-26:2005, with installation of embedded parts and stiffening strips, waterproofing of joints, soil development. </t>
  </si>
  <si>
    <t xml:space="preserve">Улаштування збірних залізобетонних колодязів з  кілець Д 1000 Т.П. 901-09-22.84 ,  Люк чавунний ДСТУ Б.В.2.5-26:2005 , з установленням закладних деталей і смуг жорсткості , гідроізоляція  стиків, розробка грунта. </t>
  </si>
  <si>
    <t>9.7</t>
  </si>
  <si>
    <t xml:space="preserve">Internal drains (system K2) </t>
  </si>
  <si>
    <t xml:space="preserve"> Внутрішні водостоки (система К2) </t>
  </si>
  <si>
    <t>9.7.1</t>
  </si>
  <si>
    <t>Laying of pipelines from enamelled steel pipes according to Tech.spec. 7308692-001-93 DSTU 8943:2019 F108x4,0 mm, taking into account corners, bends, taps, couplings, transitions, fixings, priming, painting.</t>
  </si>
  <si>
    <t>Прокладання трубопроводів з труб сталевих емальованих згідно ТУ У 7308692-001-93 ДСТУ 8943:2019   Д108х4,0 мм , враховуючи кути, згони, врізки, муфти, переходи, кріплення, грунтувння , фарбування .</t>
  </si>
  <si>
    <t>9.7.2</t>
  </si>
  <si>
    <t>Installation of sewer outlets from risers made of polyethylene sewer pipe KORSIS PE F160 mm SN8 (or analogue) including fasteners, all necessary fittings, connecting parts, sealing of joints, arrangement and filling of openings, arrangement of strobes and back finishing (if necessary), etc. The length of the outlet is approximate and is subject to adjustment during adaptation to the terrain.</t>
  </si>
  <si>
    <t>Монтаж випусків каналізації від стояків з труби каналізаційної поліетиленові КОРСИС ПЕ Д160 мм SN8  (або аналог) включаючи  кріплення, всю необхідну арматуру, фітінги, з'єднувальні деталі,  герметизацію з'єднань, влаштування та заповнення отворів, влаштування штроб та зворотнє оздоблення(при необхідності)  та ін. Довжина випуску вказано орієнтовна, підлягає уточненню під час адаптації до місцевості.</t>
  </si>
  <si>
    <t>9.7.3</t>
  </si>
  <si>
    <t>Arrangement of funnels with vertical outlet, D110, with electric heating HL62.1/1, U=230B, P=10-30W (or analogue), taking into account the laying of cable 3*2.5 mm, fastening, organisation of the switch.</t>
  </si>
  <si>
    <t>Влаштування  воронок з вертикальним випуском, Д110, з електрообігрівом  HL62.1/1, U=230B, Р=10-30Вт (або аналог) з урахуванням прокладання кабелю 3*2,5 мм, кріплення, організацію вимикача .</t>
  </si>
  <si>
    <t>9.7.4</t>
  </si>
  <si>
    <t xml:space="preserve">Installation of muldes for rainwater infiltration/filtration with a catchment area of 450 sq.m. on the roof, with soil development, arrangement of the underlying crushed stone and sand layer, backfilling </t>
  </si>
  <si>
    <t xml:space="preserve">Улаштування мульд для  просочування/фільтрації дощових вод з площею водозбору по даху 450 м.кв., з розробкою  грунту, улаштуванням підстилаючого щебенево - пісчаного  шару,   зворотньою засипкою </t>
  </si>
  <si>
    <t>9.7.5</t>
  </si>
  <si>
    <t>Installation of revision hatches 400*600 mm with lock</t>
  </si>
  <si>
    <t>Встановлення ревізійних лючків з замком 400*600 мм</t>
  </si>
  <si>
    <t>9.7.6</t>
  </si>
  <si>
    <t>Installation of revision hatches 300*300 mm with lock</t>
  </si>
  <si>
    <t>Встановлення ревізійних лючків з замком 300*300 мм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</si>
</sst>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0" x14ac:knownFonts="1">
    <font>
      <sz val="11"/>
      <color theme="1"/>
      <name val="Calibri"/>
      <family val="2"/>
      <scheme val="minor"/>
    </font>
    <font>
      <sz val="11"/>
      <color theme="1"/>
      <name val="Calibri"/>
      <family val="2"/>
      <scheme val="minor"/>
    </font>
    <font>
      <sz val="10"/>
      <name val="Arial"/>
      <family val="2"/>
      <charset val="204"/>
    </font>
    <font>
      <b/>
      <sz val="8"/>
      <name val="Arial"/>
      <family val="2"/>
      <charset val="204"/>
    </font>
    <font>
      <sz val="10"/>
      <name val="Arial"/>
      <family val="2"/>
    </font>
    <font>
      <i/>
      <sz val="8"/>
      <name val="Arial"/>
      <family val="2"/>
      <charset val="204"/>
    </font>
    <font>
      <b/>
      <i/>
      <sz val="8"/>
      <name val="Arial"/>
      <family val="2"/>
      <charset val="204"/>
    </font>
    <font>
      <i/>
      <sz val="8"/>
      <color theme="1"/>
      <name val="Arial"/>
      <family val="2"/>
      <charset val="204"/>
    </font>
    <font>
      <i/>
      <sz val="8"/>
      <color theme="1"/>
      <name val="Arial"/>
      <family val="2"/>
    </font>
    <font>
      <i/>
      <sz val="8"/>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2" fillId="0" borderId="0"/>
    <xf numFmtId="164" fontId="4" fillId="0" borderId="0" applyFont="0" applyFill="0" applyBorder="0" applyAlignment="0" applyProtection="0"/>
    <xf numFmtId="0" fontId="2" fillId="0" borderId="0"/>
    <xf numFmtId="0" fontId="1" fillId="0" borderId="0"/>
  </cellStyleXfs>
  <cellXfs count="39">
    <xf numFmtId="0" fontId="0" fillId="0" borderId="0" xfId="0"/>
    <xf numFmtId="49" fontId="3" fillId="2" borderId="1" xfId="1" applyNumberFormat="1" applyFont="1" applyFill="1" applyBorder="1" applyAlignment="1">
      <alignment horizontal="center" vertical="center"/>
    </xf>
    <xf numFmtId="0" fontId="3" fillId="2" borderId="2" xfId="1" applyFont="1" applyFill="1" applyBorder="1" applyAlignment="1">
      <alignment horizontal="center" vertical="center" wrapText="1"/>
    </xf>
    <xf numFmtId="4" fontId="3" fillId="2" borderId="2" xfId="1" applyNumberFormat="1" applyFont="1" applyFill="1" applyBorder="1" applyAlignment="1">
      <alignment horizontal="center" vertical="center" wrapText="1"/>
    </xf>
    <xf numFmtId="4" fontId="3" fillId="2" borderId="2" xfId="1" applyNumberFormat="1" applyFont="1" applyFill="1" applyBorder="1" applyAlignment="1">
      <alignment horizontal="center" vertical="center"/>
    </xf>
    <xf numFmtId="4" fontId="3" fillId="2" borderId="3" xfId="2" applyNumberFormat="1" applyFont="1" applyFill="1" applyBorder="1" applyAlignment="1">
      <alignment horizontal="center" vertical="center" wrapText="1"/>
    </xf>
    <xf numFmtId="49" fontId="5" fillId="3" borderId="1" xfId="1" applyNumberFormat="1" applyFont="1" applyFill="1" applyBorder="1" applyAlignment="1">
      <alignment horizontal="center" vertical="center"/>
    </xf>
    <xf numFmtId="0" fontId="3" fillId="3" borderId="2" xfId="1" applyFont="1" applyFill="1" applyBorder="1" applyAlignment="1">
      <alignment horizontal="center" vertical="center" wrapText="1"/>
    </xf>
    <xf numFmtId="0" fontId="6" fillId="3" borderId="2" xfId="1" applyFont="1" applyFill="1" applyBorder="1" applyAlignment="1">
      <alignment horizontal="center" vertical="center"/>
    </xf>
    <xf numFmtId="4" fontId="6" fillId="3" borderId="2" xfId="1" applyNumberFormat="1" applyFont="1" applyFill="1" applyBorder="1" applyAlignment="1">
      <alignment horizontal="center" vertical="center"/>
    </xf>
    <xf numFmtId="4" fontId="6" fillId="3" borderId="3" xfId="2" applyNumberFormat="1" applyFont="1" applyFill="1" applyBorder="1" applyAlignment="1">
      <alignment horizontal="center" vertical="center"/>
    </xf>
    <xf numFmtId="49" fontId="5" fillId="0" borderId="1" xfId="1" applyNumberFormat="1" applyFont="1" applyBorder="1" applyAlignment="1">
      <alignment horizontal="center" vertical="center"/>
    </xf>
    <xf numFmtId="0" fontId="5" fillId="4" borderId="2" xfId="1" applyFont="1" applyFill="1" applyBorder="1" applyAlignment="1">
      <alignment horizontal="center" vertical="center" wrapText="1"/>
    </xf>
    <xf numFmtId="0" fontId="5" fillId="0" borderId="2" xfId="1" applyFont="1" applyBorder="1" applyAlignment="1">
      <alignment horizontal="center" vertical="center" wrapText="1"/>
    </xf>
    <xf numFmtId="4" fontId="5" fillId="0" borderId="2" xfId="1" applyNumberFormat="1" applyFont="1" applyBorder="1" applyAlignment="1">
      <alignment horizontal="center" vertical="center" wrapText="1"/>
    </xf>
    <xf numFmtId="4" fontId="5" fillId="0" borderId="2" xfId="1" applyNumberFormat="1" applyFont="1" applyBorder="1" applyAlignment="1" applyProtection="1">
      <alignment horizontal="center" vertical="center"/>
      <protection locked="0"/>
    </xf>
    <xf numFmtId="4" fontId="5" fillId="0" borderId="3" xfId="2" applyNumberFormat="1" applyFont="1" applyFill="1" applyBorder="1" applyAlignment="1">
      <alignment horizontal="center" vertical="center" wrapText="1"/>
    </xf>
    <xf numFmtId="0" fontId="7" fillId="0" borderId="2" xfId="1" applyFont="1" applyBorder="1" applyAlignment="1">
      <alignment horizontal="center" vertical="center" wrapText="1"/>
    </xf>
    <xf numFmtId="4" fontId="7" fillId="0" borderId="2" xfId="1" applyNumberFormat="1" applyFont="1" applyBorder="1" applyAlignment="1">
      <alignment horizontal="center" vertical="center" wrapText="1"/>
    </xf>
    <xf numFmtId="4" fontId="7" fillId="0" borderId="2" xfId="1" applyNumberFormat="1" applyFont="1" applyBorder="1" applyAlignment="1" applyProtection="1">
      <alignment horizontal="center" vertical="center"/>
      <protection locked="0"/>
    </xf>
    <xf numFmtId="0" fontId="5" fillId="0" borderId="2" xfId="3" applyFont="1" applyBorder="1" applyAlignment="1">
      <alignment horizontal="center" vertical="center" wrapText="1"/>
    </xf>
    <xf numFmtId="0" fontId="8" fillId="0" borderId="4" xfId="4" applyFont="1" applyBorder="1" applyAlignment="1">
      <alignment horizontal="center" vertical="center" wrapText="1"/>
    </xf>
    <xf numFmtId="0" fontId="9" fillId="4" borderId="4" xfId="4" applyFont="1" applyFill="1" applyBorder="1" applyAlignment="1">
      <alignment horizontal="center" vertical="center" wrapText="1"/>
    </xf>
    <xf numFmtId="4" fontId="9" fillId="0" borderId="4" xfId="4" applyNumberFormat="1" applyFont="1" applyBorder="1" applyAlignment="1">
      <alignment horizontal="center" vertical="center" wrapText="1"/>
    </xf>
    <xf numFmtId="4" fontId="9" fillId="0" borderId="4" xfId="4" applyNumberFormat="1" applyFont="1" applyBorder="1" applyAlignment="1" applyProtection="1">
      <alignment horizontal="center" vertical="center"/>
      <protection locked="0"/>
    </xf>
    <xf numFmtId="0" fontId="7" fillId="4" borderId="2" xfId="1" applyFont="1" applyFill="1" applyBorder="1" applyAlignment="1">
      <alignment horizontal="center" vertical="center" wrapText="1"/>
    </xf>
    <xf numFmtId="4" fontId="5" fillId="0" borderId="5" xfId="2" applyNumberFormat="1" applyFont="1" applyFill="1" applyBorder="1" applyAlignment="1">
      <alignment horizontal="center" vertical="center" wrapText="1"/>
    </xf>
    <xf numFmtId="4" fontId="6" fillId="3" borderId="5" xfId="2" applyNumberFormat="1" applyFont="1" applyFill="1" applyBorder="1" applyAlignment="1">
      <alignment horizontal="center" vertical="center"/>
    </xf>
    <xf numFmtId="4" fontId="5" fillId="0" borderId="2" xfId="1" applyNumberFormat="1" applyFont="1" applyBorder="1" applyAlignment="1" applyProtection="1">
      <alignment horizontal="center" vertical="center" wrapText="1"/>
      <protection locked="0"/>
    </xf>
    <xf numFmtId="4" fontId="5" fillId="0" borderId="2" xfId="1" applyNumberFormat="1" applyFont="1" applyBorder="1" applyAlignment="1">
      <alignment horizontal="center" vertical="center"/>
    </xf>
    <xf numFmtId="49" fontId="5" fillId="5" borderId="1" xfId="1" applyNumberFormat="1" applyFont="1" applyFill="1" applyBorder="1" applyAlignment="1">
      <alignment horizontal="center" vertical="center"/>
    </xf>
    <xf numFmtId="0" fontId="5" fillId="5" borderId="2" xfId="1" applyFont="1" applyFill="1" applyBorder="1" applyAlignment="1">
      <alignment horizontal="center" vertical="center" wrapText="1"/>
    </xf>
    <xf numFmtId="4" fontId="5" fillId="5" borderId="2" xfId="1" applyNumberFormat="1" applyFont="1" applyFill="1" applyBorder="1" applyAlignment="1">
      <alignment horizontal="center" vertical="center" wrapText="1"/>
    </xf>
    <xf numFmtId="4" fontId="5" fillId="5" borderId="2" xfId="1" applyNumberFormat="1" applyFont="1" applyFill="1" applyBorder="1" applyAlignment="1" applyProtection="1">
      <alignment horizontal="center" vertical="center" wrapText="1"/>
      <protection locked="0"/>
    </xf>
    <xf numFmtId="4" fontId="5" fillId="5" borderId="5" xfId="2" applyNumberFormat="1" applyFont="1" applyFill="1" applyBorder="1" applyAlignment="1">
      <alignment horizontal="center" vertical="center" wrapText="1"/>
    </xf>
    <xf numFmtId="0" fontId="5" fillId="6" borderId="2" xfId="1" applyFont="1" applyFill="1" applyBorder="1" applyAlignment="1">
      <alignment horizontal="center" vertical="center" wrapText="1"/>
    </xf>
    <xf numFmtId="4" fontId="5" fillId="4" borderId="2" xfId="1" applyNumberFormat="1" applyFont="1" applyFill="1" applyBorder="1" applyAlignment="1">
      <alignment horizontal="center" vertical="center" wrapText="1"/>
    </xf>
    <xf numFmtId="4" fontId="5" fillId="4" borderId="2" xfId="1" applyNumberFormat="1" applyFont="1" applyFill="1" applyBorder="1" applyAlignment="1" applyProtection="1">
      <alignment horizontal="center" vertical="center" wrapText="1"/>
      <protection locked="0"/>
    </xf>
    <xf numFmtId="4" fontId="5" fillId="4" borderId="5" xfId="2" applyNumberFormat="1" applyFont="1" applyFill="1" applyBorder="1" applyAlignment="1">
      <alignment horizontal="center" vertical="center" wrapText="1"/>
    </xf>
  </cellXfs>
  <cellStyles count="5">
    <cellStyle name="Comma 2" xfId="2"/>
    <cellStyle name="Normal 3 3" xfId="1"/>
    <cellStyle name="Обычный" xfId="0" builtinId="0"/>
    <cellStyle name="Обычный 2 2" xfId="4"/>
    <cellStyle name="Обычный_BOQ_for tender_GARDENROOM_and_TERRACE"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topLeftCell="A49" workbookViewId="0">
      <selection activeCell="J4" sqref="J4"/>
    </sheetView>
  </sheetViews>
  <sheetFormatPr defaultRowHeight="15" x14ac:dyDescent="0.25"/>
  <cols>
    <col min="2" max="2" width="26.140625" customWidth="1"/>
    <col min="3" max="3" width="27.85546875" customWidth="1"/>
  </cols>
  <sheetData>
    <row r="1" spans="1:7" ht="22.5" x14ac:dyDescent="0.25">
      <c r="A1" s="1" t="s">
        <v>0</v>
      </c>
      <c r="B1" s="2" t="s">
        <v>1</v>
      </c>
      <c r="C1" s="2" t="s">
        <v>2</v>
      </c>
      <c r="D1" s="2"/>
      <c r="E1" s="3"/>
      <c r="F1" s="4"/>
      <c r="G1" s="5">
        <f>G2+G20+G28+G33+G37+G43+G49</f>
        <v>0</v>
      </c>
    </row>
    <row r="2" spans="1:7" x14ac:dyDescent="0.25">
      <c r="A2" s="6" t="s">
        <v>3</v>
      </c>
      <c r="B2" s="7" t="s">
        <v>4</v>
      </c>
      <c r="C2" s="7" t="s">
        <v>5</v>
      </c>
      <c r="D2" s="8"/>
      <c r="E2" s="9"/>
      <c r="F2" s="9"/>
      <c r="G2" s="10">
        <f>SUM(G3:G19)</f>
        <v>0</v>
      </c>
    </row>
    <row r="3" spans="1:7" ht="191.25" x14ac:dyDescent="0.25">
      <c r="A3" s="11" t="s">
        <v>6</v>
      </c>
      <c r="B3" s="12" t="s">
        <v>7</v>
      </c>
      <c r="C3" s="12" t="s">
        <v>8</v>
      </c>
      <c r="D3" s="13" t="s">
        <v>9</v>
      </c>
      <c r="E3" s="14">
        <v>1</v>
      </c>
      <c r="F3" s="15"/>
      <c r="G3" s="16">
        <f t="shared" ref="G3:G19" si="0">F3*E3</f>
        <v>0</v>
      </c>
    </row>
    <row r="4" spans="1:7" ht="191.25" x14ac:dyDescent="0.25">
      <c r="A4" s="11" t="s">
        <v>10</v>
      </c>
      <c r="B4" s="12" t="s">
        <v>11</v>
      </c>
      <c r="C4" s="12" t="s">
        <v>12</v>
      </c>
      <c r="D4" s="13" t="s">
        <v>9</v>
      </c>
      <c r="E4" s="14">
        <v>6</v>
      </c>
      <c r="F4" s="15"/>
      <c r="G4" s="16">
        <f t="shared" si="0"/>
        <v>0</v>
      </c>
    </row>
    <row r="5" spans="1:7" ht="157.5" x14ac:dyDescent="0.25">
      <c r="A5" s="11" t="s">
        <v>13</v>
      </c>
      <c r="B5" s="12" t="s">
        <v>14</v>
      </c>
      <c r="C5" s="12" t="s">
        <v>15</v>
      </c>
      <c r="D5" s="13" t="s">
        <v>9</v>
      </c>
      <c r="E5" s="14">
        <v>1</v>
      </c>
      <c r="F5" s="15"/>
      <c r="G5" s="16">
        <f t="shared" si="0"/>
        <v>0</v>
      </c>
    </row>
    <row r="6" spans="1:7" ht="146.25" x14ac:dyDescent="0.25">
      <c r="A6" s="11" t="s">
        <v>16</v>
      </c>
      <c r="B6" s="13" t="s">
        <v>17</v>
      </c>
      <c r="C6" s="12" t="s">
        <v>18</v>
      </c>
      <c r="D6" s="13" t="s">
        <v>9</v>
      </c>
      <c r="E6" s="14">
        <v>1</v>
      </c>
      <c r="F6" s="15"/>
      <c r="G6" s="16">
        <f t="shared" si="0"/>
        <v>0</v>
      </c>
    </row>
    <row r="7" spans="1:7" ht="123.75" x14ac:dyDescent="0.25">
      <c r="A7" s="11" t="s">
        <v>19</v>
      </c>
      <c r="B7" s="13" t="s">
        <v>20</v>
      </c>
      <c r="C7" s="12" t="s">
        <v>21</v>
      </c>
      <c r="D7" s="13" t="s">
        <v>9</v>
      </c>
      <c r="E7" s="14">
        <v>2</v>
      </c>
      <c r="F7" s="15"/>
      <c r="G7" s="16">
        <f t="shared" si="0"/>
        <v>0</v>
      </c>
    </row>
    <row r="8" spans="1:7" ht="101.25" x14ac:dyDescent="0.25">
      <c r="A8" s="11" t="s">
        <v>22</v>
      </c>
      <c r="B8" s="17" t="s">
        <v>23</v>
      </c>
      <c r="C8" s="12" t="s">
        <v>24</v>
      </c>
      <c r="D8" s="13" t="s">
        <v>9</v>
      </c>
      <c r="E8" s="18">
        <v>1</v>
      </c>
      <c r="F8" s="19"/>
      <c r="G8" s="16">
        <f t="shared" si="0"/>
        <v>0</v>
      </c>
    </row>
    <row r="9" spans="1:7" ht="56.25" x14ac:dyDescent="0.25">
      <c r="A9" s="11" t="s">
        <v>25</v>
      </c>
      <c r="B9" s="20" t="s">
        <v>26</v>
      </c>
      <c r="C9" s="12" t="s">
        <v>27</v>
      </c>
      <c r="D9" s="13" t="s">
        <v>9</v>
      </c>
      <c r="E9" s="14">
        <v>2</v>
      </c>
      <c r="F9" s="15"/>
      <c r="G9" s="16">
        <f t="shared" si="0"/>
        <v>0</v>
      </c>
    </row>
    <row r="10" spans="1:7" ht="67.5" x14ac:dyDescent="0.25">
      <c r="A10" s="11" t="s">
        <v>28</v>
      </c>
      <c r="B10" s="20" t="s">
        <v>29</v>
      </c>
      <c r="C10" s="12" t="s">
        <v>30</v>
      </c>
      <c r="D10" s="13" t="s">
        <v>9</v>
      </c>
      <c r="E10" s="14">
        <v>1</v>
      </c>
      <c r="F10" s="15"/>
      <c r="G10" s="16">
        <f t="shared" si="0"/>
        <v>0</v>
      </c>
    </row>
    <row r="11" spans="1:7" ht="45" x14ac:dyDescent="0.25">
      <c r="A11" s="11" t="s">
        <v>31</v>
      </c>
      <c r="B11" s="21" t="s">
        <v>32</v>
      </c>
      <c r="C11" s="22" t="s">
        <v>33</v>
      </c>
      <c r="D11" s="13" t="s">
        <v>9</v>
      </c>
      <c r="E11" s="23">
        <v>3</v>
      </c>
      <c r="F11" s="24"/>
      <c r="G11" s="16">
        <f t="shared" si="0"/>
        <v>0</v>
      </c>
    </row>
    <row r="12" spans="1:7" ht="101.25" x14ac:dyDescent="0.25">
      <c r="A12" s="11" t="s">
        <v>34</v>
      </c>
      <c r="B12" s="17" t="s">
        <v>35</v>
      </c>
      <c r="C12" s="25" t="s">
        <v>36</v>
      </c>
      <c r="D12" s="13" t="s">
        <v>9</v>
      </c>
      <c r="E12" s="18">
        <v>4</v>
      </c>
      <c r="F12" s="19"/>
      <c r="G12" s="16">
        <f t="shared" si="0"/>
        <v>0</v>
      </c>
    </row>
    <row r="13" spans="1:7" ht="135" x14ac:dyDescent="0.25">
      <c r="A13" s="11" t="s">
        <v>37</v>
      </c>
      <c r="B13" s="17" t="s">
        <v>38</v>
      </c>
      <c r="C13" s="25" t="s">
        <v>39</v>
      </c>
      <c r="D13" s="13" t="s">
        <v>40</v>
      </c>
      <c r="E13" s="18">
        <v>33</v>
      </c>
      <c r="F13" s="19"/>
      <c r="G13" s="16">
        <f t="shared" si="0"/>
        <v>0</v>
      </c>
    </row>
    <row r="14" spans="1:7" ht="135" x14ac:dyDescent="0.25">
      <c r="A14" s="11" t="s">
        <v>41</v>
      </c>
      <c r="B14" s="13" t="s">
        <v>42</v>
      </c>
      <c r="C14" s="12" t="s">
        <v>43</v>
      </c>
      <c r="D14" s="13" t="s">
        <v>9</v>
      </c>
      <c r="E14" s="14">
        <v>4</v>
      </c>
      <c r="F14" s="15"/>
      <c r="G14" s="16">
        <f t="shared" si="0"/>
        <v>0</v>
      </c>
    </row>
    <row r="15" spans="1:7" ht="101.25" x14ac:dyDescent="0.25">
      <c r="A15" s="11" t="s">
        <v>44</v>
      </c>
      <c r="B15" s="13" t="s">
        <v>45</v>
      </c>
      <c r="C15" s="12" t="s">
        <v>46</v>
      </c>
      <c r="D15" s="13" t="s">
        <v>9</v>
      </c>
      <c r="E15" s="14">
        <v>5</v>
      </c>
      <c r="F15" s="15"/>
      <c r="G15" s="16">
        <f t="shared" si="0"/>
        <v>0</v>
      </c>
    </row>
    <row r="16" spans="1:7" ht="101.25" x14ac:dyDescent="0.25">
      <c r="A16" s="11" t="s">
        <v>47</v>
      </c>
      <c r="B16" s="13" t="s">
        <v>48</v>
      </c>
      <c r="C16" s="12" t="s">
        <v>49</v>
      </c>
      <c r="D16" s="13" t="s">
        <v>9</v>
      </c>
      <c r="E16" s="14">
        <v>7</v>
      </c>
      <c r="F16" s="15"/>
      <c r="G16" s="26">
        <f t="shared" si="0"/>
        <v>0</v>
      </c>
    </row>
    <row r="17" spans="1:7" ht="247.5" x14ac:dyDescent="0.25">
      <c r="A17" s="11" t="s">
        <v>50</v>
      </c>
      <c r="B17" s="13" t="s">
        <v>51</v>
      </c>
      <c r="C17" s="12" t="s">
        <v>52</v>
      </c>
      <c r="D17" s="13" t="s">
        <v>9</v>
      </c>
      <c r="E17" s="18">
        <v>1</v>
      </c>
      <c r="F17" s="15"/>
      <c r="G17" s="26">
        <f t="shared" si="0"/>
        <v>0</v>
      </c>
    </row>
    <row r="18" spans="1:7" ht="202.5" x14ac:dyDescent="0.25">
      <c r="A18" s="11" t="s">
        <v>53</v>
      </c>
      <c r="B18" s="13" t="s">
        <v>54</v>
      </c>
      <c r="C18" s="12" t="s">
        <v>55</v>
      </c>
      <c r="D18" s="13" t="s">
        <v>9</v>
      </c>
      <c r="E18" s="18">
        <v>3</v>
      </c>
      <c r="F18" s="15"/>
      <c r="G18" s="26">
        <f t="shared" si="0"/>
        <v>0</v>
      </c>
    </row>
    <row r="19" spans="1:7" ht="123.75" x14ac:dyDescent="0.25">
      <c r="A19" s="11" t="s">
        <v>56</v>
      </c>
      <c r="B19" s="13" t="s">
        <v>57</v>
      </c>
      <c r="C19" s="12" t="s">
        <v>58</v>
      </c>
      <c r="D19" s="13" t="s">
        <v>9</v>
      </c>
      <c r="E19" s="18">
        <v>2</v>
      </c>
      <c r="F19" s="15"/>
      <c r="G19" s="26">
        <f t="shared" si="0"/>
        <v>0</v>
      </c>
    </row>
    <row r="20" spans="1:7" ht="22.5" x14ac:dyDescent="0.25">
      <c r="A20" s="6" t="s">
        <v>59</v>
      </c>
      <c r="B20" s="7" t="s">
        <v>60</v>
      </c>
      <c r="C20" s="7" t="s">
        <v>61</v>
      </c>
      <c r="D20" s="8"/>
      <c r="E20" s="9"/>
      <c r="F20" s="9"/>
      <c r="G20" s="27">
        <f>SUM(G21:G27)</f>
        <v>0</v>
      </c>
    </row>
    <row r="21" spans="1:7" ht="157.5" x14ac:dyDescent="0.25">
      <c r="A21" s="11" t="s">
        <v>62</v>
      </c>
      <c r="B21" s="13" t="s">
        <v>63</v>
      </c>
      <c r="C21" s="12" t="s">
        <v>64</v>
      </c>
      <c r="D21" s="13" t="s">
        <v>40</v>
      </c>
      <c r="E21" s="18">
        <v>25</v>
      </c>
      <c r="F21" s="15"/>
      <c r="G21" s="26">
        <f t="shared" ref="G21:G42" si="1">F21*E21</f>
        <v>0</v>
      </c>
    </row>
    <row r="22" spans="1:7" ht="157.5" x14ac:dyDescent="0.25">
      <c r="A22" s="11" t="s">
        <v>65</v>
      </c>
      <c r="B22" s="13" t="s">
        <v>66</v>
      </c>
      <c r="C22" s="12" t="s">
        <v>67</v>
      </c>
      <c r="D22" s="13" t="s">
        <v>40</v>
      </c>
      <c r="E22" s="18">
        <v>50</v>
      </c>
      <c r="F22" s="15"/>
      <c r="G22" s="26">
        <f t="shared" si="1"/>
        <v>0</v>
      </c>
    </row>
    <row r="23" spans="1:7" ht="157.5" x14ac:dyDescent="0.25">
      <c r="A23" s="11" t="s">
        <v>68</v>
      </c>
      <c r="B23" s="13" t="s">
        <v>69</v>
      </c>
      <c r="C23" s="12" t="s">
        <v>70</v>
      </c>
      <c r="D23" s="13" t="s">
        <v>40</v>
      </c>
      <c r="E23" s="18">
        <v>8</v>
      </c>
      <c r="F23" s="15"/>
      <c r="G23" s="26">
        <f t="shared" si="1"/>
        <v>0</v>
      </c>
    </row>
    <row r="24" spans="1:7" ht="157.5" x14ac:dyDescent="0.25">
      <c r="A24" s="11" t="s">
        <v>71</v>
      </c>
      <c r="B24" s="13" t="s">
        <v>72</v>
      </c>
      <c r="C24" s="12" t="s">
        <v>73</v>
      </c>
      <c r="D24" s="13" t="s">
        <v>40</v>
      </c>
      <c r="E24" s="18">
        <v>50</v>
      </c>
      <c r="F24" s="15"/>
      <c r="G24" s="26">
        <f t="shared" si="1"/>
        <v>0</v>
      </c>
    </row>
    <row r="25" spans="1:7" ht="157.5" x14ac:dyDescent="0.25">
      <c r="A25" s="11" t="s">
        <v>74</v>
      </c>
      <c r="B25" s="13" t="s">
        <v>75</v>
      </c>
      <c r="C25" s="12" t="s">
        <v>76</v>
      </c>
      <c r="D25" s="13" t="s">
        <v>40</v>
      </c>
      <c r="E25" s="18">
        <v>30</v>
      </c>
      <c r="F25" s="15"/>
      <c r="G25" s="26">
        <f t="shared" si="1"/>
        <v>0</v>
      </c>
    </row>
    <row r="26" spans="1:7" ht="56.25" x14ac:dyDescent="0.25">
      <c r="A26" s="11" t="s">
        <v>77</v>
      </c>
      <c r="B26" s="13" t="s">
        <v>78</v>
      </c>
      <c r="C26" s="12" t="s">
        <v>79</v>
      </c>
      <c r="D26" s="13" t="s">
        <v>9</v>
      </c>
      <c r="E26" s="14">
        <v>7</v>
      </c>
      <c r="F26" s="28"/>
      <c r="G26" s="26">
        <f t="shared" si="1"/>
        <v>0</v>
      </c>
    </row>
    <row r="27" spans="1:7" ht="33.75" x14ac:dyDescent="0.25">
      <c r="A27" s="11" t="s">
        <v>80</v>
      </c>
      <c r="B27" s="13" t="s">
        <v>81</v>
      </c>
      <c r="C27" s="13" t="s">
        <v>82</v>
      </c>
      <c r="D27" s="13" t="s">
        <v>9</v>
      </c>
      <c r="E27" s="14">
        <v>1</v>
      </c>
      <c r="F27" s="28"/>
      <c r="G27" s="26">
        <f t="shared" si="1"/>
        <v>0</v>
      </c>
    </row>
    <row r="28" spans="1:7" ht="22.5" x14ac:dyDescent="0.25">
      <c r="A28" s="6" t="s">
        <v>83</v>
      </c>
      <c r="B28" s="7" t="s">
        <v>84</v>
      </c>
      <c r="C28" s="7" t="s">
        <v>85</v>
      </c>
      <c r="D28" s="8"/>
      <c r="E28" s="9"/>
      <c r="F28" s="9"/>
      <c r="G28" s="27">
        <f>SUM(G29:G32)</f>
        <v>0</v>
      </c>
    </row>
    <row r="29" spans="1:7" ht="67.5" x14ac:dyDescent="0.25">
      <c r="A29" s="11" t="s">
        <v>86</v>
      </c>
      <c r="B29" s="13" t="s">
        <v>87</v>
      </c>
      <c r="C29" s="12" t="s">
        <v>88</v>
      </c>
      <c r="D29" s="13" t="s">
        <v>40</v>
      </c>
      <c r="E29" s="18">
        <v>40</v>
      </c>
      <c r="F29" s="15"/>
      <c r="G29" s="26">
        <f t="shared" ref="G29:G32" si="2">F29*E29</f>
        <v>0</v>
      </c>
    </row>
    <row r="30" spans="1:7" ht="67.5" x14ac:dyDescent="0.25">
      <c r="A30" s="11" t="s">
        <v>89</v>
      </c>
      <c r="B30" s="13" t="s">
        <v>90</v>
      </c>
      <c r="C30" s="12" t="s">
        <v>91</v>
      </c>
      <c r="D30" s="13" t="s">
        <v>40</v>
      </c>
      <c r="E30" s="14">
        <v>18</v>
      </c>
      <c r="F30" s="15"/>
      <c r="G30" s="26">
        <f t="shared" si="2"/>
        <v>0</v>
      </c>
    </row>
    <row r="31" spans="1:7" ht="78.75" x14ac:dyDescent="0.25">
      <c r="A31" s="11" t="s">
        <v>92</v>
      </c>
      <c r="B31" s="13" t="s">
        <v>93</v>
      </c>
      <c r="C31" s="13" t="s">
        <v>94</v>
      </c>
      <c r="D31" s="13" t="s">
        <v>9</v>
      </c>
      <c r="E31" s="18">
        <v>1</v>
      </c>
      <c r="F31" s="15"/>
      <c r="G31" s="26">
        <f t="shared" si="2"/>
        <v>0</v>
      </c>
    </row>
    <row r="32" spans="1:7" ht="78.75" x14ac:dyDescent="0.25">
      <c r="A32" s="11" t="s">
        <v>95</v>
      </c>
      <c r="B32" s="13" t="s">
        <v>96</v>
      </c>
      <c r="C32" s="13" t="s">
        <v>97</v>
      </c>
      <c r="D32" s="13" t="s">
        <v>9</v>
      </c>
      <c r="E32" s="18">
        <v>1</v>
      </c>
      <c r="F32" s="15"/>
      <c r="G32" s="26">
        <f t="shared" si="2"/>
        <v>0</v>
      </c>
    </row>
    <row r="33" spans="1:7" ht="22.5" x14ac:dyDescent="0.25">
      <c r="A33" s="6" t="s">
        <v>98</v>
      </c>
      <c r="B33" s="7" t="s">
        <v>99</v>
      </c>
      <c r="C33" s="7" t="s">
        <v>100</v>
      </c>
      <c r="D33" s="8"/>
      <c r="E33" s="9"/>
      <c r="F33" s="9"/>
      <c r="G33" s="27">
        <f>SUM(G34:G36)</f>
        <v>0</v>
      </c>
    </row>
    <row r="34" spans="1:7" ht="146.25" x14ac:dyDescent="0.25">
      <c r="A34" s="11" t="s">
        <v>101</v>
      </c>
      <c r="B34" s="13" t="s">
        <v>102</v>
      </c>
      <c r="C34" s="12" t="s">
        <v>103</v>
      </c>
      <c r="D34" s="13" t="s">
        <v>40</v>
      </c>
      <c r="E34" s="29">
        <v>60</v>
      </c>
      <c r="F34" s="28"/>
      <c r="G34" s="26">
        <f t="shared" ref="G34:G36" si="3">F34*E34</f>
        <v>0</v>
      </c>
    </row>
    <row r="35" spans="1:7" ht="146.25" x14ac:dyDescent="0.25">
      <c r="A35" s="11" t="s">
        <v>104</v>
      </c>
      <c r="B35" s="13" t="s">
        <v>105</v>
      </c>
      <c r="C35" s="12" t="s">
        <v>106</v>
      </c>
      <c r="D35" s="13" t="s">
        <v>40</v>
      </c>
      <c r="E35" s="29">
        <v>75</v>
      </c>
      <c r="F35" s="28"/>
      <c r="G35" s="26">
        <f t="shared" si="3"/>
        <v>0</v>
      </c>
    </row>
    <row r="36" spans="1:7" ht="146.25" x14ac:dyDescent="0.25">
      <c r="A36" s="11" t="s">
        <v>107</v>
      </c>
      <c r="B36" s="13" t="s">
        <v>108</v>
      </c>
      <c r="C36" s="12" t="s">
        <v>109</v>
      </c>
      <c r="D36" s="13" t="s">
        <v>40</v>
      </c>
      <c r="E36" s="29">
        <v>25</v>
      </c>
      <c r="F36" s="28"/>
      <c r="G36" s="26">
        <f t="shared" si="3"/>
        <v>0</v>
      </c>
    </row>
    <row r="37" spans="1:7" ht="22.5" x14ac:dyDescent="0.25">
      <c r="A37" s="6" t="s">
        <v>110</v>
      </c>
      <c r="B37" s="7" t="s">
        <v>111</v>
      </c>
      <c r="C37" s="7" t="s">
        <v>112</v>
      </c>
      <c r="D37" s="8"/>
      <c r="E37" s="9"/>
      <c r="F37" s="9"/>
      <c r="G37" s="27">
        <f>SUM(G38:G42)</f>
        <v>0</v>
      </c>
    </row>
    <row r="38" spans="1:7" ht="135" x14ac:dyDescent="0.25">
      <c r="A38" s="11" t="s">
        <v>113</v>
      </c>
      <c r="B38" s="13" t="s">
        <v>114</v>
      </c>
      <c r="C38" s="12" t="s">
        <v>115</v>
      </c>
      <c r="D38" s="13" t="s">
        <v>40</v>
      </c>
      <c r="E38" s="18">
        <v>10</v>
      </c>
      <c r="F38" s="15"/>
      <c r="G38" s="26">
        <f t="shared" si="1"/>
        <v>0</v>
      </c>
    </row>
    <row r="39" spans="1:7" ht="135" x14ac:dyDescent="0.25">
      <c r="A39" s="11" t="s">
        <v>116</v>
      </c>
      <c r="B39" s="13" t="s">
        <v>117</v>
      </c>
      <c r="C39" s="12" t="s">
        <v>118</v>
      </c>
      <c r="D39" s="13" t="s">
        <v>40</v>
      </c>
      <c r="E39" s="14">
        <v>25</v>
      </c>
      <c r="F39" s="28"/>
      <c r="G39" s="26">
        <f t="shared" si="1"/>
        <v>0</v>
      </c>
    </row>
    <row r="40" spans="1:7" ht="135" x14ac:dyDescent="0.25">
      <c r="A40" s="11" t="s">
        <v>119</v>
      </c>
      <c r="B40" s="13" t="s">
        <v>120</v>
      </c>
      <c r="C40" s="12" t="s">
        <v>121</v>
      </c>
      <c r="D40" s="13" t="s">
        <v>40</v>
      </c>
      <c r="E40" s="18">
        <v>35</v>
      </c>
      <c r="F40" s="28"/>
      <c r="G40" s="26">
        <f t="shared" si="1"/>
        <v>0</v>
      </c>
    </row>
    <row r="41" spans="1:7" ht="112.5" x14ac:dyDescent="0.25">
      <c r="A41" s="30" t="s">
        <v>122</v>
      </c>
      <c r="B41" s="31" t="s">
        <v>123</v>
      </c>
      <c r="C41" s="31" t="s">
        <v>124</v>
      </c>
      <c r="D41" s="31" t="s">
        <v>9</v>
      </c>
      <c r="E41" s="32">
        <v>1</v>
      </c>
      <c r="F41" s="33"/>
      <c r="G41" s="34">
        <f t="shared" si="1"/>
        <v>0</v>
      </c>
    </row>
    <row r="42" spans="1:7" ht="90" x14ac:dyDescent="0.25">
      <c r="A42" s="11" t="s">
        <v>125</v>
      </c>
      <c r="B42" s="13" t="s">
        <v>126</v>
      </c>
      <c r="C42" s="13" t="s">
        <v>127</v>
      </c>
      <c r="D42" s="13" t="s">
        <v>9</v>
      </c>
      <c r="E42" s="18">
        <v>2</v>
      </c>
      <c r="F42" s="28"/>
      <c r="G42" s="26">
        <f t="shared" si="1"/>
        <v>0</v>
      </c>
    </row>
    <row r="43" spans="1:7" ht="22.5" x14ac:dyDescent="0.25">
      <c r="A43" s="6" t="s">
        <v>128</v>
      </c>
      <c r="B43" s="7" t="s">
        <v>129</v>
      </c>
      <c r="C43" s="7" t="s">
        <v>130</v>
      </c>
      <c r="D43" s="8"/>
      <c r="E43" s="9"/>
      <c r="F43" s="9"/>
      <c r="G43" s="27">
        <f>SUM(G44:G48)</f>
        <v>0</v>
      </c>
    </row>
    <row r="44" spans="1:7" ht="135" x14ac:dyDescent="0.25">
      <c r="A44" s="11" t="s">
        <v>131</v>
      </c>
      <c r="B44" s="13" t="s">
        <v>132</v>
      </c>
      <c r="C44" s="12" t="s">
        <v>133</v>
      </c>
      <c r="D44" s="13" t="s">
        <v>40</v>
      </c>
      <c r="E44" s="18">
        <v>35</v>
      </c>
      <c r="F44" s="15"/>
      <c r="G44" s="26">
        <f t="shared" ref="G44:G48" si="4">F44*E44</f>
        <v>0</v>
      </c>
    </row>
    <row r="45" spans="1:7" ht="135" x14ac:dyDescent="0.25">
      <c r="A45" s="11" t="s">
        <v>134</v>
      </c>
      <c r="B45" s="13" t="s">
        <v>135</v>
      </c>
      <c r="C45" s="12" t="s">
        <v>136</v>
      </c>
      <c r="D45" s="13" t="s">
        <v>40</v>
      </c>
      <c r="E45" s="14">
        <v>8</v>
      </c>
      <c r="F45" s="28"/>
      <c r="G45" s="26">
        <f t="shared" si="4"/>
        <v>0</v>
      </c>
    </row>
    <row r="46" spans="1:7" ht="135" x14ac:dyDescent="0.25">
      <c r="A46" s="11" t="s">
        <v>137</v>
      </c>
      <c r="B46" s="13" t="s">
        <v>138</v>
      </c>
      <c r="C46" s="12" t="s">
        <v>139</v>
      </c>
      <c r="D46" s="13" t="s">
        <v>40</v>
      </c>
      <c r="E46" s="18">
        <v>70</v>
      </c>
      <c r="F46" s="28"/>
      <c r="G46" s="26">
        <f t="shared" si="4"/>
        <v>0</v>
      </c>
    </row>
    <row r="47" spans="1:7" ht="146.25" x14ac:dyDescent="0.25">
      <c r="A47" s="30" t="s">
        <v>140</v>
      </c>
      <c r="B47" s="31" t="s">
        <v>141</v>
      </c>
      <c r="C47" s="31" t="s">
        <v>142</v>
      </c>
      <c r="D47" s="31" t="s">
        <v>9</v>
      </c>
      <c r="E47" s="32">
        <v>1</v>
      </c>
      <c r="F47" s="33"/>
      <c r="G47" s="34">
        <f t="shared" si="4"/>
        <v>0</v>
      </c>
    </row>
    <row r="48" spans="1:7" ht="90" x14ac:dyDescent="0.25">
      <c r="A48" s="11" t="s">
        <v>143</v>
      </c>
      <c r="B48" s="13" t="s">
        <v>144</v>
      </c>
      <c r="C48" s="13" t="s">
        <v>145</v>
      </c>
      <c r="D48" s="13" t="s">
        <v>9</v>
      </c>
      <c r="E48" s="18">
        <v>2</v>
      </c>
      <c r="F48" s="28"/>
      <c r="G48" s="26">
        <f t="shared" si="4"/>
        <v>0</v>
      </c>
    </row>
    <row r="49" spans="1:7" ht="22.5" x14ac:dyDescent="0.25">
      <c r="A49" s="6" t="s">
        <v>146</v>
      </c>
      <c r="B49" s="7" t="s">
        <v>147</v>
      </c>
      <c r="C49" s="7" t="s">
        <v>148</v>
      </c>
      <c r="D49" s="8"/>
      <c r="E49" s="9"/>
      <c r="F49" s="9"/>
      <c r="G49" s="27">
        <f>SUM(G50:G55)</f>
        <v>0</v>
      </c>
    </row>
    <row r="50" spans="1:7" ht="90" x14ac:dyDescent="0.25">
      <c r="A50" s="11" t="s">
        <v>149</v>
      </c>
      <c r="B50" s="13" t="s">
        <v>150</v>
      </c>
      <c r="C50" s="12" t="s">
        <v>151</v>
      </c>
      <c r="D50" s="13" t="s">
        <v>40</v>
      </c>
      <c r="E50" s="14">
        <v>60</v>
      </c>
      <c r="F50" s="28"/>
      <c r="G50" s="26">
        <f t="shared" ref="G50:G55" si="5">F50*E50</f>
        <v>0</v>
      </c>
    </row>
    <row r="51" spans="1:7" ht="157.5" x14ac:dyDescent="0.25">
      <c r="A51" s="11" t="s">
        <v>152</v>
      </c>
      <c r="B51" s="13" t="s">
        <v>153</v>
      </c>
      <c r="C51" s="12" t="s">
        <v>154</v>
      </c>
      <c r="D51" s="13" t="s">
        <v>40</v>
      </c>
      <c r="E51" s="18">
        <v>5</v>
      </c>
      <c r="F51" s="15"/>
      <c r="G51" s="26">
        <f t="shared" si="5"/>
        <v>0</v>
      </c>
    </row>
    <row r="52" spans="1:7" ht="78.75" x14ac:dyDescent="0.25">
      <c r="A52" s="11" t="s">
        <v>155</v>
      </c>
      <c r="B52" s="12" t="s">
        <v>156</v>
      </c>
      <c r="C52" s="13" t="s">
        <v>157</v>
      </c>
      <c r="D52" s="13" t="s">
        <v>9</v>
      </c>
      <c r="E52" s="14">
        <v>4</v>
      </c>
      <c r="F52" s="28"/>
      <c r="G52" s="26">
        <f t="shared" si="5"/>
        <v>0</v>
      </c>
    </row>
    <row r="53" spans="1:7" ht="78.75" x14ac:dyDescent="0.25">
      <c r="A53" s="11" t="s">
        <v>158</v>
      </c>
      <c r="B53" s="12" t="s">
        <v>159</v>
      </c>
      <c r="C53" s="35" t="s">
        <v>160</v>
      </c>
      <c r="D53" s="13" t="s">
        <v>9</v>
      </c>
      <c r="E53" s="36">
        <v>1</v>
      </c>
      <c r="F53" s="37"/>
      <c r="G53" s="38">
        <f t="shared" si="5"/>
        <v>0</v>
      </c>
    </row>
    <row r="54" spans="1:7" ht="22.5" x14ac:dyDescent="0.25">
      <c r="A54" s="11" t="s">
        <v>161</v>
      </c>
      <c r="B54" s="13" t="s">
        <v>162</v>
      </c>
      <c r="C54" s="12" t="s">
        <v>163</v>
      </c>
      <c r="D54" s="13" t="s">
        <v>9</v>
      </c>
      <c r="E54" s="14">
        <v>12</v>
      </c>
      <c r="F54" s="28"/>
      <c r="G54" s="26">
        <f t="shared" si="5"/>
        <v>0</v>
      </c>
    </row>
    <row r="55" spans="1:7" ht="22.5" x14ac:dyDescent="0.25">
      <c r="A55" s="11" t="s">
        <v>164</v>
      </c>
      <c r="B55" s="13" t="s">
        <v>165</v>
      </c>
      <c r="C55" s="12" t="s">
        <v>166</v>
      </c>
      <c r="D55" s="13" t="s">
        <v>9</v>
      </c>
      <c r="E55" s="14">
        <v>15</v>
      </c>
      <c r="F55" s="28"/>
      <c r="G55" s="26">
        <f t="shared" si="5"/>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2025-02-25T12:42:02Z</dcterms:modified>
</cp:coreProperties>
</file>