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Зоряна\Desktop\"/>
    </mc:Choice>
  </mc:AlternateContent>
  <bookViews>
    <workbookView xWindow="0" yWindow="0" windowWidth="24090" windowHeight="7530"/>
  </bookViews>
  <sheets>
    <sheet name="КП1 забійний цех" sheetId="5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'КП1 забійний цех'!$H$7:$O$15</definedName>
    <definedName name="list_unit">'[3]Довідники '!$A$2:$A$70</definedName>
    <definedName name="NameMon">[4]Config!$D$11:$D$22</definedName>
    <definedName name="_xlnm.Print_Area" localSheetId="0">'КП1 забійний цех'!$C$1:$O$16</definedName>
    <definedName name="Перелік_матеріалів">'[1]Відом.мат-лів'!$B$11:$B$68</definedName>
    <definedName name="список">[2]Лист3!$K$2:$K$56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5" l="1"/>
  <c r="O11" i="5" s="1"/>
  <c r="M11" i="5" l="1"/>
  <c r="N13" i="5" l="1"/>
  <c r="O13" i="5" s="1"/>
  <c r="N12" i="5"/>
  <c r="O12" i="5" s="1"/>
  <c r="N14" i="5"/>
  <c r="O14" i="5" s="1"/>
  <c r="N10" i="5"/>
  <c r="O10" i="5" s="1"/>
  <c r="M10" i="5" l="1"/>
  <c r="M14" i="5"/>
  <c r="N9" i="5"/>
  <c r="M12" i="5"/>
  <c r="M13" i="5"/>
  <c r="O9" i="5" l="1"/>
  <c r="M9" i="5" s="1"/>
  <c r="N15" i="5"/>
  <c r="O15" i="5" l="1"/>
</calcChain>
</file>

<file path=xl/sharedStrings.xml><?xml version="1.0" encoding="utf-8"?>
<sst xmlns="http://schemas.openxmlformats.org/spreadsheetml/2006/main" count="33" uniqueCount="29">
  <si>
    <t>№ п/п</t>
  </si>
  <si>
    <t>м2</t>
  </si>
  <si>
    <t>Комерційна пропозиція</t>
  </si>
  <si>
    <t xml:space="preserve">Вид договірної ціни: тверда   </t>
  </si>
  <si>
    <t xml:space="preserve">Найменування робіт </t>
  </si>
  <si>
    <t xml:space="preserve">Од.вим. </t>
  </si>
  <si>
    <t xml:space="preserve">Кількість </t>
  </si>
  <si>
    <t xml:space="preserve">робіт </t>
  </si>
  <si>
    <t>Роб+мех.+мат.</t>
  </si>
  <si>
    <t>Влаштування пароізоляційного шару з проклеюванням швів, в т.ч.:</t>
  </si>
  <si>
    <t>м.п.</t>
  </si>
  <si>
    <t>Влаштування ПВХ мембрани горизонтально, в т.ч.:</t>
  </si>
  <si>
    <t>шт</t>
  </si>
  <si>
    <t>Влаштування дощоприймальних воронок</t>
  </si>
  <si>
    <t>грн</t>
  </si>
  <si>
    <t>Улаштування утеплювача на площині покрівлі</t>
  </si>
  <si>
    <t>Влаштування шару контрухилу сер. товщ. 50мм з мінераловатних плит, в т.ч.:</t>
  </si>
  <si>
    <t>Влаштування примикання ПВХ мембрани до парапетів висотою серередньою 350 мм, в т.ч.:</t>
  </si>
  <si>
    <t>Ціна, за один.  грн без ПДВ</t>
  </si>
  <si>
    <t>Вартість за один. грн без ПДВ</t>
  </si>
  <si>
    <t>Вартість ,  грн без ПДВ</t>
  </si>
  <si>
    <t>Всього ,  грн без ПДВ</t>
  </si>
  <si>
    <t>5</t>
  </si>
  <si>
    <t>3</t>
  </si>
  <si>
    <t>4</t>
  </si>
  <si>
    <t>6</t>
  </si>
  <si>
    <t>7</t>
  </si>
  <si>
    <t>8</t>
  </si>
  <si>
    <t xml:space="preserve">Всього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</si>
</sst>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_-;\-* #,##0.00_-;_-* &quot;-&quot;??_-;_-@_-"/>
    <numFmt numFmtId="165" formatCode="_-* #,##0.00\ _₽_-;\-* #,##0.00\ _₽_-;_-* &quot;-&quot;??\ _₽_-;_-@_-"/>
    <numFmt numFmtId="166" formatCode="#,##0.00\ _₴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6" fillId="0" borderId="0"/>
    <xf numFmtId="164" fontId="6" fillId="0" borderId="0" applyFont="0" applyFill="0" applyBorder="0" applyAlignment="0" applyProtection="0"/>
  </cellStyleXfs>
  <cellXfs count="58">
    <xf numFmtId="0" fontId="0" fillId="0" borderId="0" xfId="0"/>
    <xf numFmtId="0" fontId="8" fillId="0" borderId="0" xfId="5" applyFont="1"/>
    <xf numFmtId="0" fontId="8" fillId="0" borderId="0" xfId="5" applyFont="1" applyAlignment="1">
      <alignment horizontal="center"/>
    </xf>
    <xf numFmtId="0" fontId="11" fillId="0" borderId="0" xfId="5" applyFont="1"/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9" fillId="0" borderId="0" xfId="5" applyFont="1"/>
    <xf numFmtId="0" fontId="7" fillId="0" borderId="0" xfId="5" applyFont="1" applyAlignment="1">
      <alignment horizontal="left" vertical="top" readingOrder="1"/>
    </xf>
    <xf numFmtId="0" fontId="13" fillId="0" borderId="2" xfId="5" applyFont="1" applyBorder="1" applyAlignment="1" applyProtection="1">
      <alignment horizontal="center" vertical="top" wrapText="1" readingOrder="1"/>
      <protection locked="0"/>
    </xf>
    <xf numFmtId="0" fontId="8" fillId="0" borderId="0" xfId="5" applyFont="1" applyAlignment="1">
      <alignment horizontal="center" vertical="top" wrapText="1" readingOrder="1"/>
    </xf>
    <xf numFmtId="0" fontId="14" fillId="2" borderId="5" xfId="5" applyFont="1" applyFill="1" applyBorder="1" applyAlignment="1">
      <alignment horizontal="center" vertical="center" wrapText="1"/>
    </xf>
    <xf numFmtId="49" fontId="16" fillId="0" borderId="1" xfId="5" applyNumberFormat="1" applyFont="1" applyBorder="1" applyAlignment="1">
      <alignment horizontal="center" vertical="center" wrapText="1"/>
    </xf>
    <xf numFmtId="164" fontId="18" fillId="0" borderId="1" xfId="6" applyFont="1" applyFill="1" applyBorder="1" applyAlignment="1">
      <alignment horizontal="center" vertical="center"/>
    </xf>
    <xf numFmtId="0" fontId="14" fillId="0" borderId="0" xfId="5" applyFont="1"/>
    <xf numFmtId="164" fontId="18" fillId="2" borderId="1" xfId="6" applyFont="1" applyFill="1" applyBorder="1" applyAlignment="1">
      <alignment horizontal="center" vertical="center"/>
    </xf>
    <xf numFmtId="0" fontId="19" fillId="0" borderId="0" xfId="5" applyFont="1"/>
    <xf numFmtId="0" fontId="17" fillId="0" borderId="1" xfId="5" applyFont="1" applyBorder="1" applyAlignment="1">
      <alignment horizontal="left" vertical="top" wrapText="1"/>
    </xf>
    <xf numFmtId="0" fontId="17" fillId="0" borderId="1" xfId="5" applyFont="1" applyBorder="1" applyAlignment="1">
      <alignment horizontal="center" vertical="center"/>
    </xf>
    <xf numFmtId="4" fontId="17" fillId="0" borderId="1" xfId="5" applyNumberFormat="1" applyFont="1" applyBorder="1" applyAlignment="1">
      <alignment horizontal="center" vertical="center"/>
    </xf>
    <xf numFmtId="49" fontId="20" fillId="0" borderId="1" xfId="5" applyNumberFormat="1" applyFont="1" applyBorder="1" applyAlignment="1">
      <alignment horizontal="center" vertical="center" wrapText="1"/>
    </xf>
    <xf numFmtId="0" fontId="21" fillId="0" borderId="1" xfId="5" applyFont="1" applyBorder="1" applyAlignment="1">
      <alignment horizontal="left" wrapText="1"/>
    </xf>
    <xf numFmtId="0" fontId="17" fillId="0" borderId="1" xfId="5" applyFont="1" applyBorder="1" applyAlignment="1">
      <alignment horizontal="left" wrapText="1"/>
    </xf>
    <xf numFmtId="0" fontId="8" fillId="3" borderId="0" xfId="5" applyFont="1" applyFill="1"/>
    <xf numFmtId="0" fontId="21" fillId="0" borderId="1" xfId="5" applyFont="1" applyBorder="1" applyAlignment="1">
      <alignment horizontal="left" vertical="center" wrapText="1"/>
    </xf>
    <xf numFmtId="4" fontId="21" fillId="0" borderId="1" xfId="5" applyNumberFormat="1" applyFont="1" applyBorder="1" applyAlignment="1">
      <alignment horizontal="center" vertical="center"/>
    </xf>
    <xf numFmtId="0" fontId="22" fillId="0" borderId="3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right" wrapText="1"/>
    </xf>
    <xf numFmtId="0" fontId="13" fillId="0" borderId="3" xfId="5" applyFont="1" applyBorder="1" applyAlignment="1">
      <alignment horizontal="center" vertical="center" wrapText="1"/>
    </xf>
    <xf numFmtId="166" fontId="13" fillId="0" borderId="3" xfId="5" applyNumberFormat="1" applyFont="1" applyBorder="1" applyAlignment="1">
      <alignment horizontal="center" wrapText="1"/>
    </xf>
    <xf numFmtId="43" fontId="13" fillId="0" borderId="3" xfId="5" applyNumberFormat="1" applyFont="1" applyBorder="1" applyAlignment="1">
      <alignment horizontal="center" vertical="center" wrapText="1"/>
    </xf>
    <xf numFmtId="164" fontId="22" fillId="0" borderId="3" xfId="6" applyFont="1" applyFill="1" applyBorder="1" applyAlignment="1">
      <alignment horizontal="center" vertical="center" wrapText="1"/>
    </xf>
    <xf numFmtId="0" fontId="23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4" fillId="0" borderId="0" xfId="5" applyFont="1"/>
    <xf numFmtId="0" fontId="14" fillId="2" borderId="0" xfId="0" applyFont="1" applyFill="1"/>
    <xf numFmtId="0" fontId="8" fillId="2" borderId="0" xfId="0" applyFont="1" applyFill="1"/>
    <xf numFmtId="49" fontId="16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0" fontId="7" fillId="0" borderId="0" xfId="5" applyFont="1" applyAlignment="1">
      <alignment horizontal="right" vertical="top" wrapText="1" readingOrder="1"/>
    </xf>
    <xf numFmtId="0" fontId="14" fillId="2" borderId="3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165" fontId="24" fillId="0" borderId="0" xfId="5" applyNumberFormat="1" applyFont="1" applyAlignment="1">
      <alignment horizontal="center" vertical="center"/>
    </xf>
    <xf numFmtId="0" fontId="24" fillId="0" borderId="0" xfId="5" applyFont="1" applyAlignment="1">
      <alignment horizontal="right"/>
    </xf>
    <xf numFmtId="165" fontId="5" fillId="0" borderId="0" xfId="5" applyNumberFormat="1" applyFont="1"/>
    <xf numFmtId="165" fontId="8" fillId="0" borderId="0" xfId="5" applyNumberFormat="1" applyFont="1" applyAlignment="1">
      <alignment horizontal="center"/>
    </xf>
    <xf numFmtId="0" fontId="14" fillId="2" borderId="6" xfId="5" applyFont="1" applyFill="1" applyBorder="1" applyAlignment="1">
      <alignment horizontal="center"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0" fontId="10" fillId="0" borderId="0" xfId="5" applyFont="1" applyAlignment="1">
      <alignment horizontal="left" vertical="center" wrapText="1"/>
    </xf>
    <xf numFmtId="0" fontId="7" fillId="0" borderId="0" xfId="5" applyFont="1" applyAlignment="1">
      <alignment horizontal="center" vertical="center" wrapText="1"/>
    </xf>
    <xf numFmtId="0" fontId="6" fillId="0" borderId="0" xfId="5" applyAlignment="1">
      <alignment horizontal="center" vertical="center" wrapText="1"/>
    </xf>
    <xf numFmtId="0" fontId="15" fillId="0" borderId="4" xfId="5" applyFont="1" applyBorder="1" applyAlignment="1">
      <alignment horizontal="center"/>
    </xf>
    <xf numFmtId="0" fontId="15" fillId="0" borderId="0" xfId="5" applyFont="1" applyAlignment="1">
      <alignment horizontal="center"/>
    </xf>
    <xf numFmtId="49" fontId="14" fillId="2" borderId="3" xfId="5" applyNumberFormat="1" applyFont="1" applyFill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</cellXfs>
  <cellStyles count="7">
    <cellStyle name="Excel Built-in Excel Built-in Excel Built-in Excel Built-in Excel Built-in Excel Built-in Excel Built-in Excel Built-in TableStyleLight1" xfId="3"/>
    <cellStyle name="Звичайний 2" xfId="2"/>
    <cellStyle name="Обычный" xfId="0" builtinId="0"/>
    <cellStyle name="Обычный 2" xfId="4"/>
    <cellStyle name="Обычный 3" xfId="5"/>
    <cellStyle name="Обычный 9" xfId="1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7;&#1085;&#1076;&#1077;&#1088;&#1080;/&#1043;&#1072;&#1090;&#1085;&#1077;/&#1041;&#1070;&#1076;&#1078;&#1077;&#1090;%20&#1047;&#1072;&#1084;&#1086;&#1074;&#1085;&#1080;&#1082;&#1091;%2022.05/&#1042;&#1110;&#1076;%20&#1047;&#1072;&#1084;&#1086;&#1074;&#1085;&#1080;&#1082;&#1072;/04.07.18%20&#1087;&#1110;&#1076;%20&#1044;&#1086;&#1075;&#1086;&#1074;&#1110;&#1088;/&#1043;&#1058;&#1053;_6%20-%20&#1042;&#1048;&#1050;%20(&#1088;&#1072;&#1079;&#1076;&#1077;&#1083;&#1077;&#1085;&#1080;&#1077;)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g-fs01/Users/ybilan/Dropbox%20(&#1088;&#1086;&#1073;&#1086;&#1090;&#1072;)/&#1095;&#1086;&#1088;&#1085;&#1086;&#1074;&#1080;&#1082;%20&#1086;&#1087;&#1086;&#1088;&#1103;&#1076;&#1078;&#1077;&#1085;&#1085;&#1103;/&#1050;&#1085;&#1080;&#1075;&#1072;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TenderImpor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!%20&#1040;&#1074;&#1090;&#1086;&#1084;&#1072;&#1090;&#1080;&#1079;&#1072;&#1094;&#1110;&#1103;%20&#1073;&#1091;&#1076;\&#1056;&#1086;&#1079;&#1088;&#1086;&#1073;&#1082;&#1072;%20&#1074;&#1110;&#1076;%20&#1057;&#1110;&#1084;&#1086;&#1085;&#1072;%20&#1052;.&#1042;\&#1040;&#1050;%20&#1074;&#1110;&#1076;%2004.01.2019\&#1050;&#1086;&#1096;&#1090;&#1086;&#1088;&#1080;&#1089;%20&#1073;&#1091;&#1076;.%20v.1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К_ на 04.07.18 (договор) (2)"/>
      <sheetName val="ВИК_ на 04.07.18 (раздел)"/>
      <sheetName val="ВИК_ на 04.07.18"/>
      <sheetName val="КБ-405 (ВИК) (2)"/>
      <sheetName val="бетононасос"/>
      <sheetName val="Побутове містечко коригув"/>
      <sheetName val="зведена"/>
      <sheetName val="ВИК_ 9 279,97грн"/>
      <sheetName val="КБ-405 (ВИК)"/>
      <sheetName val="Відом.мат-лів"/>
      <sheetName val="Побутове містечко"/>
      <sheetName val="Лист1"/>
      <sheetName val="Лист2"/>
      <sheetName val="графік"/>
      <sheetName val="Опалубка+фанера"/>
      <sheetName val="зарплата І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ії лота"/>
      <sheetName val="Довідники "/>
    </sheetNames>
    <sheetDataSet>
      <sheetData sheetId="0"/>
      <sheetData sheetId="1">
        <row r="2">
          <cell r="A2">
            <v>0</v>
          </cell>
        </row>
        <row r="3">
          <cell r="A3" t="str">
            <v>%</v>
          </cell>
        </row>
        <row r="4">
          <cell r="A4" t="str">
            <v>амп</v>
          </cell>
        </row>
        <row r="5">
          <cell r="A5" t="str">
            <v>бабина</v>
          </cell>
        </row>
        <row r="6">
          <cell r="A6" t="str">
            <v>бал</v>
          </cell>
        </row>
        <row r="7">
          <cell r="A7" t="str">
            <v>бан</v>
          </cell>
        </row>
        <row r="8">
          <cell r="A8" t="str">
            <v>Бут</v>
          </cell>
        </row>
        <row r="9">
          <cell r="A9" t="str">
            <v>бухта</v>
          </cell>
        </row>
        <row r="10">
          <cell r="A10" t="str">
            <v>г</v>
          </cell>
        </row>
        <row r="11">
          <cell r="A11" t="str">
            <v>га</v>
          </cell>
        </row>
        <row r="12">
          <cell r="A12" t="str">
            <v>Гкал</v>
          </cell>
        </row>
        <row r="13">
          <cell r="A13" t="str">
            <v>гр.</v>
          </cell>
        </row>
        <row r="14">
          <cell r="A14" t="str">
            <v>грамм</v>
          </cell>
        </row>
        <row r="15">
          <cell r="A15" t="str">
            <v>грн з ПДВ</v>
          </cell>
        </row>
        <row r="16">
          <cell r="A16" t="str">
            <v>грн.</v>
          </cell>
        </row>
        <row r="17">
          <cell r="A17" t="str">
            <v>грн/люд.год</v>
          </cell>
        </row>
        <row r="18">
          <cell r="A18" t="str">
            <v>днів</v>
          </cell>
        </row>
        <row r="19">
          <cell r="A19" t="str">
            <v>доз</v>
          </cell>
        </row>
        <row r="20">
          <cell r="A20" t="str">
            <v>ед.</v>
          </cell>
        </row>
        <row r="21">
          <cell r="A21" t="str">
            <v>к-кт</v>
          </cell>
        </row>
        <row r="22">
          <cell r="A22" t="str">
            <v>к-т</v>
          </cell>
        </row>
        <row r="23">
          <cell r="A23" t="str">
            <v>кВт</v>
          </cell>
        </row>
        <row r="24">
          <cell r="A24" t="str">
            <v>кг</v>
          </cell>
        </row>
        <row r="25">
          <cell r="A25" t="str">
            <v>км</v>
          </cell>
        </row>
        <row r="26">
          <cell r="A26" t="str">
            <v>компл</v>
          </cell>
        </row>
        <row r="27">
          <cell r="A27" t="str">
            <v>комплект</v>
          </cell>
        </row>
        <row r="28">
          <cell r="A28" t="str">
            <v>л</v>
          </cell>
        </row>
        <row r="29">
          <cell r="A29" t="str">
            <v>лист</v>
          </cell>
        </row>
        <row r="30">
          <cell r="A30" t="str">
            <v>м</v>
          </cell>
        </row>
        <row r="31">
          <cell r="A31" t="str">
            <v>м.п.</v>
          </cell>
        </row>
        <row r="32">
          <cell r="A32" t="str">
            <v>м.пог</v>
          </cell>
        </row>
        <row r="33">
          <cell r="A33" t="str">
            <v>м2</v>
          </cell>
        </row>
        <row r="34">
          <cell r="A34" t="str">
            <v>м3</v>
          </cell>
        </row>
        <row r="35">
          <cell r="A35" t="str">
            <v>маш/год</v>
          </cell>
        </row>
        <row r="36">
          <cell r="A36" t="str">
            <v>мг</v>
          </cell>
        </row>
        <row r="37">
          <cell r="A37" t="str">
            <v>місяців</v>
          </cell>
        </row>
        <row r="38">
          <cell r="A38" t="str">
            <v>мл</v>
          </cell>
        </row>
        <row r="39">
          <cell r="A39" t="str">
            <v>набір</v>
          </cell>
        </row>
        <row r="40">
          <cell r="A40" t="str">
            <v>набор</v>
          </cell>
        </row>
        <row r="41">
          <cell r="A41" t="str">
            <v>нет.</v>
          </cell>
        </row>
        <row r="42">
          <cell r="A42" t="str">
            <v>пак</v>
          </cell>
        </row>
        <row r="43">
          <cell r="A43" t="str">
            <v>паков</v>
          </cell>
        </row>
        <row r="44">
          <cell r="A44" t="str">
            <v>пар</v>
          </cell>
        </row>
        <row r="45">
          <cell r="A45" t="str">
            <v>пач</v>
          </cell>
        </row>
        <row r="46">
          <cell r="A46" t="str">
            <v>пач.</v>
          </cell>
        </row>
        <row r="47">
          <cell r="A47" t="str">
            <v>пкн</v>
          </cell>
        </row>
        <row r="48">
          <cell r="A48" t="str">
            <v>пл.</v>
          </cell>
        </row>
        <row r="49">
          <cell r="A49" t="str">
            <v>пог. м</v>
          </cell>
        </row>
        <row r="50">
          <cell r="A50" t="str">
            <v>пог.м</v>
          </cell>
        </row>
        <row r="51">
          <cell r="A51" t="str">
            <v>послуга</v>
          </cell>
        </row>
        <row r="52">
          <cell r="A52" t="str">
            <v>роб. дні</v>
          </cell>
        </row>
        <row r="53">
          <cell r="A53" t="str">
            <v>років</v>
          </cell>
        </row>
        <row r="54">
          <cell r="A54" t="str">
            <v>рул</v>
          </cell>
        </row>
        <row r="55">
          <cell r="A55" t="str">
            <v>рул.</v>
          </cell>
        </row>
        <row r="56">
          <cell r="A56" t="str">
            <v>т</v>
          </cell>
        </row>
        <row r="57">
          <cell r="A57" t="str">
            <v>т.</v>
          </cell>
        </row>
        <row r="58">
          <cell r="A58" t="str">
            <v>тис. доз</v>
          </cell>
        </row>
        <row r="59">
          <cell r="A59" t="str">
            <v>тис. м2</v>
          </cell>
        </row>
        <row r="60">
          <cell r="A60" t="str">
            <v>тис.літр</v>
          </cell>
        </row>
        <row r="61">
          <cell r="A61" t="str">
            <v>тис.шт</v>
          </cell>
        </row>
        <row r="62">
          <cell r="A62" t="str">
            <v>уп</v>
          </cell>
        </row>
        <row r="63">
          <cell r="A63" t="str">
            <v>упак</v>
          </cell>
        </row>
        <row r="64">
          <cell r="A64" t="str">
            <v>упак.</v>
          </cell>
        </row>
        <row r="65">
          <cell r="A65" t="str">
            <v>фл</v>
          </cell>
        </row>
        <row r="66">
          <cell r="A66" t="str">
            <v>флак</v>
          </cell>
        </row>
        <row r="67">
          <cell r="A67" t="str">
            <v>флак.</v>
          </cell>
        </row>
        <row r="68">
          <cell r="A68" t="str">
            <v>фрахт</v>
          </cell>
        </row>
        <row r="69">
          <cell r="A69" t="str">
            <v>шт</v>
          </cell>
        </row>
        <row r="70">
          <cell r="A70" t="str">
            <v>шт.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Config"/>
      <sheetName val="!Кошторис"/>
      <sheetName val="!ДефАкт"/>
      <sheetName val="!НакВід"/>
      <sheetName val="!Графік"/>
      <sheetName val="!Ресурси"/>
      <sheetName val="!Акт"/>
      <sheetName val="!М-29"/>
      <sheetName val="(p1)Ресурси"/>
      <sheetName val="(o1)Ресурси"/>
      <sheetName val="1.Кошторис"/>
      <sheetName val="1.НакВід"/>
      <sheetName val="1.Графік"/>
      <sheetName val="1.ДефАкт"/>
      <sheetName val="1.Ресурси"/>
      <sheetName val="1.Акт"/>
      <sheetName val="1.М-29"/>
      <sheetName val="(Будроботи)"/>
      <sheetName val="(Матеріали)"/>
    </sheetNames>
    <sheetDataSet>
      <sheetData sheetId="0"/>
      <sheetData sheetId="1">
        <row r="11">
          <cell r="D11" t="str">
            <v>січень</v>
          </cell>
        </row>
        <row r="12">
          <cell r="D12" t="str">
            <v>лютий</v>
          </cell>
        </row>
        <row r="13">
          <cell r="D13" t="str">
            <v>березень</v>
          </cell>
        </row>
        <row r="14">
          <cell r="D14" t="str">
            <v>квітень</v>
          </cell>
        </row>
        <row r="15">
          <cell r="D15" t="str">
            <v>травень</v>
          </cell>
        </row>
        <row r="16">
          <cell r="D16" t="str">
            <v>червень</v>
          </cell>
        </row>
        <row r="17">
          <cell r="D17" t="str">
            <v>липень</v>
          </cell>
        </row>
        <row r="18">
          <cell r="D18" t="str">
            <v>серпень</v>
          </cell>
        </row>
        <row r="19">
          <cell r="D19" t="str">
            <v>вересень</v>
          </cell>
        </row>
        <row r="20">
          <cell r="D20" t="str">
            <v>жовтень</v>
          </cell>
        </row>
        <row r="21">
          <cell r="D21" t="str">
            <v>листопад</v>
          </cell>
        </row>
        <row r="22">
          <cell r="D22" t="str">
            <v>грудень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9"/>
  <sheetViews>
    <sheetView tabSelected="1" topLeftCell="H1" zoomScaleNormal="70" zoomScaleSheetLayoutView="85" workbookViewId="0">
      <selection activeCell="H1" sqref="H1:O2"/>
    </sheetView>
  </sheetViews>
  <sheetFormatPr defaultColWidth="14.42578125" defaultRowHeight="15.75" x14ac:dyDescent="0.25"/>
  <cols>
    <col min="1" max="4" width="12.42578125" style="1" hidden="1" customWidth="1"/>
    <col min="5" max="6" width="14.42578125" style="1" hidden="1" customWidth="1"/>
    <col min="7" max="7" width="6.28515625" style="1" hidden="1" customWidth="1"/>
    <col min="8" max="8" width="9.7109375" style="1" customWidth="1"/>
    <col min="9" max="9" width="69.42578125" style="1" customWidth="1"/>
    <col min="10" max="12" width="18.7109375" style="1" customWidth="1"/>
    <col min="13" max="13" width="18.7109375" style="2" customWidth="1"/>
    <col min="14" max="14" width="18.7109375" style="1" customWidth="1"/>
    <col min="15" max="15" width="32.28515625" style="2" customWidth="1"/>
    <col min="16" max="16384" width="14.42578125" style="1"/>
  </cols>
  <sheetData>
    <row r="1" spans="1:22" ht="23.45" customHeight="1" x14ac:dyDescent="0.25">
      <c r="H1" s="50"/>
      <c r="I1" s="51"/>
      <c r="J1" s="51"/>
      <c r="K1" s="51"/>
      <c r="L1" s="51"/>
      <c r="M1" s="51"/>
      <c r="N1" s="51"/>
      <c r="O1" s="51"/>
    </row>
    <row r="2" spans="1:22" ht="15" customHeight="1" x14ac:dyDescent="0.25">
      <c r="H2" s="50"/>
      <c r="I2" s="51"/>
      <c r="J2" s="51"/>
      <c r="K2" s="51"/>
      <c r="L2" s="51"/>
      <c r="M2" s="51"/>
      <c r="N2" s="51"/>
      <c r="O2" s="51"/>
    </row>
    <row r="3" spans="1:22" ht="15" customHeight="1" x14ac:dyDescent="0.25">
      <c r="H3" s="6"/>
      <c r="I3" s="6"/>
      <c r="J3" s="3"/>
      <c r="K3" s="3"/>
      <c r="L3" s="3"/>
      <c r="M3" s="4"/>
      <c r="N3" s="4"/>
      <c r="O3" s="5"/>
    </row>
    <row r="4" spans="1:22" ht="15.6" customHeight="1" x14ac:dyDescent="0.25">
      <c r="H4" s="52" t="s">
        <v>2</v>
      </c>
      <c r="I4" s="53"/>
      <c r="J4" s="53"/>
      <c r="K4" s="53"/>
      <c r="L4" s="53"/>
      <c r="M4" s="53"/>
      <c r="N4" s="53"/>
      <c r="O4" s="53"/>
    </row>
    <row r="5" spans="1:22" x14ac:dyDescent="0.25">
      <c r="H5" s="43"/>
      <c r="I5" s="43"/>
      <c r="J5" s="43"/>
      <c r="K5" s="43"/>
      <c r="L5" s="43"/>
      <c r="M5" s="43"/>
      <c r="N5" s="43"/>
      <c r="O5" s="43"/>
    </row>
    <row r="6" spans="1:22" x14ac:dyDescent="0.25">
      <c r="H6" s="7" t="s">
        <v>3</v>
      </c>
      <c r="I6" s="41"/>
      <c r="J6" s="41"/>
      <c r="K6" s="41"/>
      <c r="L6" s="8"/>
      <c r="M6" s="9"/>
      <c r="N6" s="9"/>
      <c r="O6" s="9"/>
    </row>
    <row r="7" spans="1:22" ht="31.5" x14ac:dyDescent="0.3">
      <c r="H7" s="56" t="s">
        <v>0</v>
      </c>
      <c r="I7" s="56" t="s">
        <v>4</v>
      </c>
      <c r="J7" s="56" t="s">
        <v>5</v>
      </c>
      <c r="K7" s="56" t="s">
        <v>6</v>
      </c>
      <c r="L7" s="42" t="s">
        <v>18</v>
      </c>
      <c r="M7" s="42" t="s">
        <v>19</v>
      </c>
      <c r="N7" s="42" t="s">
        <v>20</v>
      </c>
      <c r="O7" s="48" t="s">
        <v>21</v>
      </c>
      <c r="P7" s="54"/>
      <c r="Q7" s="55"/>
      <c r="R7" s="55"/>
      <c r="S7" s="55"/>
      <c r="T7" s="55"/>
      <c r="U7" s="55"/>
      <c r="V7" s="55"/>
    </row>
    <row r="8" spans="1:22" x14ac:dyDescent="0.25">
      <c r="H8" s="57"/>
      <c r="I8" s="57"/>
      <c r="J8" s="57"/>
      <c r="K8" s="57"/>
      <c r="L8" s="42" t="s">
        <v>7</v>
      </c>
      <c r="M8" s="42" t="s">
        <v>8</v>
      </c>
      <c r="N8" s="10" t="s">
        <v>7</v>
      </c>
      <c r="O8" s="49"/>
    </row>
    <row r="9" spans="1:22" s="13" customFormat="1" ht="18" customHeight="1" x14ac:dyDescent="0.25">
      <c r="H9" s="11" t="s">
        <v>23</v>
      </c>
      <c r="I9" s="16" t="s">
        <v>9</v>
      </c>
      <c r="J9" s="17" t="s">
        <v>1</v>
      </c>
      <c r="K9" s="18">
        <v>2000</v>
      </c>
      <c r="L9" s="12">
        <v>5</v>
      </c>
      <c r="M9" s="14">
        <f t="shared" ref="M9:M14" si="0">SUM(O9)/K9</f>
        <v>5</v>
      </c>
      <c r="N9" s="12">
        <f t="shared" ref="N9:N14" si="1">ROUND(L9*K9,2)</f>
        <v>10000</v>
      </c>
      <c r="O9" s="12">
        <f t="shared" ref="O9:O14" si="2">N9</f>
        <v>10000</v>
      </c>
    </row>
    <row r="10" spans="1:22" s="13" customFormat="1" ht="15" customHeight="1" x14ac:dyDescent="0.25">
      <c r="H10" s="19" t="s">
        <v>24</v>
      </c>
      <c r="I10" s="20" t="s">
        <v>15</v>
      </c>
      <c r="J10" s="17" t="s">
        <v>1</v>
      </c>
      <c r="K10" s="18">
        <v>2000</v>
      </c>
      <c r="L10" s="14">
        <v>14</v>
      </c>
      <c r="M10" s="14">
        <f t="shared" si="0"/>
        <v>14</v>
      </c>
      <c r="N10" s="12">
        <f t="shared" si="1"/>
        <v>28000</v>
      </c>
      <c r="O10" s="12">
        <f t="shared" si="2"/>
        <v>28000</v>
      </c>
    </row>
    <row r="11" spans="1:22" s="36" customFormat="1" ht="30" customHeight="1" x14ac:dyDescent="0.25">
      <c r="H11" s="37" t="s">
        <v>22</v>
      </c>
      <c r="I11" s="38" t="s">
        <v>16</v>
      </c>
      <c r="J11" s="39" t="s">
        <v>1</v>
      </c>
      <c r="K11" s="40">
        <v>44.5</v>
      </c>
      <c r="L11" s="14">
        <v>25</v>
      </c>
      <c r="M11" s="14">
        <f t="shared" si="0"/>
        <v>25</v>
      </c>
      <c r="N11" s="12">
        <f t="shared" si="1"/>
        <v>1112.5</v>
      </c>
      <c r="O11" s="12">
        <f t="shared" si="2"/>
        <v>1112.5</v>
      </c>
      <c r="P11" s="35"/>
    </row>
    <row r="12" spans="1:22" s="15" customFormat="1" ht="15" customHeight="1" x14ac:dyDescent="0.25">
      <c r="H12" s="19" t="s">
        <v>25</v>
      </c>
      <c r="I12" s="21" t="s">
        <v>11</v>
      </c>
      <c r="J12" s="17" t="s">
        <v>1</v>
      </c>
      <c r="K12" s="18">
        <v>2000</v>
      </c>
      <c r="L12" s="12">
        <v>47</v>
      </c>
      <c r="M12" s="14">
        <f t="shared" si="0"/>
        <v>47</v>
      </c>
      <c r="N12" s="12">
        <f t="shared" si="1"/>
        <v>94000</v>
      </c>
      <c r="O12" s="12">
        <f t="shared" si="2"/>
        <v>94000</v>
      </c>
      <c r="P12" s="13"/>
    </row>
    <row r="13" spans="1:22" ht="28.5" customHeight="1" x14ac:dyDescent="0.25">
      <c r="A13" s="22"/>
      <c r="B13" s="22"/>
      <c r="C13" s="22"/>
      <c r="D13" s="22"/>
      <c r="E13" s="22"/>
      <c r="F13" s="22"/>
      <c r="G13" s="22"/>
      <c r="H13" s="19" t="s">
        <v>26</v>
      </c>
      <c r="I13" s="23" t="s">
        <v>17</v>
      </c>
      <c r="J13" s="17" t="s">
        <v>10</v>
      </c>
      <c r="K13" s="24">
        <v>215</v>
      </c>
      <c r="L13" s="14">
        <v>55</v>
      </c>
      <c r="M13" s="14">
        <f t="shared" si="0"/>
        <v>55</v>
      </c>
      <c r="N13" s="12">
        <f t="shared" si="1"/>
        <v>11825</v>
      </c>
      <c r="O13" s="12">
        <f t="shared" si="2"/>
        <v>11825</v>
      </c>
      <c r="P13" s="13"/>
    </row>
    <row r="14" spans="1:22" ht="15" customHeight="1" x14ac:dyDescent="0.25">
      <c r="H14" s="19" t="s">
        <v>27</v>
      </c>
      <c r="I14" s="23" t="s">
        <v>13</v>
      </c>
      <c r="J14" s="17" t="s">
        <v>12</v>
      </c>
      <c r="K14" s="24">
        <v>23</v>
      </c>
      <c r="L14" s="12">
        <v>280</v>
      </c>
      <c r="M14" s="12">
        <f t="shared" si="0"/>
        <v>280</v>
      </c>
      <c r="N14" s="12">
        <f t="shared" si="1"/>
        <v>6440</v>
      </c>
      <c r="O14" s="12">
        <f t="shared" si="2"/>
        <v>6440</v>
      </c>
      <c r="P14" s="13"/>
    </row>
    <row r="15" spans="1:22" ht="15" customHeight="1" x14ac:dyDescent="0.25">
      <c r="H15" s="25"/>
      <c r="I15" s="26" t="s">
        <v>28</v>
      </c>
      <c r="J15" s="27" t="s">
        <v>14</v>
      </c>
      <c r="K15" s="25"/>
      <c r="L15" s="25"/>
      <c r="M15" s="28"/>
      <c r="N15" s="29">
        <f>SUM(N9:N14)</f>
        <v>151377.5</v>
      </c>
      <c r="O15" s="30">
        <f>N15</f>
        <v>151377.5</v>
      </c>
    </row>
    <row r="16" spans="1:22" s="32" customFormat="1" ht="15" customHeight="1" x14ac:dyDescent="0.25">
      <c r="M16" s="31"/>
      <c r="N16" s="33"/>
      <c r="O16" s="46"/>
    </row>
    <row r="17" spans="13:15" ht="15" customHeight="1" x14ac:dyDescent="0.25">
      <c r="M17" s="34"/>
      <c r="O17" s="47"/>
    </row>
    <row r="18" spans="13:15" ht="15" customHeight="1" x14ac:dyDescent="0.25">
      <c r="N18" s="45"/>
      <c r="O18" s="44"/>
    </row>
    <row r="19" spans="13:15" ht="15" customHeight="1" x14ac:dyDescent="0.25"/>
    <row r="20" spans="13:15" ht="15" customHeight="1" x14ac:dyDescent="0.25"/>
    <row r="21" spans="13:15" ht="15" customHeight="1" x14ac:dyDescent="0.25"/>
    <row r="22" spans="13:15" ht="15" customHeight="1" x14ac:dyDescent="0.25"/>
    <row r="23" spans="13:15" ht="15" customHeight="1" x14ac:dyDescent="0.25"/>
    <row r="24" spans="13:15" ht="15" customHeight="1" x14ac:dyDescent="0.25"/>
    <row r="25" spans="13:15" ht="15" customHeight="1" x14ac:dyDescent="0.25"/>
    <row r="26" spans="13:15" ht="15" customHeight="1" x14ac:dyDescent="0.25"/>
    <row r="27" spans="13:15" ht="15" customHeight="1" x14ac:dyDescent="0.25"/>
    <row r="28" spans="13:15" ht="15" customHeight="1" x14ac:dyDescent="0.25"/>
    <row r="29" spans="13:15" ht="15" customHeight="1" x14ac:dyDescent="0.25"/>
    <row r="30" spans="13:15" ht="15" customHeight="1" x14ac:dyDescent="0.25"/>
    <row r="31" spans="13:15" ht="15" customHeight="1" x14ac:dyDescent="0.25"/>
    <row r="32" spans="13:1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</sheetData>
  <protectedRanges>
    <protectedRange algorithmName="SHA-512" hashValue="KHlLIcgIw/hC+CK23h6LgrBL1R6kbbVOuPgv21NS0qd+IfMPLenmL+xGVA++SXobzvaY7F8QWuLhcJu7u79hdw==" saltValue="/NZ9dNeKG1aXrEvfAeEXUw==" spinCount="100000" sqref="L6" name="Диапазон1_6"/>
  </protectedRanges>
  <autoFilter ref="H7:O15">
    <filterColumn colId="4" showButton="0"/>
    <filterColumn colId="6" showButton="0"/>
  </autoFilter>
  <mergeCells count="8">
    <mergeCell ref="H1:O1"/>
    <mergeCell ref="H2:O2"/>
    <mergeCell ref="H4:O4"/>
    <mergeCell ref="P7:V7"/>
    <mergeCell ref="H7:H8"/>
    <mergeCell ref="I7:I8"/>
    <mergeCell ref="J7:J8"/>
    <mergeCell ref="K7:K8"/>
  </mergeCells>
  <pageMargins left="0.7" right="0.7" top="0.75" bottom="0.75" header="0.3" footer="0.3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КП1 забійний цех</vt:lpstr>
      <vt:lpstr>'КП1 забійний цех'!Область_печати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Зоряна</cp:lastModifiedBy>
  <cp:lastPrinted>2025-01-15T09:20:41Z</cp:lastPrinted>
  <dcterms:created xsi:type="dcterms:W3CDTF">2019-08-20T07:48:48Z</dcterms:created>
  <dcterms:modified xsi:type="dcterms:W3CDTF">2025-03-10T08:39:39Z</dcterms:modified>
</cp:coreProperties>
</file>