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arevych\Downloads\"/>
    </mc:Choice>
  </mc:AlternateContent>
  <xr:revisionPtr revIDLastSave="0" documentId="8_{A70E4120-FAD7-4BCC-83ED-47DD1B649A09}" xr6:coauthVersionLast="47" xr6:coauthVersionMax="47" xr10:uidLastSave="{00000000-0000-0000-0000-000000000000}"/>
  <bookViews>
    <workbookView xWindow="-120" yWindow="-120" windowWidth="20730" windowHeight="11160" xr2:uid="{4DFEDF64-4629-4370-8352-8F291562ADA0}"/>
  </bookViews>
  <sheets>
    <sheet name="Щитова" sheetId="1" r:id="rId1"/>
  </sheets>
  <definedNames>
    <definedName name="ExternalData_1" localSheetId="0" hidden="1">Щитова!$B$8:$G$26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2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ACE8E0-2AE3-49EB-A8C0-47DA1A63A202}" keepAlive="1" name="Запит – Page001" description="Підключення до запита &quot;Page001&quot; у книзі." type="5" refreshedVersion="8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<sst xmlns="http://schemas.openxmlformats.org/spreadsheetml/2006/main" count="97" uniqueCount="63">
  <si>
    <t>№</t>
  </si>
  <si>
    <t>Артикул</t>
  </si>
  <si>
    <t>Товари, роботи</t>
  </si>
  <si>
    <t>Виробник</t>
  </si>
  <si>
    <t>Кількість</t>
  </si>
  <si>
    <t>Одниці</t>
  </si>
  <si>
    <t>Ціна</t>
  </si>
  <si>
    <t>Сума</t>
  </si>
  <si>
    <t>1</t>
  </si>
  <si>
    <t>MBN110</t>
  </si>
  <si>
    <t>Автоматичний вимикач 1P 6kA B-10A 1M</t>
  </si>
  <si>
    <t>Hager
(Німеччина)</t>
  </si>
  <si>
    <t>шт.</t>
  </si>
  <si>
    <t>2</t>
  </si>
  <si>
    <t>MBN116</t>
  </si>
  <si>
    <t>Автоматичний вимикач 1P 6kA B-16A 1M</t>
  </si>
  <si>
    <t>3</t>
  </si>
  <si>
    <t>MBN325</t>
  </si>
  <si>
    <t>Автоматичний вимикач 3P 6kA B-25A 3M</t>
  </si>
  <si>
    <t>4</t>
  </si>
  <si>
    <t>MCN225</t>
  </si>
  <si>
    <t>Автоматичний вимикач 2P 6kA C-25A 2M</t>
  </si>
  <si>
    <t>5</t>
  </si>
  <si>
    <t>MCN332</t>
  </si>
  <si>
    <t>Автоматичний вимикач 3P 6kA C-32A 3M</t>
  </si>
  <si>
    <t>6</t>
  </si>
  <si>
    <t>CDA240D</t>
  </si>
  <si>
    <r>
      <t xml:space="preserve">ПЗВ 2P 6kA </t>
    </r>
    <r>
      <rPr>
        <sz val="11"/>
        <color rgb="FFFF0000"/>
        <rFont val="Aptos Narrow"/>
        <family val="2"/>
        <charset val="204"/>
        <scheme val="minor"/>
      </rPr>
      <t>63</t>
    </r>
    <r>
      <rPr>
        <sz val="11"/>
        <color theme="1"/>
        <rFont val="Aptos Narrow"/>
        <family val="2"/>
        <charset val="204"/>
        <scheme val="minor"/>
      </rPr>
      <t>A 30mA</t>
    </r>
  </si>
  <si>
    <t>7</t>
  </si>
  <si>
    <t>CDA440D</t>
  </si>
  <si>
    <r>
      <t xml:space="preserve">ПЗВ 4P 6kA </t>
    </r>
    <r>
      <rPr>
        <sz val="11"/>
        <color rgb="FFFF0000"/>
        <rFont val="Aptos Narrow"/>
        <family val="2"/>
        <charset val="204"/>
        <scheme val="minor"/>
      </rPr>
      <t>63</t>
    </r>
    <r>
      <rPr>
        <sz val="11"/>
        <color theme="1"/>
        <rFont val="Aptos Narrow"/>
        <family val="2"/>
        <charset val="204"/>
        <scheme val="minor"/>
      </rPr>
      <t>A 30mA</t>
    </r>
  </si>
  <si>
    <t>8</t>
  </si>
  <si>
    <t>ADA966D</t>
  </si>
  <si>
    <t>ДАВ 1P+N 6kA C-16A 30mA A</t>
  </si>
  <si>
    <t>9</t>
  </si>
  <si>
    <t>ESC463S</t>
  </si>
  <si>
    <t>Контактор безшумний 63A, 4НВ, 230В</t>
  </si>
  <si>
    <t>10</t>
  </si>
  <si>
    <t>SFT440</t>
  </si>
  <si>
    <t>Перемикач введення резерву I-0-II трипозиційний 2P, 40А, модульний для інвентора</t>
  </si>
  <si>
    <t>11</t>
  </si>
  <si>
    <t>Мультифункціональне реле</t>
  </si>
  <si>
    <t>Electronics</t>
  </si>
  <si>
    <t>12</t>
  </si>
  <si>
    <t>KDN163A</t>
  </si>
  <si>
    <t>Шина фазна 1P 10мм² 12M</t>
  </si>
  <si>
    <t>13</t>
  </si>
  <si>
    <t>KDN363A</t>
  </si>
  <si>
    <t>Шина фазна 3P 10мм² 12M</t>
  </si>
  <si>
    <t>14</t>
  </si>
  <si>
    <t>KN06N</t>
  </si>
  <si>
    <t>QuickConnect N-клема 1x16мм²+5x4мм²
ширина 30мм</t>
  </si>
  <si>
    <t>15</t>
  </si>
  <si>
    <t>KN10N</t>
  </si>
  <si>
    <t>KN14N QuickConnect N-клема
2x16мм²+8x4мм² ширина 45мм</t>
  </si>
  <si>
    <t>16</t>
  </si>
  <si>
    <t>KN14N</t>
  </si>
  <si>
    <t>17</t>
  </si>
  <si>
    <t>KN18E</t>
  </si>
  <si>
    <t>QuickConnect PE-клема 4x16мм²+14x4мм²
ширина 75мм</t>
  </si>
  <si>
    <t>18</t>
  </si>
  <si>
    <t>VU48UA</t>
  </si>
  <si>
    <t>Щит на 60(70) модулів, в/у з металевими
дверями, без клем, 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</si>
</sst>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2"/>
    <xf numFmtId="0" fontId="5" fillId="0" borderId="0" xfId="2" applyFont="1"/>
    <xf numFmtId="0" fontId="3" fillId="0" borderId="0" xfId="0" applyNumberFormat="1" applyFont="1" applyFill="1" applyBorder="1" applyAlignment="1" applyProtection="1"/>
    <xf numFmtId="43" fontId="3" fillId="0" borderId="0" xfId="1" applyFont="1"/>
    <xf numFmtId="43" fontId="3" fillId="0" borderId="0" xfId="1" applyFont="1" applyFill="1" applyBorder="1" applyAlignment="1" applyProtection="1"/>
  </cellXfs>
  <cellStyles count="5">
    <cellStyle name="Відсотковий 2" xfId="3" xr:uid="{DCA63726-6B73-42D8-9463-7105294814C0}"/>
    <cellStyle name="Гіперпосилання 2" xfId="4" xr:uid="{9730BDD1-B151-412F-8938-5E645D6E73E4}"/>
    <cellStyle name="Звичайний" xfId="0" builtinId="0"/>
    <cellStyle name="Звичайний 2" xfId="2" xr:uid="{A04E2742-B49E-45D2-B5DA-0AF99CC990C4}"/>
    <cellStyle name="Фінансови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9AE86A0-8EC8-4FF3-80E7-0CF46C129248}" autoFormatId="16" applyNumberFormats="0" applyBorderFormats="0" applyFontFormats="0" applyPatternFormats="0" applyAlignmentFormats="0" applyWidthHeightFormats="0">
  <queryTableRefresh nextId="16" unboundColumnsRight="2">
    <queryTableFields count="8">
      <queryTableField id="1" name="№" tableColumnId="1"/>
      <queryTableField id="2" name="Артикул" tableColumnId="2"/>
      <queryTableField id="3" name="Товари, роботи" tableColumnId="3"/>
      <queryTableField id="4" name="Виробник" tableColumnId="4"/>
      <queryTableField id="5" name="Кількість" tableColumnId="5"/>
      <queryTableField id="6" name="Одниці" tableColumnId="6"/>
      <queryTableField id="12" dataBound="0" tableColumnId="12"/>
      <queryTableField id="15" dataBound="0" tableColumnId="15"/>
    </queryTableFields>
    <queryTableDeletedFields count="5">
      <deletedField name="Ціна"/>
      <deletedField name="Сума без_x000a_знижки"/>
      <deletedField name="Знижка"/>
      <deletedField name="Сума"/>
      <deletedField name="Блок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FF9C24-58FA-4278-A8F4-B99206A6E00E}" name="Page001" displayName="Page001" ref="B8:I27" tableType="queryTable" totalsRowCount="1">
  <autoFilter ref="B8:I26" xr:uid="{4B89A15D-0031-4599-AC44-9F72D9D12D9F}"/>
  <tableColumns count="8">
    <tableColumn id="1" xr3:uid="{265C4E97-D3FA-46F1-8A2C-E53FF69ED879}" uniqueName="1" name="№" queryTableFieldId="1" dataDxfId="13" totalsRowDxfId="7"/>
    <tableColumn id="2" xr3:uid="{0D3638FF-CAFA-4B92-9855-ECA9CE934360}" uniqueName="2" name="Артикул" queryTableFieldId="2" dataDxfId="12" totalsRowDxfId="6"/>
    <tableColumn id="3" xr3:uid="{899F0284-61C2-4139-BBF9-26FB87C3160B}" uniqueName="3" name="Товари, роботи" queryTableFieldId="3" dataDxfId="11" totalsRowDxfId="5"/>
    <tableColumn id="4" xr3:uid="{01D0E90A-D2B2-4B5B-A3C8-6E0A4F918072}" uniqueName="4" name="Виробник" queryTableFieldId="4" dataDxfId="10" totalsRowDxfId="4"/>
    <tableColumn id="5" xr3:uid="{645FF117-408F-40A8-904C-8A677156EDDF}" uniqueName="5" name="Кількість" queryTableFieldId="5" totalsRowDxfId="3"/>
    <tableColumn id="6" xr3:uid="{E4E5D06A-A219-424D-BE4C-005F7954936E}" uniqueName="6" name="Одниці" queryTableFieldId="6" dataDxfId="9" totalsRowDxfId="2"/>
    <tableColumn id="12" xr3:uid="{0B314B89-5DE6-4FF7-A459-5A515C9B1DF4}" uniqueName="12" name="Ціна" queryTableFieldId="12" dataDxfId="8" totalsRowDxfId="1"/>
    <tableColumn id="15" xr3:uid="{72E59018-EC33-4628-88CF-A41E1D74BFF5}" uniqueName="15" name="Сума" totalsRowFunction="sum" queryTableFieldId="15" totalsRowDxfId="0" dataCellStyle="Фінансовий" totalsRowCellStyle="Фінансовий">
      <calculatedColumnFormula>Page001[[#This Row],[Ціна]]*Page001[[#This Row],[Кількість]]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373D-B217-4EFA-AE89-D72EFE1F49DD}">
  <dimension ref="B8:I27"/>
  <sheetViews>
    <sheetView tabSelected="1" workbookViewId="0">
      <selection activeCell="B1" sqref="B1:I6"/>
    </sheetView>
  </sheetViews>
  <sheetFormatPr defaultRowHeight="15" x14ac:dyDescent="0.25"/>
  <cols>
    <col min="1" max="1" width="9.140625" style="1"/>
    <col min="2" max="2" width="5.5703125" style="1" bestFit="1" customWidth="1"/>
    <col min="3" max="3" width="10.85546875" style="1" bestFit="1" customWidth="1"/>
    <col min="4" max="4" width="38.85546875" style="1" customWidth="1"/>
    <col min="5" max="5" width="5.5703125" style="1" customWidth="1"/>
    <col min="6" max="6" width="4.42578125" style="1" customWidth="1"/>
    <col min="7" max="7" width="10" style="1" bestFit="1" customWidth="1"/>
    <col min="8" max="8" width="7.5703125" style="1" customWidth="1"/>
    <col min="9" max="9" width="10.42578125" style="1" bestFit="1" customWidth="1"/>
    <col min="10" max="16384" width="9.140625" style="1"/>
  </cols>
  <sheetData>
    <row r="8" spans="2:9" x14ac:dyDescent="0.25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2:9" x14ac:dyDescent="0.25">
      <c r="B9" s="1" t="s">
        <v>8</v>
      </c>
      <c r="C9" s="1" t="s">
        <v>9</v>
      </c>
      <c r="D9" s="1" t="s">
        <v>10</v>
      </c>
      <c r="E9" s="1" t="s">
        <v>11</v>
      </c>
      <c r="F9" s="1">
        <v>24</v>
      </c>
      <c r="G9" s="1" t="s">
        <v>12</v>
      </c>
      <c r="H9" s="1">
        <v>127.09</v>
      </c>
      <c r="I9" s="4">
        <f>Page001[[#This Row],[Ціна]]*Page001[[#This Row],[Кількість]]</f>
        <v>3050.16</v>
      </c>
    </row>
    <row r="10" spans="2:9" x14ac:dyDescent="0.25">
      <c r="B10" s="1" t="s">
        <v>13</v>
      </c>
      <c r="C10" s="1" t="s">
        <v>14</v>
      </c>
      <c r="D10" s="1" t="s">
        <v>15</v>
      </c>
      <c r="E10" s="1" t="s">
        <v>11</v>
      </c>
      <c r="F10" s="1">
        <v>15</v>
      </c>
      <c r="G10" s="1" t="s">
        <v>12</v>
      </c>
      <c r="H10" s="1">
        <v>116.27</v>
      </c>
      <c r="I10" s="4">
        <f>Page001[[#This Row],[Ціна]]*Page001[[#This Row],[Кількість]]</f>
        <v>1744.05</v>
      </c>
    </row>
    <row r="11" spans="2:9" x14ac:dyDescent="0.25">
      <c r="B11" s="1" t="s">
        <v>16</v>
      </c>
      <c r="C11" s="1" t="s">
        <v>17</v>
      </c>
      <c r="D11" s="1" t="s">
        <v>18</v>
      </c>
      <c r="E11" s="1" t="s">
        <v>11</v>
      </c>
      <c r="F11" s="1">
        <v>1</v>
      </c>
      <c r="G11" s="1" t="s">
        <v>12</v>
      </c>
      <c r="H11" s="1">
        <v>577.1</v>
      </c>
      <c r="I11" s="4">
        <f>Page001[[#This Row],[Ціна]]*Page001[[#This Row],[Кількість]]</f>
        <v>577.1</v>
      </c>
    </row>
    <row r="12" spans="2:9" x14ac:dyDescent="0.25">
      <c r="B12" s="1" t="s">
        <v>19</v>
      </c>
      <c r="C12" s="1" t="s">
        <v>20</v>
      </c>
      <c r="D12" s="1" t="s">
        <v>21</v>
      </c>
      <c r="E12" s="1" t="s">
        <v>11</v>
      </c>
      <c r="F12" s="1">
        <v>2</v>
      </c>
      <c r="G12" s="1" t="s">
        <v>12</v>
      </c>
      <c r="H12" s="1">
        <v>344.83</v>
      </c>
      <c r="I12" s="4">
        <f>Page001[[#This Row],[Ціна]]*Page001[[#This Row],[Кількість]]</f>
        <v>689.66</v>
      </c>
    </row>
    <row r="13" spans="2:9" x14ac:dyDescent="0.25">
      <c r="B13" s="1" t="s">
        <v>22</v>
      </c>
      <c r="C13" s="1" t="s">
        <v>23</v>
      </c>
      <c r="D13" s="1" t="s">
        <v>24</v>
      </c>
      <c r="E13" s="1" t="s">
        <v>11</v>
      </c>
      <c r="F13" s="1">
        <v>1</v>
      </c>
      <c r="G13" s="1" t="s">
        <v>12</v>
      </c>
      <c r="H13" s="1">
        <v>614.28</v>
      </c>
      <c r="I13" s="4">
        <f>Page001[[#This Row],[Ціна]]*Page001[[#This Row],[Кількість]]</f>
        <v>614.28</v>
      </c>
    </row>
    <row r="14" spans="2:9" x14ac:dyDescent="0.25">
      <c r="B14" s="1" t="s">
        <v>25</v>
      </c>
      <c r="C14" s="1" t="s">
        <v>26</v>
      </c>
      <c r="D14" s="1" t="s">
        <v>27</v>
      </c>
      <c r="E14" s="1" t="s">
        <v>11</v>
      </c>
      <c r="F14" s="1">
        <v>5</v>
      </c>
      <c r="G14" s="1" t="s">
        <v>12</v>
      </c>
      <c r="H14" s="1">
        <v>930.15</v>
      </c>
      <c r="I14" s="4">
        <f>Page001[[#This Row],[Ціна]]*Page001[[#This Row],[Кількість]]</f>
        <v>4650.75</v>
      </c>
    </row>
    <row r="15" spans="2:9" x14ac:dyDescent="0.25">
      <c r="B15" s="1" t="s">
        <v>28</v>
      </c>
      <c r="C15" s="1" t="s">
        <v>29</v>
      </c>
      <c r="D15" s="1" t="s">
        <v>30</v>
      </c>
      <c r="E15" s="1" t="s">
        <v>11</v>
      </c>
      <c r="F15" s="1">
        <v>2</v>
      </c>
      <c r="G15" s="1" t="s">
        <v>12</v>
      </c>
      <c r="H15" s="1">
        <v>1395</v>
      </c>
      <c r="I15" s="4">
        <f>Page001[[#This Row],[Ціна]]*Page001[[#This Row],[Кількість]]</f>
        <v>2790</v>
      </c>
    </row>
    <row r="16" spans="2:9" x14ac:dyDescent="0.25">
      <c r="B16" s="1" t="s">
        <v>31</v>
      </c>
      <c r="C16" s="1" t="s">
        <v>32</v>
      </c>
      <c r="D16" s="1" t="s">
        <v>33</v>
      </c>
      <c r="E16" s="1" t="s">
        <v>11</v>
      </c>
      <c r="F16" s="1">
        <v>2</v>
      </c>
      <c r="G16" s="1" t="s">
        <v>12</v>
      </c>
      <c r="H16" s="1">
        <v>1751.1</v>
      </c>
      <c r="I16" s="4">
        <f>Page001[[#This Row],[Ціна]]*Page001[[#This Row],[Кількість]]</f>
        <v>3502.2</v>
      </c>
    </row>
    <row r="17" spans="2:9" x14ac:dyDescent="0.25">
      <c r="B17" s="1" t="s">
        <v>34</v>
      </c>
      <c r="C17" s="1" t="s">
        <v>35</v>
      </c>
      <c r="D17" s="1" t="s">
        <v>36</v>
      </c>
      <c r="E17" s="1" t="s">
        <v>11</v>
      </c>
      <c r="F17" s="1">
        <v>1</v>
      </c>
      <c r="G17" s="1" t="s">
        <v>12</v>
      </c>
      <c r="H17" s="1">
        <v>2321</v>
      </c>
      <c r="I17" s="4">
        <f>Page001[[#This Row],[Ціна]]*Page001[[#This Row],[Кількість]]</f>
        <v>2321</v>
      </c>
    </row>
    <row r="18" spans="2:9" x14ac:dyDescent="0.25">
      <c r="B18" s="1" t="s">
        <v>37</v>
      </c>
      <c r="C18" s="1" t="s">
        <v>38</v>
      </c>
      <c r="D18" s="2" t="s">
        <v>39</v>
      </c>
      <c r="E18" s="1" t="s">
        <v>11</v>
      </c>
      <c r="F18" s="1">
        <v>1</v>
      </c>
      <c r="G18" s="1" t="s">
        <v>12</v>
      </c>
      <c r="H18" s="1">
        <v>1345</v>
      </c>
      <c r="I18" s="4">
        <f>Page001[[#This Row],[Ціна]]*Page001[[#This Row],[Кількість]]</f>
        <v>1345</v>
      </c>
    </row>
    <row r="19" spans="2:9" x14ac:dyDescent="0.25">
      <c r="B19" s="1" t="s">
        <v>40</v>
      </c>
      <c r="D19" s="1" t="s">
        <v>41</v>
      </c>
      <c r="E19" s="1" t="s">
        <v>42</v>
      </c>
      <c r="F19" s="1">
        <v>3</v>
      </c>
      <c r="G19" s="1" t="s">
        <v>12</v>
      </c>
      <c r="H19" s="1">
        <v>1432</v>
      </c>
      <c r="I19" s="4">
        <f>Page001[[#This Row],[Ціна]]*Page001[[#This Row],[Кількість]]</f>
        <v>4296</v>
      </c>
    </row>
    <row r="20" spans="2:9" x14ac:dyDescent="0.25">
      <c r="B20" s="1" t="s">
        <v>43</v>
      </c>
      <c r="C20" s="1" t="s">
        <v>44</v>
      </c>
      <c r="D20" s="1" t="s">
        <v>45</v>
      </c>
      <c r="E20" s="1" t="s">
        <v>11</v>
      </c>
      <c r="F20" s="1">
        <v>2</v>
      </c>
      <c r="G20" s="1" t="s">
        <v>12</v>
      </c>
      <c r="H20" s="1">
        <v>129.9</v>
      </c>
      <c r="I20" s="4">
        <f>Page001[[#This Row],[Ціна]]*Page001[[#This Row],[Кількість]]</f>
        <v>259.8</v>
      </c>
    </row>
    <row r="21" spans="2:9" x14ac:dyDescent="0.25">
      <c r="B21" s="1" t="s">
        <v>46</v>
      </c>
      <c r="C21" s="1" t="s">
        <v>47</v>
      </c>
      <c r="D21" s="1" t="s">
        <v>48</v>
      </c>
      <c r="E21" s="1" t="s">
        <v>11</v>
      </c>
      <c r="F21" s="1">
        <v>2</v>
      </c>
      <c r="G21" s="1" t="s">
        <v>12</v>
      </c>
      <c r="H21" s="1">
        <v>230.98</v>
      </c>
      <c r="I21" s="4">
        <f>Page001[[#This Row],[Ціна]]*Page001[[#This Row],[Кількість]]</f>
        <v>461.96</v>
      </c>
    </row>
    <row r="22" spans="2:9" x14ac:dyDescent="0.25">
      <c r="B22" s="1" t="s">
        <v>49</v>
      </c>
      <c r="C22" s="1" t="s">
        <v>50</v>
      </c>
      <c r="D22" s="1" t="s">
        <v>51</v>
      </c>
      <c r="E22" s="1" t="s">
        <v>11</v>
      </c>
      <c r="F22" s="1">
        <v>6</v>
      </c>
      <c r="G22" s="1" t="s">
        <v>12</v>
      </c>
      <c r="H22" s="1">
        <v>106.55</v>
      </c>
      <c r="I22" s="4">
        <f>Page001[[#This Row],[Ціна]]*Page001[[#This Row],[Кількість]]</f>
        <v>639.29999999999995</v>
      </c>
    </row>
    <row r="23" spans="2:9" x14ac:dyDescent="0.25">
      <c r="B23" s="1" t="s">
        <v>52</v>
      </c>
      <c r="C23" s="1" t="s">
        <v>53</v>
      </c>
      <c r="D23" s="1" t="s">
        <v>54</v>
      </c>
      <c r="E23" s="1" t="s">
        <v>11</v>
      </c>
      <c r="F23" s="1">
        <v>4</v>
      </c>
      <c r="G23" s="1" t="s">
        <v>12</v>
      </c>
      <c r="H23" s="1">
        <v>121.15</v>
      </c>
      <c r="I23" s="4">
        <f>Page001[[#This Row],[Ціна]]*Page001[[#This Row],[Кількість]]</f>
        <v>484.6</v>
      </c>
    </row>
    <row r="24" spans="2:9" x14ac:dyDescent="0.25">
      <c r="B24" s="1" t="s">
        <v>55</v>
      </c>
      <c r="C24" s="1" t="s">
        <v>56</v>
      </c>
      <c r="D24" s="1" t="s">
        <v>54</v>
      </c>
      <c r="E24" s="1" t="s">
        <v>11</v>
      </c>
      <c r="F24" s="1">
        <v>2</v>
      </c>
      <c r="G24" s="1" t="s">
        <v>12</v>
      </c>
      <c r="H24" s="1">
        <v>116.49</v>
      </c>
      <c r="I24" s="4">
        <f>Page001[[#This Row],[Ціна]]*Page001[[#This Row],[Кількість]]</f>
        <v>232.98</v>
      </c>
    </row>
    <row r="25" spans="2:9" x14ac:dyDescent="0.25">
      <c r="B25" s="1" t="s">
        <v>57</v>
      </c>
      <c r="C25" s="1" t="s">
        <v>58</v>
      </c>
      <c r="D25" s="1" t="s">
        <v>59</v>
      </c>
      <c r="E25" s="1" t="s">
        <v>11</v>
      </c>
      <c r="F25" s="1">
        <v>4</v>
      </c>
      <c r="G25" s="1" t="s">
        <v>12</v>
      </c>
      <c r="H25" s="1">
        <v>166.96</v>
      </c>
      <c r="I25" s="4">
        <f>Page001[[#This Row],[Ціна]]*Page001[[#This Row],[Кількість]]</f>
        <v>667.84</v>
      </c>
    </row>
    <row r="26" spans="2:9" x14ac:dyDescent="0.25">
      <c r="B26" s="1" t="s">
        <v>60</v>
      </c>
      <c r="C26" s="1" t="s">
        <v>61</v>
      </c>
      <c r="D26" s="1" t="s">
        <v>62</v>
      </c>
      <c r="E26" s="1" t="s">
        <v>11</v>
      </c>
      <c r="F26" s="1">
        <v>2</v>
      </c>
      <c r="G26" s="1" t="s">
        <v>12</v>
      </c>
      <c r="H26" s="1">
        <v>2097.33</v>
      </c>
      <c r="I26" s="4">
        <f>Page001[[#This Row],[Ціна]]*Page001[[#This Row],[Кількість]]</f>
        <v>4194.66</v>
      </c>
    </row>
    <row r="27" spans="2:9" x14ac:dyDescent="0.25">
      <c r="B27" s="3"/>
      <c r="C27" s="3"/>
      <c r="D27" s="3"/>
      <c r="E27" s="3"/>
      <c r="F27" s="3"/>
      <c r="G27" s="3"/>
      <c r="H27" s="3"/>
      <c r="I27" s="5">
        <f>SUBTOTAL(109,Page001[Сума])</f>
        <v>32521.339999999997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DFB9BD-5E9A-49CE-B0D5-D0DD4CA3D6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Щитова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Харевич Андрій Сергійович</dc:creator>
  <cp:lastModifiedBy>Харевич Андрій Сергійович</cp:lastModifiedBy>
  <dcterms:created xsi:type="dcterms:W3CDTF">2025-04-28T09:14:01Z</dcterms:created>
  <dcterms:modified xsi:type="dcterms:W3CDTF">2025-04-28T09:21:36Z</dcterms:modified>
</cp:coreProperties>
</file>