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orp\hq\UsersRTL\vtsyhanok\Desktop\"/>
    </mc:Choice>
  </mc:AlternateContent>
  <xr:revisionPtr revIDLastSave="0" documentId="13_ncr:1_{9EC8F8A1-D3B9-4252-8D35-6C6A641EB5E7}"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1" r:id="rId3"/>
  </sheets>
  <definedNames>
    <definedName name="_xlnm._FilterDatabase" localSheetId="2" hidden="1">Лист1!$A$7:$I$46</definedName>
    <definedName name="Виконуєтьс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51" l="1"/>
  <c r="K35" i="51"/>
  <c r="F9" i="51"/>
  <c r="F10" i="51"/>
  <c r="F11" i="51"/>
  <c r="F12" i="51"/>
  <c r="F13" i="51"/>
  <c r="F14" i="51"/>
  <c r="F15" i="51"/>
  <c r="F16" i="51"/>
  <c r="F17" i="51"/>
  <c r="F18" i="51"/>
  <c r="F19" i="51"/>
  <c r="F20" i="51"/>
  <c r="F25" i="51"/>
  <c r="F26" i="51"/>
  <c r="F27" i="51"/>
  <c r="F29" i="51"/>
  <c r="F30" i="51"/>
  <c r="F32" i="51"/>
  <c r="F33" i="51"/>
  <c r="F35" i="51"/>
  <c r="K8" i="51"/>
  <c r="K11" i="51"/>
  <c r="F8" i="51"/>
  <c r="F43" i="51" l="1"/>
  <c r="K25" i="51"/>
  <c r="K17" i="51"/>
  <c r="K16" i="51"/>
  <c r="K13" i="51"/>
  <c r="K12" i="51"/>
  <c r="K24" i="51"/>
  <c r="K29" i="51"/>
  <c r="K23" i="51"/>
  <c r="K22" i="51"/>
  <c r="K21" i="51"/>
  <c r="K20" i="51"/>
  <c r="K19" i="51"/>
  <c r="K40" i="51" l="1"/>
  <c r="K41" i="51" s="1"/>
  <c r="K42" i="51" s="1"/>
  <c r="K43" i="51" s="1"/>
  <c r="K45" i="51" s="1"/>
</calcChain>
</file>

<file path=xl/sharedStrings.xml><?xml version="1.0" encoding="utf-8"?>
<sst xmlns="http://schemas.openxmlformats.org/spreadsheetml/2006/main" count="171" uniqueCount="137">
  <si>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</si>
  <si>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</si>
  <si>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</si>
  <si>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</si>
  <si>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</si>
  <si>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</si>
  <si>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</si>
  <si>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</si>
  <si>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</si>
  <si>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</si>
  <si>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</si>
  <si>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</si>
  <si>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</si>
  <si>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</si>
  <si>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</si>
  <si>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</si>
  <si>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</si>
  <si>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</si>
  <si>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</si>
  <si>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</si>
  <si>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</si>
  <si>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</si>
  <si>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</si>
  <si>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</si>
  <si>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</si>
  <si>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</si>
  <si>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</si>
  <si>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</si>
  <si>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</si>
  <si>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</si>
  <si>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</si>
  <si>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</si>
  <si>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</si>
  <si>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</si>
  <si>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</si>
  <si>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</si>
  <si>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</si>
  <si>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</si>
  <si>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</si>
  <si>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</si>
  <si>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</si>
  <si>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</si>
  <si>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</si>
  <si>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</si>
  <si>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</si>
  <si>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</si>
  <si>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</si>
  <si>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</si>
  <si>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</si>
  <si>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</si>
  <si>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</si>
  <si>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</si>
  <si>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</si>
  <si>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</si>
  <si>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</si>
  <si>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</si>
  <si>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</si>
  <si>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</si>
  <si>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</si>
  <si>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</si>
  <si>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</si>
  <si>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</si>
  <si>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</si>
  <si>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</si>
  <si>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</si>
  <si>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</si>
  <si>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</si>
  <si>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</si>
  <si>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</si>
  <si>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</si>
  <si>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</si>
  <si>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</si>
  <si>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</si>
  <si>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</si>
  <si>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</si>
  <si>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</si>
  <si>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</si>
  <si>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</si>
  <si>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</si>
  <si>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</si>
  <si>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</si>
  <si>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Обєм на одиницю виміру</t>
  </si>
  <si>
    <t>ВСЬОГО вартість матеріалів,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</si>
  <si>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</si>
  <si>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</si>
  <si>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</si>
  <si>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</si>
  <si>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</si>
  <si>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</si>
  <si>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</si>
  <si>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ВСЬОГО ПО Кошторису  без ПДВ, ГРН.:</t>
  </si>
  <si>
    <t xml:space="preserve"> ПДВ на матеріали, ГРН.:</t>
  </si>
  <si>
    <t>Стретч-плівка 17 мкм 50 см 0,77 кг</t>
  </si>
  <si>
    <t>Найменування будови та її адреса : м. Чернівці, пл. Соборна, 10</t>
  </si>
  <si>
    <t>Демонтаж стелі з ламелів</t>
  </si>
  <si>
    <t>м.кв</t>
  </si>
  <si>
    <t>м.пог</t>
  </si>
  <si>
    <t xml:space="preserve">Трубка мідна 50 HR 9,52х0,81 3/8"
</t>
  </si>
  <si>
    <t xml:space="preserve">Встановлення ревізійного люка в ГКЛ </t>
  </si>
  <si>
    <t xml:space="preserve">Демонтаж існуючої фріонової магістралі </t>
  </si>
  <si>
    <t xml:space="preserve">Монтаж дренажної трубки </t>
  </si>
  <si>
    <t>Монтаж зовнішнього блоку кондиціонера</t>
  </si>
  <si>
    <t xml:space="preserve">Демонтаж існуючої дренажної труби </t>
  </si>
  <si>
    <t xml:space="preserve">Утеплення внутрішнього блоку (шумоізоляція) </t>
  </si>
  <si>
    <t>Підрізання та підгон існуючої (повітропроводів) вентиляції під внутрішній блок</t>
  </si>
  <si>
    <t>посл.</t>
  </si>
  <si>
    <t>Пуско-налагоджувальні роботи</t>
  </si>
  <si>
    <t>Плита підвісної стелі AMF Ecomin Trento board KCS 600х600х13 мм</t>
  </si>
  <si>
    <t>Кабель силовий багатожильний Одескабель ПВС 5х1,5 мідь</t>
  </si>
  <si>
    <t>Під’єднання кондиціонеру до існуючої системи вентиляції</t>
  </si>
  <si>
    <t>Розшивання вентиляційних каналів (з"єднань)</t>
  </si>
  <si>
    <t>кг</t>
  </si>
  <si>
    <t xml:space="preserve">Спінений каучук самоклеючий RUBBER C - 25 мм*100 см </t>
  </si>
  <si>
    <t>Монтаж стельових плит типу "Армстронг" (Демонтаж-монтаж, заміна за необхідністю)</t>
  </si>
  <si>
    <t>Монтаж фріонової магістралі в утеплювачі, монтаж трубок в утеплювач,намотування бандажної стрічки</t>
  </si>
  <si>
    <t>Запінення отворів</t>
  </si>
  <si>
    <t>Клейка стрічка  прозора 45 мм 100 м</t>
  </si>
  <si>
    <t>Стрічка-фум 19х0,12 мм 15 м (чорна)</t>
  </si>
  <si>
    <r>
      <t xml:space="preserve">Дозаправка хладогентом </t>
    </r>
    <r>
      <rPr>
        <b/>
        <sz val="11"/>
        <color theme="1"/>
        <rFont val="Times New Roman"/>
        <family val="1"/>
        <charset val="204"/>
      </rPr>
      <t>(канального кондиционера)</t>
    </r>
  </si>
  <si>
    <t>Комерцїйна пропозиція</t>
  </si>
  <si>
    <t>Монтаж стелі з ламелів (рейкова стеля)</t>
  </si>
  <si>
    <t xml:space="preserve">Дверцы ревизионные Вентс Домовент ЛМЗ 400x600
</t>
  </si>
  <si>
    <t>Набор кріплень внутрішнього та зовнішнього блоку ( в акті розписати)</t>
  </si>
  <si>
    <t>Дренажна трубка 25мм</t>
  </si>
  <si>
    <t xml:space="preserve">Halcor 5/8 "(19,05 х 1,07 мм) труба мідна м'яка кондиционерная
</t>
  </si>
  <si>
    <t>Трубка K-FLEX ST FRIGO 13x010-34</t>
  </si>
  <si>
    <t>Трубка K-FLEX ST FRIGO 13x018-15</t>
  </si>
  <si>
    <t>Пробивання отворів під фреонову магістраль</t>
  </si>
  <si>
    <t>Прокладання міжблочного кабеля</t>
  </si>
  <si>
    <t>Додатки до вентиляційних каналів, виготовлення переходів (в акті розписати по позиціях)</t>
  </si>
  <si>
    <t>монтаж нових  адаптерів/переходів</t>
  </si>
  <si>
    <t>Поставка Замовника</t>
  </si>
  <si>
    <t>Доставка та відправка старого кондиціонеру до відділення Meest Пошта№2 (вул.Калинівська 13)</t>
  </si>
  <si>
    <t>Кондиционер канальний інверторний 48000 BTU</t>
  </si>
  <si>
    <t>Демонтаж та пакування зовнішнього,внутрішнього блоку кондиціонера LG B48LH</t>
  </si>
  <si>
    <t xml:space="preserve">Монтаж внутрішнього блоку кондиціонера ( та настінного пульта) </t>
  </si>
  <si>
    <t xml:space="preserve">Хладогент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</si>
</sst>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3">
    <font>
      <sz val="10"/>
      <name val="Arial"/>
      <charset val="13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b/>
      <sz val="11"/>
      <name val="Times New Roman"/>
      <family val="1"/>
      <charset val="204"/>
    </font>
    <font>
      <sz val="11"/>
      <color rgb="FF252525"/>
      <name val="Arial"/>
      <family val="2"/>
      <charset val="204"/>
    </font>
    <font>
      <u/>
      <sz val="9"/>
      <color theme="10"/>
      <name val="Arial"/>
      <family val="2"/>
      <charset val="204"/>
    </font>
    <font>
      <sz val="11"/>
      <color rgb="FFFF0000"/>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60">
    <xf numFmtId="0" fontId="0" fillId="0" borderId="0"/>
    <xf numFmtId="0" fontId="20" fillId="0" borderId="0"/>
    <xf numFmtId="0" fontId="18" fillId="0" borderId="0">
      <alignment horizontal="center" vertical="center"/>
    </xf>
    <xf numFmtId="0" fontId="6" fillId="0" borderId="0"/>
    <xf numFmtId="0" fontId="29" fillId="0" borderId="0">
      <alignment horizontal="left" vertical="top"/>
    </xf>
    <xf numFmtId="0" fontId="27" fillId="0" borderId="0"/>
    <xf numFmtId="0" fontId="18" fillId="0" borderId="0">
      <alignment horizontal="center" vertical="center"/>
    </xf>
    <xf numFmtId="0" fontId="19" fillId="0" borderId="0" applyNumberFormat="0" applyFill="0" applyBorder="0" applyAlignment="0" applyProtection="0"/>
    <xf numFmtId="0" fontId="27" fillId="0" borderId="0"/>
    <xf numFmtId="0" fontId="5" fillId="0" borderId="0">
      <alignment vertical="center"/>
    </xf>
    <xf numFmtId="0" fontId="23" fillId="0" borderId="0">
      <alignment horizontal="left" vertical="top"/>
    </xf>
    <xf numFmtId="0" fontId="27" fillId="0" borderId="0"/>
    <xf numFmtId="0" fontId="37" fillId="0" borderId="0">
      <alignment horizontal="left" vertical="top"/>
    </xf>
    <xf numFmtId="0" fontId="23" fillId="0" borderId="0">
      <alignment horizontal="right" vertical="top"/>
    </xf>
    <xf numFmtId="0" fontId="6" fillId="0" borderId="0"/>
    <xf numFmtId="0" fontId="28" fillId="0" borderId="0">
      <alignment horizontal="left" vertical="top"/>
    </xf>
    <xf numFmtId="0" fontId="23" fillId="0" borderId="0">
      <alignment horizontal="center" vertical="top"/>
    </xf>
    <xf numFmtId="0" fontId="33" fillId="0" borderId="0"/>
    <xf numFmtId="0" fontId="6" fillId="0" borderId="0">
      <protection locked="0"/>
    </xf>
    <xf numFmtId="0" fontId="34" fillId="0" borderId="0"/>
    <xf numFmtId="0" fontId="38" fillId="0" borderId="0">
      <alignment horizontal="left" vertical="top"/>
    </xf>
    <xf numFmtId="0" fontId="32" fillId="8" borderId="0" applyNumberFormat="0" applyBorder="0" applyAlignment="0" applyProtection="0"/>
    <xf numFmtId="0" fontId="18" fillId="0" borderId="0">
      <alignment horizontal="center" vertical="center"/>
    </xf>
    <xf numFmtId="0" fontId="4" fillId="0" borderId="0"/>
    <xf numFmtId="165" fontId="36" fillId="0" borderId="0" applyBorder="0" applyProtection="0"/>
    <xf numFmtId="0" fontId="22" fillId="0" borderId="15" applyNumberFormat="0" applyFill="0" applyAlignment="0" applyProtection="0"/>
    <xf numFmtId="0" fontId="25" fillId="0" borderId="0">
      <alignment horizontal="left" vertical="top"/>
    </xf>
    <xf numFmtId="0" fontId="6" fillId="0" borderId="0"/>
    <xf numFmtId="0" fontId="27" fillId="0" borderId="0"/>
    <xf numFmtId="0" fontId="23" fillId="0" borderId="0">
      <alignment horizontal="center" vertical="top"/>
    </xf>
    <xf numFmtId="0" fontId="28" fillId="0" borderId="0">
      <alignment horizontal="left" vertical="top"/>
    </xf>
    <xf numFmtId="0" fontId="43" fillId="0" borderId="0"/>
    <xf numFmtId="0" fontId="28" fillId="0" borderId="0">
      <alignment horizontal="right" vertical="top"/>
    </xf>
    <xf numFmtId="0" fontId="26" fillId="0" borderId="0">
      <alignment horizontal="right" vertical="top"/>
    </xf>
    <xf numFmtId="0" fontId="39" fillId="0" borderId="0">
      <alignment horizontal="left" vertical="top"/>
    </xf>
    <xf numFmtId="0" fontId="35" fillId="0" borderId="0">
      <alignment horizontal="left" vertical="top"/>
    </xf>
    <xf numFmtId="0" fontId="24" fillId="0" borderId="0">
      <alignment horizontal="left" vertical="top"/>
    </xf>
    <xf numFmtId="0" fontId="26" fillId="0" borderId="0">
      <alignment horizontal="left" vertical="top"/>
    </xf>
    <xf numFmtId="0" fontId="24" fillId="0" borderId="0">
      <alignment horizontal="left" vertical="top"/>
    </xf>
    <xf numFmtId="0" fontId="31" fillId="0" borderId="0">
      <alignment horizontal="left" vertical="center"/>
    </xf>
    <xf numFmtId="0" fontId="26" fillId="0" borderId="0">
      <alignment horizontal="left" vertical="top"/>
    </xf>
    <xf numFmtId="0" fontId="30" fillId="0" borderId="0">
      <alignment horizontal="left" vertical="top"/>
    </xf>
    <xf numFmtId="0" fontId="26" fillId="0" borderId="0">
      <alignment horizontal="left" vertical="top"/>
    </xf>
    <xf numFmtId="0" fontId="26" fillId="0" borderId="0">
      <alignment horizontal="left" vertical="top"/>
    </xf>
    <xf numFmtId="0" fontId="26" fillId="0" borderId="0">
      <alignment horizontal="left" vertical="top"/>
    </xf>
    <xf numFmtId="0" fontId="40" fillId="0" borderId="0" applyNumberFormat="0" applyFill="0" applyBorder="0" applyAlignment="0" applyProtection="0"/>
    <xf numFmtId="0" fontId="27" fillId="0" borderId="1"/>
    <xf numFmtId="0" fontId="20" fillId="0" borderId="0"/>
    <xf numFmtId="0" fontId="27" fillId="0" borderId="0"/>
    <xf numFmtId="0" fontId="21" fillId="0" borderId="0">
      <alignment vertical="center"/>
    </xf>
    <xf numFmtId="0" fontId="27" fillId="0" borderId="0"/>
    <xf numFmtId="0" fontId="27" fillId="0" borderId="0"/>
    <xf numFmtId="0" fontId="27" fillId="0" borderId="0"/>
    <xf numFmtId="0" fontId="20" fillId="0" borderId="0"/>
    <xf numFmtId="0" fontId="33" fillId="0" borderId="0"/>
    <xf numFmtId="164" fontId="4" fillId="0" borderId="0" applyFont="0" applyFill="0" applyBorder="0" applyAlignment="0" applyProtection="0"/>
    <xf numFmtId="0" fontId="45" fillId="0" borderId="0">
      <protection locked="0"/>
    </xf>
    <xf numFmtId="0" fontId="45" fillId="0" borderId="0"/>
    <xf numFmtId="0" fontId="47" fillId="0" borderId="0"/>
    <xf numFmtId="0" fontId="51" fillId="0" borderId="0" applyNumberFormat="0" applyFill="0" applyBorder="0" applyAlignment="0" applyProtection="0">
      <alignment vertical="top"/>
      <protection locked="0"/>
    </xf>
  </cellStyleXfs>
  <cellXfs count="187">
    <xf numFmtId="0" fontId="0" fillId="0" borderId="0" xfId="0"/>
    <xf numFmtId="0" fontId="6" fillId="0" borderId="0" xfId="3" applyFont="1" applyFill="1" applyBorder="1"/>
    <xf numFmtId="0" fontId="7" fillId="0" borderId="0" xfId="47" applyFont="1" applyFill="1" applyBorder="1" applyAlignment="1">
      <alignment horizontal="left" vertical="top"/>
    </xf>
    <xf numFmtId="0" fontId="8" fillId="0" borderId="0" xfId="3" applyFont="1" applyFill="1" applyBorder="1" applyAlignment="1">
      <alignment vertical="center" wrapText="1"/>
    </xf>
    <xf numFmtId="0" fontId="10" fillId="0" borderId="5" xfId="3" applyFont="1" applyFill="1" applyBorder="1" applyAlignment="1">
      <alignment horizontal="left" vertical="top"/>
    </xf>
    <xf numFmtId="0" fontId="6" fillId="0" borderId="5" xfId="3" applyFont="1" applyFill="1" applyBorder="1" applyAlignment="1">
      <alignment horizontal="left" vertical="center"/>
    </xf>
    <xf numFmtId="0" fontId="6" fillId="0" borderId="0" xfId="3" applyFont="1" applyFill="1" applyBorder="1" applyAlignment="1">
      <alignment horizontal="left" vertical="center"/>
    </xf>
    <xf numFmtId="0" fontId="6" fillId="0" borderId="5" xfId="3" applyFont="1" applyFill="1" applyBorder="1"/>
    <xf numFmtId="0" fontId="6" fillId="0" borderId="10" xfId="3" applyFont="1" applyFill="1" applyBorder="1" applyAlignment="1">
      <alignment horizontal="left" vertical="center"/>
    </xf>
    <xf numFmtId="0" fontId="6" fillId="0" borderId="10" xfId="3" applyFont="1" applyFill="1" applyBorder="1"/>
    <xf numFmtId="0" fontId="11" fillId="0" borderId="0" xfId="8" applyFont="1"/>
    <xf numFmtId="0" fontId="13" fillId="0" borderId="0" xfId="8" applyFont="1"/>
    <xf numFmtId="0" fontId="7" fillId="0" borderId="0" xfId="47" applyFont="1" applyFill="1" applyAlignment="1">
      <alignment horizontal="center" vertical="top" wrapText="1"/>
    </xf>
    <xf numFmtId="0" fontId="13" fillId="0" borderId="0" xfId="8" applyFont="1" applyAlignment="1">
      <alignment horizontal="center" vertical="top" wrapText="1"/>
    </xf>
    <xf numFmtId="0" fontId="13" fillId="0" borderId="0" xfId="8" applyFont="1" applyAlignment="1">
      <alignment wrapText="1"/>
    </xf>
    <xf numFmtId="0" fontId="11" fillId="0" borderId="1" xfId="8" applyFont="1" applyBorder="1"/>
    <xf numFmtId="0" fontId="8" fillId="0" borderId="1" xfId="8" applyFont="1" applyBorder="1" applyAlignment="1">
      <alignment horizontal="center" vertical="center"/>
    </xf>
    <xf numFmtId="0" fontId="13" fillId="0" borderId="13" xfId="8" applyFont="1" applyBorder="1"/>
    <xf numFmtId="0" fontId="13" fillId="0" borderId="0" xfId="8" applyFont="1" applyBorder="1"/>
    <xf numFmtId="0" fontId="13" fillId="0" borderId="0" xfId="8" applyFont="1" applyBorder="1" applyAlignment="1">
      <alignment horizontal="left" wrapText="1"/>
    </xf>
    <xf numFmtId="0" fontId="13" fillId="0" borderId="0" xfId="8" applyFont="1" applyBorder="1" applyAlignment="1">
      <alignment horizontal="left"/>
    </xf>
    <xf numFmtId="0" fontId="11" fillId="0" borderId="0" xfId="8" applyFont="1" applyBorder="1"/>
    <xf numFmtId="0" fontId="44" fillId="4" borderId="1" xfId="47" applyFont="1" applyFill="1" applyBorder="1" applyAlignment="1">
      <alignment horizontal="left" wrapText="1"/>
    </xf>
    <xf numFmtId="0" fontId="44" fillId="4" borderId="1" xfId="47" applyFont="1" applyFill="1" applyBorder="1" applyAlignment="1">
      <alignment horizontal="center" vertical="center" wrapText="1"/>
    </xf>
    <xf numFmtId="4" fontId="44" fillId="4" borderId="1" xfId="47" applyNumberFormat="1" applyFont="1" applyFill="1" applyBorder="1" applyAlignment="1">
      <alignment horizontal="center" vertical="center" wrapText="1"/>
    </xf>
    <xf numFmtId="0" fontId="44" fillId="0" borderId="0" xfId="0" applyFont="1"/>
    <xf numFmtId="0" fontId="44" fillId="0" borderId="0" xfId="0" applyFont="1" applyFill="1"/>
    <xf numFmtId="4" fontId="44" fillId="4" borderId="1" xfId="47" applyNumberFormat="1" applyFont="1" applyFill="1" applyBorder="1" applyAlignment="1">
      <alignment horizontal="center" wrapText="1"/>
    </xf>
    <xf numFmtId="0" fontId="44" fillId="4" borderId="1" xfId="0" applyFont="1" applyFill="1" applyBorder="1" applyAlignment="1">
      <alignment horizontal="left" vertical="top"/>
    </xf>
    <xf numFmtId="4" fontId="44" fillId="0" borderId="0" xfId="0" applyNumberFormat="1" applyFont="1"/>
    <xf numFmtId="0" fontId="44" fillId="0" borderId="0" xfId="0" applyFont="1" applyAlignment="1">
      <alignment horizontal="center" vertical="center"/>
    </xf>
    <xf numFmtId="0" fontId="44" fillId="0" borderId="0" xfId="0" applyFont="1" applyAlignment="1">
      <alignment horizontal="center"/>
    </xf>
    <xf numFmtId="0" fontId="48" fillId="0" borderId="0" xfId="0" applyFont="1"/>
    <xf numFmtId="0" fontId="46" fillId="2" borderId="1" xfId="47" applyFont="1" applyFill="1" applyBorder="1" applyAlignment="1">
      <alignment horizontal="left" wrapText="1"/>
    </xf>
    <xf numFmtId="0" fontId="46" fillId="2" borderId="1" xfId="47" applyFont="1" applyFill="1" applyBorder="1" applyAlignment="1">
      <alignment horizontal="center" vertical="center" wrapText="1"/>
    </xf>
    <xf numFmtId="166" fontId="44" fillId="2" borderId="1" xfId="47" applyNumberFormat="1" applyFont="1" applyFill="1" applyBorder="1" applyAlignment="1">
      <alignment horizontal="center" vertical="center"/>
    </xf>
    <xf numFmtId="4" fontId="44" fillId="2" borderId="1" xfId="47" applyNumberFormat="1" applyFont="1" applyFill="1" applyBorder="1" applyAlignment="1">
      <alignment horizontal="left" wrapText="1"/>
    </xf>
    <xf numFmtId="4" fontId="44" fillId="2" borderId="1" xfId="47" applyNumberFormat="1" applyFont="1" applyFill="1" applyBorder="1" applyAlignment="1">
      <alignment horizontal="center" wrapText="1"/>
    </xf>
    <xf numFmtId="4" fontId="46" fillId="2" borderId="1" xfId="47" applyNumberFormat="1" applyFont="1" applyFill="1" applyBorder="1" applyAlignment="1">
      <alignment horizontal="center" vertical="center"/>
    </xf>
    <xf numFmtId="0" fontId="46" fillId="2" borderId="1" xfId="27" applyFont="1" applyFill="1" applyBorder="1" applyAlignment="1">
      <alignment horizontal="left" wrapText="1"/>
    </xf>
    <xf numFmtId="10" fontId="46" fillId="2" borderId="1" xfId="47" applyNumberFormat="1" applyFont="1" applyFill="1" applyBorder="1" applyAlignment="1">
      <alignment horizontal="center" vertical="center" wrapText="1"/>
    </xf>
    <xf numFmtId="0" fontId="46" fillId="2" borderId="1" xfId="47" applyFont="1" applyFill="1" applyBorder="1" applyAlignment="1">
      <alignment horizontal="left"/>
    </xf>
    <xf numFmtId="2" fontId="44" fillId="4" borderId="1" xfId="0" applyNumberFormat="1" applyFont="1" applyFill="1" applyBorder="1" applyAlignment="1">
      <alignment horizontal="center" vertical="top"/>
    </xf>
    <xf numFmtId="0" fontId="44" fillId="4" borderId="1" xfId="0" applyFont="1" applyFill="1" applyBorder="1" applyAlignment="1">
      <alignment horizontal="center" vertical="top"/>
    </xf>
    <xf numFmtId="166" fontId="44" fillId="4" borderId="1" xfId="47" applyNumberFormat="1" applyFont="1" applyFill="1" applyBorder="1" applyAlignment="1">
      <alignment horizontal="center" vertical="center" wrapText="1"/>
    </xf>
    <xf numFmtId="166" fontId="44" fillId="4" borderId="1" xfId="0" applyNumberFormat="1" applyFont="1" applyFill="1" applyBorder="1" applyAlignment="1">
      <alignment horizontal="center" vertical="center"/>
    </xf>
    <xf numFmtId="166" fontId="44" fillId="4" borderId="1" xfId="0" applyNumberFormat="1" applyFont="1" applyFill="1" applyBorder="1" applyAlignment="1">
      <alignment horizontal="left" vertical="center" wrapText="1"/>
    </xf>
    <xf numFmtId="166" fontId="44" fillId="4" borderId="1" xfId="0" applyNumberFormat="1" applyFont="1" applyFill="1" applyBorder="1" applyAlignment="1">
      <alignment horizontal="left" vertical="center"/>
    </xf>
    <xf numFmtId="0" fontId="44" fillId="4" borderId="1" xfId="7" applyFont="1" applyFill="1" applyBorder="1" applyAlignment="1">
      <alignment horizontal="left" wrapText="1"/>
    </xf>
    <xf numFmtId="0" fontId="44" fillId="4" borderId="1" xfId="0" applyFont="1" applyFill="1" applyBorder="1" applyAlignment="1">
      <alignment horizontal="left" vertical="center" wrapText="1"/>
    </xf>
    <xf numFmtId="0" fontId="48" fillId="0" borderId="0" xfId="0" applyFont="1" applyAlignment="1">
      <alignment wrapText="1"/>
    </xf>
    <xf numFmtId="166" fontId="48" fillId="0" borderId="0" xfId="0" applyNumberFormat="1" applyFont="1"/>
    <xf numFmtId="4" fontId="48" fillId="0" borderId="0" xfId="0" applyNumberFormat="1" applyFont="1"/>
    <xf numFmtId="0" fontId="48" fillId="0" borderId="0" xfId="0" applyFont="1" applyAlignment="1">
      <alignment horizontal="center" vertical="center"/>
    </xf>
    <xf numFmtId="166" fontId="44" fillId="0" borderId="0" xfId="0" applyNumberFormat="1" applyFont="1"/>
    <xf numFmtId="166" fontId="46" fillId="4" borderId="0" xfId="0" applyNumberFormat="1" applyFont="1" applyFill="1" applyAlignment="1">
      <alignment horizontal="center" vertical="center" wrapText="1"/>
    </xf>
    <xf numFmtId="0" fontId="48" fillId="0" borderId="0" xfId="47" applyFont="1" applyAlignment="1">
      <alignment horizontal="left" vertical="top"/>
    </xf>
    <xf numFmtId="0" fontId="48" fillId="0" borderId="0" xfId="47" applyFont="1" applyAlignment="1">
      <alignment vertical="top"/>
    </xf>
    <xf numFmtId="166" fontId="48" fillId="0" borderId="0" xfId="47" applyNumberFormat="1" applyFont="1" applyAlignment="1">
      <alignment horizontal="center" vertical="center"/>
    </xf>
    <xf numFmtId="1" fontId="49" fillId="0" borderId="0" xfId="47" applyNumberFormat="1" applyFont="1" applyFill="1" applyBorder="1" applyAlignment="1"/>
    <xf numFmtId="1" fontId="49" fillId="0" borderId="0" xfId="47" applyNumberFormat="1" applyFont="1" applyFill="1" applyBorder="1" applyAlignment="1">
      <alignment horizontal="center" vertical="center"/>
    </xf>
    <xf numFmtId="0" fontId="48" fillId="0" borderId="0" xfId="47" applyFont="1" applyBorder="1" applyAlignment="1">
      <alignment horizontal="left" vertical="top"/>
    </xf>
    <xf numFmtId="4" fontId="48" fillId="0" borderId="0" xfId="47" applyNumberFormat="1" applyFont="1" applyBorder="1" applyAlignment="1">
      <alignment horizontal="left" vertical="top"/>
    </xf>
    <xf numFmtId="0" fontId="46" fillId="0" borderId="0" xfId="0" applyFont="1" applyAlignment="1">
      <alignment horizontal="center" vertical="top" wrapText="1"/>
    </xf>
    <xf numFmtId="0" fontId="46" fillId="0" borderId="0" xfId="0" applyFont="1" applyAlignment="1">
      <alignment horizontal="left" vertical="top" wrapText="1"/>
    </xf>
    <xf numFmtId="4" fontId="49" fillId="0" borderId="0" xfId="47" applyNumberFormat="1" applyFont="1" applyFill="1" applyAlignment="1">
      <alignment horizontal="left" vertical="top"/>
    </xf>
    <xf numFmtId="0" fontId="49" fillId="0" borderId="0" xfId="47" applyFont="1" applyFill="1" applyAlignment="1">
      <alignment horizontal="center" vertical="center" wrapText="1"/>
    </xf>
    <xf numFmtId="166" fontId="48" fillId="0" borderId="0" xfId="47" applyNumberFormat="1" applyFont="1" applyAlignment="1">
      <alignment horizontal="left" vertical="top"/>
    </xf>
    <xf numFmtId="0" fontId="49" fillId="0" borderId="0" xfId="47" applyFont="1" applyFill="1" applyBorder="1" applyAlignment="1">
      <alignment horizontal="left" vertical="top" wrapText="1"/>
    </xf>
    <xf numFmtId="0" fontId="49" fillId="0" borderId="0" xfId="47" applyFont="1" applyFill="1" applyAlignment="1">
      <alignment horizontal="left" vertical="top"/>
    </xf>
    <xf numFmtId="4" fontId="48" fillId="0" borderId="0" xfId="47" applyNumberFormat="1" applyFont="1" applyAlignment="1">
      <alignment horizontal="left" vertical="top"/>
    </xf>
    <xf numFmtId="0" fontId="48" fillId="0" borderId="0" xfId="47" applyFont="1" applyFill="1" applyAlignment="1">
      <alignment horizontal="left" vertical="top"/>
    </xf>
    <xf numFmtId="4" fontId="48" fillId="0" borderId="0" xfId="47" applyNumberFormat="1" applyFont="1" applyFill="1" applyAlignment="1">
      <alignment horizontal="left" vertical="top"/>
    </xf>
    <xf numFmtId="0" fontId="48" fillId="0" borderId="0" xfId="47" applyFont="1" applyFill="1" applyAlignment="1">
      <alignment horizontal="left" vertical="top" wrapText="1"/>
    </xf>
    <xf numFmtId="0" fontId="3" fillId="4" borderId="1" xfId="0" applyFont="1" applyFill="1" applyBorder="1" applyAlignment="1">
      <alignment horizontal="center" vertical="top" wrapText="1"/>
    </xf>
    <xf numFmtId="2" fontId="3" fillId="4" borderId="1" xfId="0" applyNumberFormat="1" applyFont="1" applyFill="1" applyBorder="1" applyAlignment="1">
      <alignment horizontal="center" vertical="top" wrapText="1"/>
    </xf>
    <xf numFmtId="0" fontId="44" fillId="4" borderId="1" xfId="58" applyFont="1" applyFill="1" applyBorder="1" applyAlignment="1">
      <alignment horizontal="left" vertical="top"/>
    </xf>
    <xf numFmtId="0" fontId="44" fillId="4" borderId="1" xfId="58" applyFont="1" applyFill="1" applyBorder="1" applyAlignment="1">
      <alignment horizontal="left" vertical="top" wrapText="1"/>
    </xf>
    <xf numFmtId="49" fontId="44" fillId="4" borderId="1" xfId="58" applyNumberFormat="1" applyFont="1" applyFill="1" applyBorder="1" applyAlignment="1" applyProtection="1">
      <alignment horizontal="left" vertical="top" wrapText="1"/>
      <protection locked="0"/>
    </xf>
    <xf numFmtId="0" fontId="2" fillId="4" borderId="1" xfId="0" applyFont="1" applyFill="1" applyBorder="1" applyAlignment="1">
      <alignment horizontal="left" vertical="top" wrapText="1"/>
    </xf>
    <xf numFmtId="0" fontId="44" fillId="4" borderId="1" xfId="47" applyFont="1" applyFill="1" applyBorder="1" applyAlignment="1">
      <alignment horizontal="center" wrapText="1"/>
    </xf>
    <xf numFmtId="4" fontId="44" fillId="4" borderId="1" xfId="47" applyNumberFormat="1" applyFont="1" applyFill="1" applyBorder="1" applyAlignment="1">
      <alignment horizontal="center"/>
    </xf>
    <xf numFmtId="49" fontId="44" fillId="4" borderId="1" xfId="58" applyNumberFormat="1" applyFont="1" applyFill="1" applyBorder="1" applyAlignment="1" applyProtection="1">
      <alignment horizontal="center" vertical="top" wrapText="1"/>
      <protection locked="0"/>
    </xf>
    <xf numFmtId="0" fontId="44" fillId="0" borderId="1" xfId="0" applyFont="1" applyFill="1" applyBorder="1"/>
    <xf numFmtId="0" fontId="50" fillId="0" borderId="0" xfId="0" applyFont="1"/>
    <xf numFmtId="0" fontId="51" fillId="0" borderId="0" xfId="59" applyAlignment="1" applyProtection="1"/>
    <xf numFmtId="0" fontId="46" fillId="2" borderId="16" xfId="47" applyFont="1" applyFill="1" applyBorder="1" applyAlignment="1">
      <alignment horizontal="left"/>
    </xf>
    <xf numFmtId="0" fontId="44" fillId="2" borderId="16" xfId="47" applyFont="1" applyFill="1" applyBorder="1" applyAlignment="1">
      <alignment horizontal="center" vertical="center"/>
    </xf>
    <xf numFmtId="4" fontId="44" fillId="2" borderId="16" xfId="47" applyNumberFormat="1" applyFont="1" applyFill="1" applyBorder="1" applyAlignment="1">
      <alignment horizontal="left" wrapText="1"/>
    </xf>
    <xf numFmtId="4" fontId="44" fillId="2" borderId="16" xfId="47" applyNumberFormat="1" applyFont="1" applyFill="1" applyBorder="1" applyAlignment="1">
      <alignment horizontal="center" wrapText="1"/>
    </xf>
    <xf numFmtId="4" fontId="46" fillId="2" borderId="16" xfId="47" applyNumberFormat="1" applyFont="1" applyFill="1" applyBorder="1" applyAlignment="1">
      <alignment horizontal="center" vertical="center"/>
    </xf>
    <xf numFmtId="166" fontId="44" fillId="2" borderId="16" xfId="47" applyNumberFormat="1" applyFont="1" applyFill="1" applyBorder="1" applyAlignment="1">
      <alignment horizontal="center" vertical="center"/>
    </xf>
    <xf numFmtId="0" fontId="46" fillId="3" borderId="17" xfId="47" applyFont="1" applyFill="1" applyBorder="1" applyAlignment="1">
      <alignment horizontal="center" wrapText="1"/>
    </xf>
    <xf numFmtId="0" fontId="46" fillId="3" borderId="18" xfId="47" applyFont="1" applyFill="1" applyBorder="1" applyAlignment="1">
      <alignment horizontal="left"/>
    </xf>
    <xf numFmtId="0" fontId="46" fillId="3" borderId="18" xfId="47" applyFont="1" applyFill="1" applyBorder="1" applyAlignment="1">
      <alignment horizontal="left" wrapText="1"/>
    </xf>
    <xf numFmtId="4" fontId="46" fillId="3" borderId="18" xfId="47" applyNumberFormat="1" applyFont="1" applyFill="1" applyBorder="1" applyAlignment="1">
      <alignment horizontal="left" wrapText="1"/>
    </xf>
    <xf numFmtId="4" fontId="46" fillId="3" borderId="18" xfId="47" applyNumberFormat="1" applyFont="1" applyFill="1" applyBorder="1" applyAlignment="1">
      <alignment horizontal="center" wrapText="1"/>
    </xf>
    <xf numFmtId="4" fontId="44" fillId="4" borderId="11" xfId="47" applyNumberFormat="1" applyFont="1" applyFill="1" applyBorder="1" applyAlignment="1">
      <alignment horizontal="center"/>
    </xf>
    <xf numFmtId="166" fontId="44" fillId="4" borderId="11" xfId="47" applyNumberFormat="1" applyFont="1" applyFill="1" applyBorder="1" applyAlignment="1">
      <alignment horizontal="center" vertical="center" wrapText="1"/>
    </xf>
    <xf numFmtId="2" fontId="3" fillId="4" borderId="11" xfId="0" applyNumberFormat="1" applyFont="1" applyFill="1" applyBorder="1" applyAlignment="1">
      <alignment horizontal="center" vertical="top" wrapText="1"/>
    </xf>
    <xf numFmtId="4" fontId="44" fillId="4" borderId="11" xfId="47" applyNumberFormat="1" applyFont="1" applyFill="1" applyBorder="1" applyAlignment="1">
      <alignment horizontal="center" vertical="center" wrapText="1"/>
    </xf>
    <xf numFmtId="2" fontId="44" fillId="4" borderId="11" xfId="0" applyNumberFormat="1" applyFont="1" applyFill="1" applyBorder="1" applyAlignment="1">
      <alignment horizontal="center" vertical="top"/>
    </xf>
    <xf numFmtId="0" fontId="44" fillId="0" borderId="11" xfId="0" applyFont="1" applyFill="1" applyBorder="1"/>
    <xf numFmtId="166" fontId="46" fillId="2" borderId="11" xfId="47" applyNumberFormat="1" applyFont="1" applyFill="1" applyBorder="1" applyAlignment="1">
      <alignment horizontal="center" vertical="center"/>
    </xf>
    <xf numFmtId="1" fontId="44" fillId="0" borderId="7" xfId="47" applyNumberFormat="1" applyFont="1" applyFill="1" applyBorder="1" applyAlignment="1">
      <alignment horizontal="center" vertical="center"/>
    </xf>
    <xf numFmtId="1" fontId="44" fillId="0" borderId="19" xfId="58" applyNumberFormat="1" applyFont="1" applyFill="1" applyBorder="1" applyAlignment="1">
      <alignment horizontal="left" vertical="top"/>
    </xf>
    <xf numFmtId="0" fontId="46" fillId="2" borderId="20" xfId="47" applyFont="1" applyFill="1" applyBorder="1" applyAlignment="1">
      <alignment horizontal="left"/>
    </xf>
    <xf numFmtId="0" fontId="44" fillId="2" borderId="20" xfId="47" applyFont="1" applyFill="1" applyBorder="1" applyAlignment="1">
      <alignment horizontal="center" vertical="center"/>
    </xf>
    <xf numFmtId="166" fontId="44" fillId="2" borderId="20" xfId="47" applyNumberFormat="1" applyFont="1" applyFill="1" applyBorder="1" applyAlignment="1">
      <alignment horizontal="center" vertical="center"/>
    </xf>
    <xf numFmtId="166" fontId="46" fillId="2" borderId="21" xfId="47" applyNumberFormat="1" applyFont="1" applyFill="1" applyBorder="1" applyAlignment="1">
      <alignment horizontal="center" vertical="center"/>
    </xf>
    <xf numFmtId="0" fontId="52" fillId="4" borderId="1" xfId="0" applyFont="1" applyFill="1" applyBorder="1" applyAlignment="1">
      <alignment horizontal="left" vertical="center" wrapText="1"/>
    </xf>
    <xf numFmtId="0" fontId="52" fillId="0" borderId="1" xfId="0" applyFont="1" applyFill="1" applyBorder="1" applyAlignment="1">
      <alignment horizontal="center"/>
    </xf>
    <xf numFmtId="4" fontId="52" fillId="4" borderId="1" xfId="47" applyNumberFormat="1" applyFont="1" applyFill="1" applyBorder="1" applyAlignment="1">
      <alignment horizontal="center" wrapText="1"/>
    </xf>
    <xf numFmtId="0" fontId="1" fillId="4" borderId="1" xfId="0" applyFont="1" applyFill="1" applyBorder="1" applyAlignment="1">
      <alignment horizontal="left" vertical="top" wrapText="1"/>
    </xf>
    <xf numFmtId="0" fontId="44" fillId="4" borderId="1" xfId="18" applyFont="1" applyFill="1" applyBorder="1" applyAlignment="1" applyProtection="1">
      <alignment horizontal="left" vertical="top" wrapText="1"/>
    </xf>
    <xf numFmtId="0" fontId="44" fillId="4" borderId="1" xfId="58" applyFont="1" applyFill="1" applyBorder="1" applyAlignment="1">
      <alignment horizontal="center" wrapText="1"/>
    </xf>
    <xf numFmtId="0" fontId="44" fillId="0" borderId="1" xfId="0" applyFont="1" applyFill="1" applyBorder="1" applyAlignment="1">
      <alignment horizontal="center"/>
    </xf>
    <xf numFmtId="0" fontId="12" fillId="0" borderId="0" xfId="8" applyFont="1" applyAlignment="1">
      <alignment horizontal="right" vertical="top" wrapText="1"/>
    </xf>
    <xf numFmtId="0" fontId="12" fillId="0" borderId="0" xfId="8" applyFont="1" applyAlignment="1">
      <alignment horizontal="right" vertical="top"/>
    </xf>
    <xf numFmtId="0" fontId="8" fillId="0" borderId="0" xfId="8" applyFont="1" applyAlignment="1">
      <alignment horizontal="right" wrapText="1"/>
    </xf>
    <xf numFmtId="0" fontId="8" fillId="0" borderId="0" xfId="8" applyFont="1" applyAlignment="1">
      <alignment horizontal="right"/>
    </xf>
    <xf numFmtId="0" fontId="14" fillId="0" borderId="0" xfId="47" applyFont="1" applyFill="1" applyAlignment="1">
      <alignment horizontal="center" vertical="top" wrapText="1"/>
    </xf>
    <xf numFmtId="0" fontId="15" fillId="0" borderId="0" xfId="8" applyFont="1" applyAlignment="1">
      <alignment horizontal="center" vertical="top" wrapText="1"/>
    </xf>
    <xf numFmtId="0" fontId="15" fillId="0" borderId="0" xfId="8" applyFont="1" applyAlignment="1">
      <alignment wrapText="1"/>
    </xf>
    <xf numFmtId="0" fontId="16" fillId="0" borderId="2" xfId="47" applyFont="1" applyBorder="1" applyAlignment="1">
      <alignment horizontal="left" vertical="top" wrapText="1"/>
    </xf>
    <xf numFmtId="0" fontId="16" fillId="0" borderId="12" xfId="8" applyFont="1" applyBorder="1" applyAlignment="1">
      <alignment horizontal="left" wrapText="1"/>
    </xf>
    <xf numFmtId="0" fontId="16" fillId="0" borderId="14" xfId="8" applyFont="1" applyBorder="1" applyAlignment="1">
      <alignment horizontal="left" wrapText="1"/>
    </xf>
    <xf numFmtId="0" fontId="13" fillId="0" borderId="2" xfId="8" applyFont="1" applyBorder="1" applyAlignment="1">
      <alignment horizontal="left" wrapText="1"/>
    </xf>
    <xf numFmtId="0" fontId="13" fillId="0" borderId="12" xfId="8" applyFont="1" applyBorder="1" applyAlignment="1">
      <alignment horizontal="left"/>
    </xf>
    <xf numFmtId="0" fontId="13" fillId="0" borderId="14" xfId="8" applyFont="1" applyBorder="1" applyAlignment="1">
      <alignment horizontal="left"/>
    </xf>
    <xf numFmtId="0" fontId="13" fillId="0" borderId="2" xfId="8" applyFont="1" applyFill="1" applyBorder="1" applyAlignment="1">
      <alignment horizontal="left" wrapText="1"/>
    </xf>
    <xf numFmtId="0" fontId="13" fillId="0" borderId="12" xfId="8" applyFont="1" applyFill="1" applyBorder="1" applyAlignment="1">
      <alignment horizontal="left"/>
    </xf>
    <xf numFmtId="0" fontId="13" fillId="0" borderId="14" xfId="8" applyFont="1" applyFill="1" applyBorder="1" applyAlignment="1">
      <alignment horizontal="left"/>
    </xf>
    <xf numFmtId="0" fontId="13" fillId="0" borderId="13" xfId="8" applyFont="1" applyBorder="1" applyAlignment="1">
      <alignment horizontal="left" wrapText="1"/>
    </xf>
    <xf numFmtId="0" fontId="13" fillId="0" borderId="13" xfId="8" applyFont="1" applyBorder="1" applyAlignment="1">
      <alignment horizontal="left"/>
    </xf>
    <xf numFmtId="0" fontId="8" fillId="0" borderId="1" xfId="8" applyFont="1" applyBorder="1" applyAlignment="1">
      <alignment horizontal="center"/>
    </xf>
    <xf numFmtId="0" fontId="17" fillId="0" borderId="1" xfId="8" applyFont="1" applyBorder="1" applyAlignment="1">
      <alignment horizontal="left"/>
    </xf>
    <xf numFmtId="0" fontId="17" fillId="0" borderId="1" xfId="8" applyFont="1" applyBorder="1" applyAlignment="1">
      <alignment horizontal="left" wrapText="1"/>
    </xf>
    <xf numFmtId="0" fontId="7" fillId="0" borderId="1" xfId="8" applyFont="1" applyBorder="1" applyAlignment="1">
      <alignment horizontal="center"/>
    </xf>
    <xf numFmtId="0" fontId="17" fillId="0" borderId="1" xfId="8" applyFont="1" applyBorder="1" applyAlignment="1">
      <alignment horizontal="center"/>
    </xf>
    <xf numFmtId="0" fontId="17" fillId="0" borderId="1" xfId="8" applyFont="1" applyBorder="1" applyAlignment="1">
      <alignment horizontal="left" vertical="top" wrapText="1"/>
    </xf>
    <xf numFmtId="0" fontId="17" fillId="0" borderId="1" xfId="8" applyFont="1" applyBorder="1" applyAlignment="1">
      <alignment horizontal="left" vertical="top"/>
    </xf>
    <xf numFmtId="0" fontId="17" fillId="0" borderId="1" xfId="8" applyFont="1" applyBorder="1" applyAlignment="1">
      <alignment horizontal="left" vertical="center" wrapText="1"/>
    </xf>
    <xf numFmtId="0" fontId="17" fillId="0" borderId="1" xfId="8" applyFont="1" applyBorder="1" applyAlignment="1">
      <alignment horizontal="center" vertical="center" wrapText="1"/>
    </xf>
    <xf numFmtId="0" fontId="17" fillId="0" borderId="1" xfId="8" applyFont="1" applyBorder="1" applyAlignment="1">
      <alignment horizontal="center" vertical="center"/>
    </xf>
    <xf numFmtId="0" fontId="7" fillId="0" borderId="1" xfId="8" applyFont="1" applyBorder="1" applyAlignment="1">
      <alignment horizontal="left" vertical="top" wrapText="1"/>
    </xf>
    <xf numFmtId="0" fontId="9" fillId="5" borderId="3" xfId="47" applyFont="1" applyFill="1" applyBorder="1" applyAlignment="1">
      <alignment horizontal="center" vertical="center" wrapText="1"/>
    </xf>
    <xf numFmtId="0" fontId="9" fillId="5" borderId="4" xfId="47" applyFont="1" applyFill="1" applyBorder="1" applyAlignment="1">
      <alignment horizontal="center" vertical="center"/>
    </xf>
    <xf numFmtId="0" fontId="9" fillId="5" borderId="8" xfId="47" applyFont="1" applyFill="1" applyBorder="1" applyAlignment="1">
      <alignment horizontal="center" vertical="center"/>
    </xf>
    <xf numFmtId="0" fontId="7" fillId="5" borderId="3" xfId="47" applyFont="1" applyFill="1" applyBorder="1" applyAlignment="1">
      <alignment horizontal="left" vertical="center"/>
    </xf>
    <xf numFmtId="0" fontId="7" fillId="5" borderId="4" xfId="47" applyFont="1" applyFill="1" applyBorder="1" applyAlignment="1">
      <alignment horizontal="left" vertical="center"/>
    </xf>
    <xf numFmtId="0" fontId="7" fillId="5" borderId="8" xfId="47" applyFont="1" applyFill="1" applyBorder="1" applyAlignment="1">
      <alignment horizontal="left" vertical="center"/>
    </xf>
    <xf numFmtId="0" fontId="6" fillId="0" borderId="6" xfId="3" applyFont="1" applyFill="1" applyBorder="1" applyAlignment="1">
      <alignment horizontal="left" vertical="center" wrapText="1"/>
    </xf>
    <xf numFmtId="0" fontId="6" fillId="0" borderId="9" xfId="3" applyFont="1" applyFill="1" applyBorder="1" applyAlignment="1">
      <alignment horizontal="left" vertical="center" wrapText="1"/>
    </xf>
    <xf numFmtId="0" fontId="6" fillId="0" borderId="5" xfId="3" applyFont="1" applyFill="1" applyBorder="1" applyAlignment="1">
      <alignment horizontal="left" vertical="center" wrapText="1"/>
    </xf>
    <xf numFmtId="0" fontId="6" fillId="0" borderId="0" xfId="3" applyFont="1" applyFill="1" applyBorder="1" applyAlignment="1">
      <alignment horizontal="left" vertical="center" wrapText="1"/>
    </xf>
    <xf numFmtId="0" fontId="6" fillId="0" borderId="10" xfId="3" applyFont="1" applyFill="1" applyBorder="1" applyAlignment="1">
      <alignment horizontal="left" vertical="center" wrapText="1"/>
    </xf>
    <xf numFmtId="0" fontId="6" fillId="0" borderId="5" xfId="3" applyFont="1" applyFill="1" applyBorder="1" applyAlignment="1">
      <alignment wrapText="1"/>
    </xf>
    <xf numFmtId="0" fontId="6" fillId="0" borderId="0" xfId="3" applyFont="1" applyFill="1" applyBorder="1"/>
    <xf numFmtId="0" fontId="6" fillId="0" borderId="10" xfId="3" applyFont="1" applyFill="1" applyBorder="1"/>
    <xf numFmtId="0" fontId="6" fillId="6" borderId="7" xfId="3" applyFont="1" applyFill="1" applyBorder="1" applyAlignment="1">
      <alignment wrapText="1"/>
    </xf>
    <xf numFmtId="0" fontId="6" fillId="6" borderId="1" xfId="3" applyFont="1" applyFill="1" applyBorder="1" applyAlignment="1">
      <alignment wrapText="1"/>
    </xf>
    <xf numFmtId="0" fontId="6" fillId="6" borderId="11" xfId="3" applyFont="1" applyFill="1" applyBorder="1" applyAlignment="1">
      <alignment wrapText="1"/>
    </xf>
    <xf numFmtId="0" fontId="6" fillId="7" borderId="5" xfId="3" applyFont="1" applyFill="1" applyBorder="1" applyAlignment="1">
      <alignment wrapText="1"/>
    </xf>
    <xf numFmtId="0" fontId="6" fillId="7" borderId="0" xfId="3" applyFont="1" applyFill="1" applyBorder="1"/>
    <xf numFmtId="0" fontId="6" fillId="7" borderId="10" xfId="3" applyFont="1" applyFill="1" applyBorder="1"/>
    <xf numFmtId="0" fontId="5" fillId="0" borderId="5" xfId="3" applyFont="1" applyFill="1" applyBorder="1" applyAlignment="1">
      <alignment horizontal="left" vertical="center" wrapText="1"/>
    </xf>
    <xf numFmtId="0" fontId="5" fillId="0" borderId="0" xfId="3" applyFont="1" applyFill="1" applyBorder="1" applyAlignment="1">
      <alignment horizontal="left" vertical="center" wrapText="1"/>
    </xf>
    <xf numFmtId="0" fontId="5" fillId="0" borderId="10" xfId="3" applyFont="1" applyFill="1" applyBorder="1" applyAlignment="1">
      <alignment horizontal="left" vertical="center" wrapText="1"/>
    </xf>
    <xf numFmtId="0" fontId="46" fillId="4" borderId="0" xfId="0" applyFont="1" applyFill="1" applyAlignment="1">
      <alignment horizontal="left" vertical="top" wrapText="1"/>
    </xf>
    <xf numFmtId="0" fontId="49" fillId="0" borderId="0" xfId="47" applyFont="1" applyAlignment="1">
      <alignment horizontal="left"/>
    </xf>
    <xf numFmtId="0" fontId="46" fillId="4" borderId="0" xfId="0" applyFont="1" applyFill="1" applyBorder="1" applyAlignment="1">
      <alignment horizontal="center" vertical="center" wrapText="1"/>
    </xf>
    <xf numFmtId="0" fontId="48" fillId="0" borderId="0" xfId="47" applyFont="1" applyAlignment="1">
      <alignment horizontal="center" vertical="top"/>
    </xf>
    <xf numFmtId="166" fontId="44" fillId="4" borderId="1" xfId="0" applyNumberFormat="1" applyFont="1" applyFill="1" applyBorder="1" applyAlignment="1">
      <alignment horizontal="center" vertical="center" wrapText="1"/>
    </xf>
    <xf numFmtId="1" fontId="44" fillId="0" borderId="0" xfId="58" applyNumberFormat="1" applyFont="1" applyFill="1" applyBorder="1" applyAlignment="1">
      <alignment horizontal="left" vertical="top"/>
    </xf>
    <xf numFmtId="0" fontId="44" fillId="2" borderId="0" xfId="47" applyFont="1" applyFill="1" applyBorder="1" applyAlignment="1">
      <alignment horizontal="left"/>
    </xf>
    <xf numFmtId="0" fontId="44" fillId="2" borderId="0" xfId="47" applyFont="1" applyFill="1" applyBorder="1" applyAlignment="1">
      <alignment horizontal="center" vertical="center"/>
    </xf>
    <xf numFmtId="0" fontId="44" fillId="2" borderId="0" xfId="47" applyFont="1" applyFill="1" applyBorder="1" applyAlignment="1">
      <alignment horizontal="center"/>
    </xf>
    <xf numFmtId="4" fontId="46" fillId="3" borderId="22" xfId="47" applyNumberFormat="1" applyFont="1" applyFill="1" applyBorder="1" applyAlignment="1">
      <alignment horizontal="left" wrapText="1"/>
    </xf>
    <xf numFmtId="1" fontId="44" fillId="4" borderId="7" xfId="47" applyNumberFormat="1" applyFont="1" applyFill="1" applyBorder="1" applyAlignment="1">
      <alignment horizontal="center" vertical="center"/>
    </xf>
    <xf numFmtId="0" fontId="44" fillId="0" borderId="0" xfId="0" applyFont="1" applyFill="1" applyBorder="1"/>
    <xf numFmtId="0" fontId="44" fillId="0" borderId="0" xfId="0" applyFont="1" applyBorder="1"/>
    <xf numFmtId="0" fontId="44" fillId="0" borderId="0" xfId="0" applyFont="1" applyBorder="1" applyAlignment="1">
      <alignment horizontal="center"/>
    </xf>
    <xf numFmtId="1" fontId="44" fillId="0" borderId="23" xfId="58" applyNumberFormat="1" applyFont="1" applyFill="1" applyBorder="1" applyAlignment="1">
      <alignment horizontal="left" vertical="top"/>
    </xf>
    <xf numFmtId="166" fontId="46" fillId="2" borderId="24" xfId="47" applyNumberFormat="1" applyFont="1" applyFill="1" applyBorder="1" applyAlignment="1">
      <alignment horizontal="center" vertical="center"/>
    </xf>
    <xf numFmtId="0" fontId="44" fillId="2" borderId="20" xfId="47" applyFont="1" applyFill="1" applyBorder="1" applyAlignment="1">
      <alignment horizontal="left"/>
    </xf>
    <xf numFmtId="0" fontId="44" fillId="2" borderId="20" xfId="47" applyFont="1" applyFill="1" applyBorder="1" applyAlignment="1">
      <alignment horizontal="center"/>
    </xf>
  </cellXfs>
  <cellStyles count="60">
    <cellStyle name="60% — акцент2 2" xfId="21" xr:uid="{00000000-0005-0000-0000-000000000000}"/>
    <cellStyle name="Excel Built-in Normal" xfId="24" xr:uid="{00000000-0005-0000-0000-000001000000}"/>
    <cellStyle name="Heading 2 2" xfId="25" xr:uid="{00000000-0005-0000-0000-000002000000}"/>
    <cellStyle name="Normal 2" xfId="27" xr:uid="{00000000-0005-0000-0000-000003000000}"/>
    <cellStyle name="Normal 2 2" xfId="18" xr:uid="{00000000-0005-0000-0000-000004000000}"/>
    <cellStyle name="Normal 2 2 2" xfId="56" xr:uid="{00000000-0005-0000-0000-000005000000}"/>
    <cellStyle name="Normal 2 3" xfId="19" xr:uid="{00000000-0005-0000-0000-000006000000}"/>
    <cellStyle name="Normal 2 4" xfId="57" xr:uid="{00000000-0005-0000-0000-000007000000}"/>
    <cellStyle name="Normal_Золотая смета" xfId="17" xr:uid="{00000000-0005-0000-0000-000008000000}"/>
    <cellStyle name="S0" xfId="26" xr:uid="{00000000-0005-0000-0000-000009000000}"/>
    <cellStyle name="S1" xfId="20" xr:uid="{00000000-0005-0000-0000-00000A000000}"/>
    <cellStyle name="S10" xfId="22" xr:uid="{00000000-0005-0000-0000-00000B000000}"/>
    <cellStyle name="S11" xfId="6" xr:uid="{00000000-0005-0000-0000-00000C000000}"/>
    <cellStyle name="S12" xfId="2" xr:uid="{00000000-0005-0000-0000-00000D000000}"/>
    <cellStyle name="S13" xfId="4" xr:uid="{00000000-0005-0000-0000-00000E000000}"/>
    <cellStyle name="S14" xfId="10" xr:uid="{00000000-0005-0000-0000-00000F000000}"/>
    <cellStyle name="S15" xfId="13" xr:uid="{00000000-0005-0000-0000-000010000000}"/>
    <cellStyle name="S16" xfId="16" xr:uid="{00000000-0005-0000-0000-000011000000}"/>
    <cellStyle name="S17" xfId="29" xr:uid="{00000000-0005-0000-0000-000012000000}"/>
    <cellStyle name="S18" xfId="32" xr:uid="{00000000-0005-0000-0000-000013000000}"/>
    <cellStyle name="S19" xfId="34" xr:uid="{00000000-0005-0000-0000-000014000000}"/>
    <cellStyle name="S2" xfId="36" xr:uid="{00000000-0005-0000-0000-000015000000}"/>
    <cellStyle name="S20" xfId="12" xr:uid="{00000000-0005-0000-0000-000016000000}"/>
    <cellStyle name="S21" xfId="15" xr:uid="{00000000-0005-0000-0000-000017000000}"/>
    <cellStyle name="S22" xfId="30" xr:uid="{00000000-0005-0000-0000-000018000000}"/>
    <cellStyle name="S23" xfId="33" xr:uid="{00000000-0005-0000-0000-000019000000}"/>
    <cellStyle name="S24" xfId="35" xr:uid="{00000000-0005-0000-0000-00001A000000}"/>
    <cellStyle name="S25" xfId="37" xr:uid="{00000000-0005-0000-0000-00001B000000}"/>
    <cellStyle name="S3" xfId="38" xr:uid="{00000000-0005-0000-0000-00001C000000}"/>
    <cellStyle name="S4" xfId="39" xr:uid="{00000000-0005-0000-0000-00001D000000}"/>
    <cellStyle name="S5" xfId="40" xr:uid="{00000000-0005-0000-0000-00001E000000}"/>
    <cellStyle name="S6" xfId="41" xr:uid="{00000000-0005-0000-0000-00001F000000}"/>
    <cellStyle name="S7" xfId="42" xr:uid="{00000000-0005-0000-0000-000020000000}"/>
    <cellStyle name="S8" xfId="43" xr:uid="{00000000-0005-0000-0000-000021000000}"/>
    <cellStyle name="S9" xfId="44" xr:uid="{00000000-0005-0000-0000-000022000000}"/>
    <cellStyle name="Гиперссылка 2" xfId="45" xr:uid="{00000000-0005-0000-0000-000024000000}"/>
    <cellStyle name="Гіперпосилання" xfId="59" builtinId="8"/>
    <cellStyle name="для себестоимости" xfId="46" xr:uid="{00000000-0005-0000-0000-000025000000}"/>
    <cellStyle name="Звичайний" xfId="0" builtinId="0"/>
    <cellStyle name="Обычный 2" xfId="23" xr:uid="{00000000-0005-0000-0000-000027000000}"/>
    <cellStyle name="Обычный 2 2" xfId="47" xr:uid="{00000000-0005-0000-0000-000028000000}"/>
    <cellStyle name="Обычный 2 2 2" xfId="58" xr:uid="{00000000-0005-0000-0000-000029000000}"/>
    <cellStyle name="Обычный 3" xfId="5" xr:uid="{00000000-0005-0000-0000-00002A000000}"/>
    <cellStyle name="Обычный 3 2" xfId="48" xr:uid="{00000000-0005-0000-0000-00002B000000}"/>
    <cellStyle name="Обычный 4" xfId="1" xr:uid="{00000000-0005-0000-0000-00002C000000}"/>
    <cellStyle name="Обычный 4 2" xfId="9" xr:uid="{00000000-0005-0000-0000-00002D000000}"/>
    <cellStyle name="Обычный 4 2 2" xfId="49" xr:uid="{00000000-0005-0000-0000-00002E000000}"/>
    <cellStyle name="Обычный 5" xfId="3" xr:uid="{00000000-0005-0000-0000-00002F000000}"/>
    <cellStyle name="Обычный 6" xfId="8" xr:uid="{00000000-0005-0000-0000-000030000000}"/>
    <cellStyle name="Обычный 6 2" xfId="50" xr:uid="{00000000-0005-0000-0000-000031000000}"/>
    <cellStyle name="Обычный 6 2 2" xfId="51" xr:uid="{00000000-0005-0000-0000-000032000000}"/>
    <cellStyle name="Обычный 6 3" xfId="52" xr:uid="{00000000-0005-0000-0000-000033000000}"/>
    <cellStyle name="Обычный 7" xfId="11" xr:uid="{00000000-0005-0000-0000-000034000000}"/>
    <cellStyle name="Обычный 7 2" xfId="28" xr:uid="{00000000-0005-0000-0000-000035000000}"/>
    <cellStyle name="Обычный 8" xfId="14" xr:uid="{00000000-0005-0000-0000-000036000000}"/>
    <cellStyle name="Обычный 8 2" xfId="53" xr:uid="{00000000-0005-0000-0000-000037000000}"/>
    <cellStyle name="Обычный 9" xfId="31" xr:uid="{00000000-0005-0000-0000-000038000000}"/>
    <cellStyle name="Стиль 1" xfId="54" xr:uid="{00000000-0005-0000-0000-00003A000000}"/>
    <cellStyle name="Текст пояснення" xfId="7" builtinId="53"/>
    <cellStyle name="Финансовый 2" xfId="55" xr:uid="{00000000-0005-0000-0000-00003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17" t="s">
        <v>0</v>
      </c>
      <c r="B1" s="118"/>
      <c r="C1" s="118"/>
      <c r="D1" s="118"/>
      <c r="E1" s="118"/>
      <c r="F1" s="118"/>
      <c r="G1" s="118"/>
      <c r="H1" s="118"/>
      <c r="I1" s="118"/>
      <c r="J1" s="118"/>
      <c r="K1" s="118"/>
      <c r="L1" s="118"/>
      <c r="M1" s="118"/>
      <c r="N1" s="118"/>
      <c r="O1" s="118"/>
      <c r="P1" s="118"/>
      <c r="Q1" s="118"/>
    </row>
    <row r="2" spans="1:18" ht="30" customHeight="1">
      <c r="A2" s="119" t="s">
        <v>1</v>
      </c>
      <c r="B2" s="120"/>
      <c r="C2" s="120"/>
      <c r="D2" s="120"/>
      <c r="E2" s="120"/>
      <c r="F2" s="120"/>
      <c r="G2" s="120"/>
      <c r="H2" s="120"/>
      <c r="I2" s="120"/>
      <c r="J2" s="120"/>
      <c r="K2" s="120"/>
      <c r="L2" s="120"/>
      <c r="M2" s="120"/>
      <c r="N2" s="120"/>
      <c r="O2" s="120"/>
      <c r="P2" s="120"/>
      <c r="Q2" s="120"/>
    </row>
    <row r="3" spans="1:18" ht="20.25" customHeight="1">
      <c r="B3" s="11"/>
      <c r="C3" s="11"/>
      <c r="D3" s="11"/>
      <c r="E3" s="121" t="s">
        <v>2</v>
      </c>
      <c r="F3" s="122"/>
      <c r="G3" s="123"/>
      <c r="H3" s="123"/>
      <c r="I3" s="123"/>
      <c r="J3" s="123"/>
      <c r="K3" s="123"/>
      <c r="L3" s="123"/>
      <c r="M3" s="123"/>
      <c r="N3" s="123"/>
      <c r="O3" s="11"/>
      <c r="P3" s="11"/>
      <c r="Q3" s="11"/>
    </row>
    <row r="4" spans="1:18">
      <c r="B4" s="11"/>
      <c r="C4" s="11"/>
      <c r="D4" s="11"/>
      <c r="E4" s="12"/>
      <c r="F4" s="13"/>
      <c r="G4" s="14"/>
      <c r="H4" s="14"/>
      <c r="I4" s="14"/>
      <c r="J4" s="14"/>
      <c r="K4" s="14"/>
      <c r="L4" s="14"/>
      <c r="M4" s="14"/>
      <c r="N4" s="14"/>
      <c r="O4" s="11"/>
      <c r="P4" s="11"/>
      <c r="Q4" s="11"/>
    </row>
    <row r="5" spans="1:18" ht="59.25" customHeight="1">
      <c r="A5" s="15"/>
      <c r="B5" s="124" t="s">
        <v>3</v>
      </c>
      <c r="C5" s="125"/>
      <c r="D5" s="125"/>
      <c r="E5" s="125"/>
      <c r="F5" s="125"/>
      <c r="G5" s="125"/>
      <c r="H5" s="125"/>
      <c r="I5" s="125"/>
      <c r="J5" s="125"/>
      <c r="K5" s="125"/>
      <c r="L5" s="125"/>
      <c r="M5" s="125"/>
      <c r="N5" s="125"/>
      <c r="O5" s="125"/>
      <c r="P5" s="125"/>
      <c r="Q5" s="126"/>
    </row>
    <row r="6" spans="1:18" ht="64.5" customHeight="1">
      <c r="A6" s="16">
        <v>1</v>
      </c>
      <c r="B6" s="127" t="s">
        <v>4</v>
      </c>
      <c r="C6" s="128"/>
      <c r="D6" s="128"/>
      <c r="E6" s="128"/>
      <c r="F6" s="128"/>
      <c r="G6" s="128"/>
      <c r="H6" s="128"/>
      <c r="I6" s="128"/>
      <c r="J6" s="128"/>
      <c r="K6" s="128"/>
      <c r="L6" s="128"/>
      <c r="M6" s="128"/>
      <c r="N6" s="128"/>
      <c r="O6" s="128"/>
      <c r="P6" s="128"/>
      <c r="Q6" s="129"/>
    </row>
    <row r="7" spans="1:18" ht="18" customHeight="1">
      <c r="A7" s="16">
        <v>2</v>
      </c>
      <c r="B7" s="127" t="s">
        <v>5</v>
      </c>
      <c r="C7" s="128"/>
      <c r="D7" s="128"/>
      <c r="E7" s="128"/>
      <c r="F7" s="128"/>
      <c r="G7" s="128"/>
      <c r="H7" s="128"/>
      <c r="I7" s="128"/>
      <c r="J7" s="128"/>
      <c r="K7" s="128"/>
      <c r="L7" s="128"/>
      <c r="M7" s="128"/>
      <c r="N7" s="128"/>
      <c r="O7" s="128"/>
      <c r="P7" s="128"/>
      <c r="Q7" s="129"/>
    </row>
    <row r="8" spans="1:18" ht="45" customHeight="1">
      <c r="A8" s="16">
        <v>3</v>
      </c>
      <c r="B8" s="130" t="s">
        <v>6</v>
      </c>
      <c r="C8" s="131"/>
      <c r="D8" s="131"/>
      <c r="E8" s="131"/>
      <c r="F8" s="131"/>
      <c r="G8" s="131"/>
      <c r="H8" s="131"/>
      <c r="I8" s="131"/>
      <c r="J8" s="131"/>
      <c r="K8" s="131"/>
      <c r="L8" s="131"/>
      <c r="M8" s="131"/>
      <c r="N8" s="131"/>
      <c r="O8" s="131"/>
      <c r="P8" s="131"/>
      <c r="Q8" s="132"/>
    </row>
    <row r="9" spans="1:18" ht="24" customHeight="1">
      <c r="A9" s="16">
        <v>4</v>
      </c>
      <c r="B9" s="127" t="s">
        <v>7</v>
      </c>
      <c r="C9" s="128"/>
      <c r="D9" s="128"/>
      <c r="E9" s="128"/>
      <c r="F9" s="128"/>
      <c r="G9" s="128"/>
      <c r="H9" s="128"/>
      <c r="I9" s="128"/>
      <c r="J9" s="128"/>
      <c r="K9" s="128"/>
      <c r="L9" s="128"/>
      <c r="M9" s="128"/>
      <c r="N9" s="128"/>
      <c r="O9" s="128"/>
      <c r="P9" s="128"/>
      <c r="Q9" s="129"/>
    </row>
    <row r="10" spans="1:18" ht="19.5" customHeight="1">
      <c r="A10" s="16">
        <v>5</v>
      </c>
      <c r="B10" s="127" t="s">
        <v>8</v>
      </c>
      <c r="C10" s="128"/>
      <c r="D10" s="128"/>
      <c r="E10" s="128"/>
      <c r="F10" s="128"/>
      <c r="G10" s="128"/>
      <c r="H10" s="128"/>
      <c r="I10" s="128"/>
      <c r="J10" s="128"/>
      <c r="K10" s="128"/>
      <c r="L10" s="128"/>
      <c r="M10" s="128"/>
      <c r="N10" s="128"/>
      <c r="O10" s="128"/>
      <c r="P10" s="128"/>
      <c r="Q10" s="129"/>
    </row>
    <row r="11" spans="1:18" ht="21" customHeight="1">
      <c r="A11" s="17"/>
      <c r="B11" s="133" t="s">
        <v>9</v>
      </c>
      <c r="C11" s="134"/>
      <c r="D11" s="134"/>
      <c r="E11" s="134"/>
      <c r="F11" s="134"/>
      <c r="G11" s="134"/>
      <c r="H11" s="134"/>
      <c r="I11" s="134"/>
      <c r="J11" s="134"/>
      <c r="K11" s="134"/>
      <c r="L11" s="134"/>
      <c r="M11" s="134"/>
      <c r="N11" s="134"/>
      <c r="O11" s="134"/>
      <c r="P11" s="134"/>
      <c r="Q11" s="134"/>
      <c r="R11" s="21"/>
    </row>
    <row r="12" spans="1:18" ht="21" customHeight="1">
      <c r="A12" s="18"/>
      <c r="B12" s="19"/>
      <c r="C12" s="20"/>
      <c r="D12" s="20"/>
      <c r="E12" s="20"/>
      <c r="F12" s="20"/>
      <c r="G12" s="20"/>
      <c r="H12" s="20"/>
      <c r="I12" s="20"/>
      <c r="J12" s="20"/>
      <c r="K12" s="20"/>
      <c r="L12" s="20"/>
      <c r="M12" s="20"/>
      <c r="N12" s="20"/>
      <c r="O12" s="20"/>
      <c r="P12" s="20"/>
      <c r="Q12" s="20"/>
    </row>
    <row r="13" spans="1:18">
      <c r="A13" s="135" t="s">
        <v>10</v>
      </c>
      <c r="B13" s="135"/>
      <c r="C13" s="135"/>
      <c r="D13" s="135"/>
      <c r="E13" s="135"/>
      <c r="F13" s="135"/>
      <c r="G13" s="135"/>
      <c r="H13" s="135"/>
      <c r="I13" s="135"/>
      <c r="J13" s="135"/>
      <c r="K13" s="135"/>
      <c r="L13" s="135"/>
      <c r="M13" s="135"/>
      <c r="N13" s="135"/>
      <c r="O13" s="135"/>
      <c r="P13" s="135"/>
      <c r="Q13" s="135"/>
    </row>
    <row r="14" spans="1:18" ht="15.75" customHeight="1">
      <c r="A14" s="135" t="s">
        <v>11</v>
      </c>
      <c r="B14" s="135"/>
      <c r="C14" s="135"/>
      <c r="D14" s="135"/>
      <c r="E14" s="135" t="s">
        <v>12</v>
      </c>
      <c r="F14" s="135"/>
      <c r="G14" s="135"/>
      <c r="H14" s="135"/>
      <c r="I14" s="135"/>
      <c r="J14" s="135"/>
      <c r="K14" s="135"/>
      <c r="L14" s="135"/>
      <c r="M14" s="135"/>
      <c r="N14" s="135"/>
      <c r="O14" s="135"/>
      <c r="P14" s="135"/>
      <c r="Q14" s="135"/>
    </row>
    <row r="15" spans="1:18" ht="15.75" customHeight="1">
      <c r="A15" s="135" t="s">
        <v>13</v>
      </c>
      <c r="B15" s="135"/>
      <c r="C15" s="135"/>
      <c r="D15" s="135"/>
      <c r="E15" s="135"/>
      <c r="F15" s="135"/>
      <c r="G15" s="135"/>
      <c r="H15" s="135"/>
      <c r="I15" s="135"/>
      <c r="J15" s="135"/>
      <c r="K15" s="135"/>
      <c r="L15" s="135"/>
      <c r="M15" s="135"/>
      <c r="N15" s="135"/>
      <c r="O15" s="135"/>
      <c r="P15" s="135"/>
      <c r="Q15" s="135"/>
    </row>
    <row r="16" spans="1:18" ht="24" customHeight="1">
      <c r="A16" s="143" t="s">
        <v>14</v>
      </c>
      <c r="B16" s="143"/>
      <c r="C16" s="143"/>
      <c r="D16" s="143"/>
      <c r="E16" s="136" t="s">
        <v>15</v>
      </c>
      <c r="F16" s="136"/>
      <c r="G16" s="136"/>
      <c r="H16" s="136"/>
      <c r="I16" s="136"/>
      <c r="J16" s="136"/>
      <c r="K16" s="136"/>
      <c r="L16" s="136"/>
      <c r="M16" s="136"/>
      <c r="N16" s="136"/>
      <c r="O16" s="136"/>
      <c r="P16" s="136"/>
      <c r="Q16" s="136"/>
    </row>
    <row r="17" spans="1:17" ht="47.25" customHeight="1">
      <c r="A17" s="143"/>
      <c r="B17" s="143"/>
      <c r="C17" s="143"/>
      <c r="D17" s="143"/>
      <c r="E17" s="137" t="s">
        <v>16</v>
      </c>
      <c r="F17" s="137"/>
      <c r="G17" s="137"/>
      <c r="H17" s="137"/>
      <c r="I17" s="137"/>
      <c r="J17" s="137"/>
      <c r="K17" s="137"/>
      <c r="L17" s="137"/>
      <c r="M17" s="137"/>
      <c r="N17" s="137"/>
      <c r="O17" s="137"/>
      <c r="P17" s="137"/>
      <c r="Q17" s="137"/>
    </row>
    <row r="18" spans="1:17" ht="39.75" customHeight="1">
      <c r="A18" s="143"/>
      <c r="B18" s="143"/>
      <c r="C18" s="143"/>
      <c r="D18" s="143"/>
      <c r="E18" s="137" t="s">
        <v>17</v>
      </c>
      <c r="F18" s="137"/>
      <c r="G18" s="137"/>
      <c r="H18" s="137"/>
      <c r="I18" s="137"/>
      <c r="J18" s="137"/>
      <c r="K18" s="137"/>
      <c r="L18" s="137"/>
      <c r="M18" s="137"/>
      <c r="N18" s="137"/>
      <c r="O18" s="137"/>
      <c r="P18" s="137"/>
      <c r="Q18" s="137"/>
    </row>
    <row r="19" spans="1:17" ht="38.25" customHeight="1">
      <c r="A19" s="143"/>
      <c r="B19" s="143"/>
      <c r="C19" s="143"/>
      <c r="D19" s="143"/>
      <c r="E19" s="137" t="s">
        <v>18</v>
      </c>
      <c r="F19" s="137"/>
      <c r="G19" s="137"/>
      <c r="H19" s="137"/>
      <c r="I19" s="137"/>
      <c r="J19" s="137"/>
      <c r="K19" s="137"/>
      <c r="L19" s="137"/>
      <c r="M19" s="137"/>
      <c r="N19" s="137"/>
      <c r="O19" s="137"/>
      <c r="P19" s="137"/>
      <c r="Q19" s="137"/>
    </row>
    <row r="20" spans="1:17" ht="30" customHeight="1">
      <c r="A20" s="143"/>
      <c r="B20" s="143"/>
      <c r="C20" s="143"/>
      <c r="D20" s="143"/>
      <c r="E20" s="137" t="s">
        <v>19</v>
      </c>
      <c r="F20" s="137"/>
      <c r="G20" s="137"/>
      <c r="H20" s="137"/>
      <c r="I20" s="137"/>
      <c r="J20" s="137"/>
      <c r="K20" s="137"/>
      <c r="L20" s="137"/>
      <c r="M20" s="137"/>
      <c r="N20" s="137"/>
      <c r="O20" s="137"/>
      <c r="P20" s="137"/>
      <c r="Q20" s="137"/>
    </row>
    <row r="21" spans="1:17" ht="53.25" customHeight="1">
      <c r="A21" s="143"/>
      <c r="B21" s="143"/>
      <c r="C21" s="143"/>
      <c r="D21" s="143"/>
      <c r="E21" s="137" t="s">
        <v>20</v>
      </c>
      <c r="F21" s="137"/>
      <c r="G21" s="137"/>
      <c r="H21" s="137"/>
      <c r="I21" s="137"/>
      <c r="J21" s="137"/>
      <c r="K21" s="137"/>
      <c r="L21" s="137"/>
      <c r="M21" s="137"/>
      <c r="N21" s="137"/>
      <c r="O21" s="137"/>
      <c r="P21" s="137"/>
      <c r="Q21" s="137"/>
    </row>
    <row r="22" spans="1:17">
      <c r="A22" s="138" t="s">
        <v>21</v>
      </c>
      <c r="B22" s="139"/>
      <c r="C22" s="139"/>
      <c r="D22" s="139"/>
      <c r="E22" s="139"/>
      <c r="F22" s="139"/>
      <c r="G22" s="139"/>
      <c r="H22" s="139"/>
      <c r="I22" s="139"/>
      <c r="J22" s="139"/>
      <c r="K22" s="139"/>
      <c r="L22" s="139"/>
      <c r="M22" s="139"/>
      <c r="N22" s="139"/>
      <c r="O22" s="139"/>
      <c r="P22" s="139"/>
      <c r="Q22" s="139"/>
    </row>
    <row r="23" spans="1:17" ht="48" customHeight="1">
      <c r="A23" s="143" t="s">
        <v>22</v>
      </c>
      <c r="B23" s="144"/>
      <c r="C23" s="144"/>
      <c r="D23" s="144"/>
      <c r="E23" s="137" t="s">
        <v>23</v>
      </c>
      <c r="F23" s="137"/>
      <c r="G23" s="137"/>
      <c r="H23" s="137"/>
      <c r="I23" s="137"/>
      <c r="J23" s="137"/>
      <c r="K23" s="137"/>
      <c r="L23" s="137"/>
      <c r="M23" s="137"/>
      <c r="N23" s="137"/>
      <c r="O23" s="137"/>
      <c r="P23" s="137"/>
      <c r="Q23" s="137"/>
    </row>
    <row r="24" spans="1:17" ht="46.5" customHeight="1">
      <c r="A24" s="144"/>
      <c r="B24" s="144"/>
      <c r="C24" s="144"/>
      <c r="D24" s="144"/>
      <c r="E24" s="137" t="s">
        <v>24</v>
      </c>
      <c r="F24" s="137"/>
      <c r="G24" s="137"/>
      <c r="H24" s="137"/>
      <c r="I24" s="137"/>
      <c r="J24" s="137"/>
      <c r="K24" s="137"/>
      <c r="L24" s="137"/>
      <c r="M24" s="137"/>
      <c r="N24" s="137"/>
      <c r="O24" s="137"/>
      <c r="P24" s="137"/>
      <c r="Q24" s="137"/>
    </row>
    <row r="25" spans="1:17" ht="46.5" customHeight="1">
      <c r="A25" s="144"/>
      <c r="B25" s="144"/>
      <c r="C25" s="144"/>
      <c r="D25" s="144"/>
      <c r="E25" s="137" t="s">
        <v>25</v>
      </c>
      <c r="F25" s="137"/>
      <c r="G25" s="137"/>
      <c r="H25" s="137"/>
      <c r="I25" s="137"/>
      <c r="J25" s="137"/>
      <c r="K25" s="137"/>
      <c r="L25" s="137"/>
      <c r="M25" s="137"/>
      <c r="N25" s="137"/>
      <c r="O25" s="137"/>
      <c r="P25" s="137"/>
      <c r="Q25" s="137"/>
    </row>
    <row r="26" spans="1:17">
      <c r="A26" s="144"/>
      <c r="B26" s="144"/>
      <c r="C26" s="144"/>
      <c r="D26" s="144"/>
      <c r="E26" s="137" t="s">
        <v>26</v>
      </c>
      <c r="F26" s="137"/>
      <c r="G26" s="137"/>
      <c r="H26" s="137"/>
      <c r="I26" s="137"/>
      <c r="J26" s="137"/>
      <c r="K26" s="137"/>
      <c r="L26" s="137"/>
      <c r="M26" s="137"/>
      <c r="N26" s="137"/>
      <c r="O26" s="137"/>
      <c r="P26" s="137"/>
      <c r="Q26" s="137"/>
    </row>
    <row r="27" spans="1:17">
      <c r="A27" s="138" t="s">
        <v>27</v>
      </c>
      <c r="B27" s="138"/>
      <c r="C27" s="138"/>
      <c r="D27" s="138"/>
      <c r="E27" s="138"/>
      <c r="F27" s="138"/>
      <c r="G27" s="138"/>
      <c r="H27" s="138"/>
      <c r="I27" s="138"/>
      <c r="J27" s="138"/>
      <c r="K27" s="138"/>
      <c r="L27" s="138"/>
      <c r="M27" s="138"/>
      <c r="N27" s="138"/>
      <c r="O27" s="138"/>
      <c r="P27" s="138"/>
      <c r="Q27" s="138"/>
    </row>
    <row r="28" spans="1:17" ht="58.5" customHeight="1">
      <c r="A28" s="143" t="s">
        <v>28</v>
      </c>
      <c r="B28" s="143"/>
      <c r="C28" s="143"/>
      <c r="D28" s="143"/>
      <c r="E28" s="137" t="s">
        <v>29</v>
      </c>
      <c r="F28" s="137"/>
      <c r="G28" s="137"/>
      <c r="H28" s="137"/>
      <c r="I28" s="137"/>
      <c r="J28" s="137"/>
      <c r="K28" s="137"/>
      <c r="L28" s="137"/>
      <c r="M28" s="137"/>
      <c r="N28" s="137"/>
      <c r="O28" s="137"/>
      <c r="P28" s="137"/>
      <c r="Q28" s="137"/>
    </row>
    <row r="29" spans="1:17" ht="24" customHeight="1">
      <c r="A29" s="138" t="s">
        <v>30</v>
      </c>
      <c r="B29" s="138"/>
      <c r="C29" s="138"/>
      <c r="D29" s="138"/>
      <c r="E29" s="138"/>
      <c r="F29" s="138"/>
      <c r="G29" s="138"/>
      <c r="H29" s="138"/>
      <c r="I29" s="138"/>
      <c r="J29" s="138"/>
      <c r="K29" s="138"/>
      <c r="L29" s="138"/>
      <c r="M29" s="138"/>
      <c r="N29" s="138"/>
      <c r="O29" s="138"/>
      <c r="P29" s="138"/>
      <c r="Q29" s="138"/>
    </row>
    <row r="30" spans="1:17" ht="50.25" customHeight="1">
      <c r="A30" s="144">
        <v>4</v>
      </c>
      <c r="B30" s="144"/>
      <c r="C30" s="144"/>
      <c r="D30" s="144"/>
      <c r="E30" s="137" t="s">
        <v>31</v>
      </c>
      <c r="F30" s="137"/>
      <c r="G30" s="137"/>
      <c r="H30" s="137"/>
      <c r="I30" s="137"/>
      <c r="J30" s="137"/>
      <c r="K30" s="137"/>
      <c r="L30" s="137"/>
      <c r="M30" s="137"/>
      <c r="N30" s="137"/>
      <c r="O30" s="137"/>
      <c r="P30" s="137"/>
      <c r="Q30" s="137"/>
    </row>
    <row r="31" spans="1:17" ht="45.75" customHeight="1">
      <c r="A31" s="144"/>
      <c r="B31" s="144"/>
      <c r="C31" s="144"/>
      <c r="D31" s="144"/>
      <c r="E31" s="137" t="s">
        <v>32</v>
      </c>
      <c r="F31" s="137"/>
      <c r="G31" s="137"/>
      <c r="H31" s="137"/>
      <c r="I31" s="137"/>
      <c r="J31" s="137"/>
      <c r="K31" s="137"/>
      <c r="L31" s="137"/>
      <c r="M31" s="137"/>
      <c r="N31" s="137"/>
      <c r="O31" s="137"/>
      <c r="P31" s="137"/>
      <c r="Q31" s="137"/>
    </row>
    <row r="32" spans="1:17" ht="30" customHeight="1">
      <c r="A32" s="138" t="s">
        <v>33</v>
      </c>
      <c r="B32" s="138"/>
      <c r="C32" s="138"/>
      <c r="D32" s="138"/>
      <c r="E32" s="138"/>
      <c r="F32" s="138"/>
      <c r="G32" s="138"/>
      <c r="H32" s="138"/>
      <c r="I32" s="138"/>
      <c r="J32" s="138"/>
      <c r="K32" s="138"/>
      <c r="L32" s="138"/>
      <c r="M32" s="138"/>
      <c r="N32" s="138"/>
      <c r="O32" s="138"/>
      <c r="P32" s="138"/>
      <c r="Q32" s="138"/>
    </row>
    <row r="33" spans="1:17" ht="19.5" customHeight="1">
      <c r="A33" s="144">
        <v>5</v>
      </c>
      <c r="B33" s="144"/>
      <c r="C33" s="144"/>
      <c r="D33" s="144"/>
      <c r="E33" s="145" t="s">
        <v>34</v>
      </c>
      <c r="F33" s="145"/>
      <c r="G33" s="145"/>
      <c r="H33" s="145"/>
      <c r="I33" s="145"/>
      <c r="J33" s="145"/>
      <c r="K33" s="145"/>
      <c r="L33" s="145"/>
      <c r="M33" s="145"/>
      <c r="N33" s="145"/>
      <c r="O33" s="145"/>
      <c r="P33" s="145"/>
      <c r="Q33" s="145"/>
    </row>
    <row r="34" spans="1:17" ht="201.75" customHeight="1">
      <c r="A34" s="144"/>
      <c r="B34" s="144"/>
      <c r="C34" s="144"/>
      <c r="D34" s="144"/>
      <c r="E34" s="140" t="s">
        <v>35</v>
      </c>
      <c r="F34" s="140"/>
      <c r="G34" s="140"/>
      <c r="H34" s="140"/>
      <c r="I34" s="140"/>
      <c r="J34" s="140"/>
      <c r="K34" s="140"/>
      <c r="L34" s="140"/>
      <c r="M34" s="140"/>
      <c r="N34" s="140"/>
      <c r="O34" s="140"/>
      <c r="P34" s="140"/>
      <c r="Q34" s="140"/>
    </row>
    <row r="35" spans="1:17" ht="18.75" customHeight="1">
      <c r="A35" s="144"/>
      <c r="B35" s="144"/>
      <c r="C35" s="144"/>
      <c r="D35" s="144"/>
      <c r="E35" s="145" t="s">
        <v>36</v>
      </c>
      <c r="F35" s="145"/>
      <c r="G35" s="145"/>
      <c r="H35" s="145"/>
      <c r="I35" s="145"/>
      <c r="J35" s="145"/>
      <c r="K35" s="145"/>
      <c r="L35" s="145"/>
      <c r="M35" s="145"/>
      <c r="N35" s="145"/>
      <c r="O35" s="145"/>
      <c r="P35" s="145"/>
      <c r="Q35" s="145"/>
    </row>
    <row r="36" spans="1:17" ht="186.75" customHeight="1">
      <c r="A36" s="144"/>
      <c r="B36" s="144"/>
      <c r="C36" s="144"/>
      <c r="D36" s="144"/>
      <c r="E36" s="140" t="s">
        <v>37</v>
      </c>
      <c r="F36" s="141"/>
      <c r="G36" s="141"/>
      <c r="H36" s="141"/>
      <c r="I36" s="141"/>
      <c r="J36" s="141"/>
      <c r="K36" s="141"/>
      <c r="L36" s="141"/>
      <c r="M36" s="141"/>
      <c r="N36" s="141"/>
      <c r="O36" s="141"/>
      <c r="P36" s="141"/>
      <c r="Q36" s="141"/>
    </row>
    <row r="37" spans="1:17" ht="115.5" customHeight="1">
      <c r="A37" s="144"/>
      <c r="B37" s="144"/>
      <c r="C37" s="144"/>
      <c r="D37" s="144"/>
      <c r="E37" s="142" t="s">
        <v>38</v>
      </c>
      <c r="F37" s="142"/>
      <c r="G37" s="142"/>
      <c r="H37" s="142"/>
      <c r="I37" s="142"/>
      <c r="J37" s="142"/>
      <c r="K37" s="142"/>
      <c r="L37" s="142"/>
      <c r="M37" s="142"/>
      <c r="N37" s="142"/>
      <c r="O37" s="142"/>
      <c r="P37" s="142"/>
      <c r="Q37" s="142"/>
    </row>
    <row r="38" spans="1:17" ht="66.75" customHeight="1">
      <c r="A38" s="144"/>
      <c r="B38" s="144"/>
      <c r="C38" s="144"/>
      <c r="D38" s="144"/>
      <c r="E38" s="140" t="s">
        <v>39</v>
      </c>
      <c r="F38" s="141"/>
      <c r="G38" s="141"/>
      <c r="H38" s="141"/>
      <c r="I38" s="141"/>
      <c r="J38" s="141"/>
      <c r="K38" s="141"/>
      <c r="L38" s="141"/>
      <c r="M38" s="141"/>
      <c r="N38" s="141"/>
      <c r="O38" s="141"/>
      <c r="P38" s="141"/>
      <c r="Q38" s="141"/>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46" t="s">
        <v>41</v>
      </c>
      <c r="B2" s="147"/>
      <c r="C2" s="147"/>
      <c r="D2" s="147"/>
      <c r="E2" s="147"/>
      <c r="F2" s="147"/>
      <c r="G2" s="147"/>
      <c r="H2" s="147"/>
      <c r="I2" s="147"/>
      <c r="J2" s="147"/>
      <c r="K2" s="147"/>
      <c r="L2" s="147"/>
      <c r="M2" s="147"/>
      <c r="N2" s="148"/>
    </row>
    <row r="3" spans="1:14">
      <c r="A3" s="149" t="s">
        <v>42</v>
      </c>
      <c r="B3" s="150"/>
      <c r="C3" s="150"/>
      <c r="D3" s="150"/>
      <c r="E3" s="150"/>
      <c r="F3" s="150"/>
      <c r="G3" s="150"/>
      <c r="H3" s="150"/>
      <c r="I3" s="150"/>
      <c r="J3" s="150"/>
      <c r="K3" s="150"/>
      <c r="L3" s="150"/>
      <c r="M3" s="150"/>
      <c r="N3" s="151"/>
    </row>
    <row r="4" spans="1:14" ht="46.5" customHeight="1">
      <c r="A4" s="4" t="s">
        <v>43</v>
      </c>
      <c r="B4" s="152" t="s">
        <v>44</v>
      </c>
      <c r="C4" s="152"/>
      <c r="D4" s="152"/>
      <c r="E4" s="152"/>
      <c r="F4" s="152"/>
      <c r="G4" s="152"/>
      <c r="H4" s="152"/>
      <c r="I4" s="152"/>
      <c r="J4" s="152"/>
      <c r="K4" s="152"/>
      <c r="L4" s="152"/>
      <c r="M4" s="152"/>
      <c r="N4" s="153"/>
    </row>
    <row r="5" spans="1:14" ht="45.75" customHeight="1">
      <c r="A5" s="154" t="s">
        <v>45</v>
      </c>
      <c r="B5" s="155"/>
      <c r="C5" s="155"/>
      <c r="D5" s="155"/>
      <c r="E5" s="155"/>
      <c r="F5" s="155"/>
      <c r="G5" s="155"/>
      <c r="H5" s="155"/>
      <c r="I5" s="155"/>
      <c r="J5" s="155"/>
      <c r="K5" s="155"/>
      <c r="L5" s="155"/>
      <c r="M5" s="155"/>
      <c r="N5" s="156"/>
    </row>
    <row r="6" spans="1:14" ht="29.25" customHeight="1">
      <c r="A6" s="154" t="s">
        <v>46</v>
      </c>
      <c r="B6" s="155"/>
      <c r="C6" s="155"/>
      <c r="D6" s="155"/>
      <c r="E6" s="155"/>
      <c r="F6" s="155"/>
      <c r="G6" s="155"/>
      <c r="H6" s="155"/>
      <c r="I6" s="155"/>
      <c r="J6" s="155"/>
      <c r="K6" s="155"/>
      <c r="L6" s="155"/>
      <c r="M6" s="155"/>
      <c r="N6" s="156"/>
    </row>
    <row r="7" spans="1:14" ht="17.25" customHeight="1">
      <c r="A7" s="5" t="s">
        <v>47</v>
      </c>
      <c r="B7" s="6"/>
      <c r="C7" s="6"/>
      <c r="D7" s="6"/>
      <c r="E7" s="6"/>
      <c r="F7" s="6"/>
      <c r="G7" s="6"/>
      <c r="H7" s="6"/>
      <c r="I7" s="6"/>
      <c r="J7" s="6"/>
      <c r="K7" s="6"/>
      <c r="L7" s="6"/>
      <c r="M7" s="6"/>
      <c r="N7" s="8"/>
    </row>
    <row r="8" spans="1:14" ht="51" customHeight="1">
      <c r="A8" s="154" t="s">
        <v>48</v>
      </c>
      <c r="B8" s="155"/>
      <c r="C8" s="155"/>
      <c r="D8" s="155"/>
      <c r="E8" s="155"/>
      <c r="F8" s="155"/>
      <c r="G8" s="155"/>
      <c r="H8" s="155"/>
      <c r="I8" s="155"/>
      <c r="J8" s="155"/>
      <c r="K8" s="155"/>
      <c r="L8" s="155"/>
      <c r="M8" s="155"/>
      <c r="N8" s="156"/>
    </row>
    <row r="9" spans="1:14" ht="36" customHeight="1">
      <c r="A9" s="154" t="s">
        <v>49</v>
      </c>
      <c r="B9" s="155"/>
      <c r="C9" s="155"/>
      <c r="D9" s="155"/>
      <c r="E9" s="155"/>
      <c r="F9" s="155"/>
      <c r="G9" s="155"/>
      <c r="H9" s="155"/>
      <c r="I9" s="155"/>
      <c r="J9" s="155"/>
      <c r="K9" s="155"/>
      <c r="L9" s="155"/>
      <c r="M9" s="155"/>
      <c r="N9" s="156"/>
    </row>
    <row r="10" spans="1:14" ht="30" customHeight="1">
      <c r="A10" s="154" t="s">
        <v>50</v>
      </c>
      <c r="B10" s="155"/>
      <c r="C10" s="155"/>
      <c r="D10" s="155"/>
      <c r="E10" s="155"/>
      <c r="F10" s="155"/>
      <c r="G10" s="155"/>
      <c r="H10" s="155"/>
      <c r="I10" s="155"/>
      <c r="J10" s="155"/>
      <c r="K10" s="155"/>
      <c r="L10" s="155"/>
      <c r="M10" s="155"/>
      <c r="N10" s="156"/>
    </row>
    <row r="11" spans="1:14" ht="18.75" customHeight="1">
      <c r="A11" s="154" t="s">
        <v>51</v>
      </c>
      <c r="B11" s="155"/>
      <c r="C11" s="155"/>
      <c r="D11" s="155"/>
      <c r="E11" s="155"/>
      <c r="F11" s="155"/>
      <c r="G11" s="155"/>
      <c r="H11" s="155"/>
      <c r="I11" s="155"/>
      <c r="J11" s="155"/>
      <c r="K11" s="155"/>
      <c r="L11" s="155"/>
      <c r="M11" s="155"/>
      <c r="N11" s="156"/>
    </row>
    <row r="12" spans="1:14">
      <c r="A12" s="149" t="s">
        <v>52</v>
      </c>
      <c r="B12" s="150"/>
      <c r="C12" s="150"/>
      <c r="D12" s="150"/>
      <c r="E12" s="150"/>
      <c r="F12" s="150"/>
      <c r="G12" s="150"/>
      <c r="H12" s="150"/>
      <c r="I12" s="150"/>
      <c r="J12" s="150"/>
      <c r="K12" s="150"/>
      <c r="L12" s="150"/>
      <c r="M12" s="150"/>
      <c r="N12" s="151"/>
    </row>
    <row r="13" spans="1:14">
      <c r="A13" s="7" t="s">
        <v>53</v>
      </c>
      <c r="N13" s="9"/>
    </row>
    <row r="14" spans="1:14" ht="117" customHeight="1">
      <c r="A14" s="157" t="s">
        <v>54</v>
      </c>
      <c r="B14" s="158"/>
      <c r="C14" s="158"/>
      <c r="D14" s="158"/>
      <c r="E14" s="158"/>
      <c r="F14" s="158"/>
      <c r="G14" s="158"/>
      <c r="H14" s="158"/>
      <c r="I14" s="158"/>
      <c r="J14" s="158"/>
      <c r="K14" s="158"/>
      <c r="L14" s="158"/>
      <c r="M14" s="158"/>
      <c r="N14" s="159"/>
    </row>
    <row r="15" spans="1:14" ht="28.5" customHeight="1">
      <c r="A15" s="160" t="s">
        <v>55</v>
      </c>
      <c r="B15" s="161"/>
      <c r="C15" s="161"/>
      <c r="D15" s="161"/>
      <c r="E15" s="161"/>
      <c r="F15" s="161"/>
      <c r="G15" s="161"/>
      <c r="H15" s="161"/>
      <c r="I15" s="161"/>
      <c r="J15" s="161"/>
      <c r="K15" s="161"/>
      <c r="L15" s="161"/>
      <c r="M15" s="161"/>
      <c r="N15" s="162"/>
    </row>
    <row r="16" spans="1:14" ht="120" customHeight="1">
      <c r="A16" s="163" t="s">
        <v>56</v>
      </c>
      <c r="B16" s="164"/>
      <c r="C16" s="164"/>
      <c r="D16" s="164"/>
      <c r="E16" s="164"/>
      <c r="F16" s="164"/>
      <c r="G16" s="164"/>
      <c r="H16" s="164"/>
      <c r="I16" s="164"/>
      <c r="J16" s="164"/>
      <c r="K16" s="164"/>
      <c r="L16" s="164"/>
      <c r="M16" s="164"/>
      <c r="N16" s="165"/>
    </row>
    <row r="17" spans="1:14" ht="13.5" customHeight="1">
      <c r="A17" s="154" t="s">
        <v>57</v>
      </c>
      <c r="B17" s="155"/>
      <c r="C17" s="155"/>
      <c r="D17" s="155"/>
      <c r="E17" s="155"/>
      <c r="F17" s="155"/>
      <c r="G17" s="155"/>
      <c r="H17" s="155"/>
      <c r="I17" s="155"/>
      <c r="J17" s="155"/>
      <c r="K17" s="155"/>
      <c r="L17" s="155"/>
      <c r="M17" s="155"/>
      <c r="N17" s="156"/>
    </row>
    <row r="18" spans="1:14" ht="15" customHeight="1">
      <c r="A18" s="154" t="s">
        <v>58</v>
      </c>
      <c r="B18" s="155"/>
      <c r="C18" s="155"/>
      <c r="D18" s="155"/>
      <c r="E18" s="155"/>
      <c r="F18" s="155"/>
      <c r="G18" s="155"/>
      <c r="H18" s="155"/>
      <c r="I18" s="155"/>
      <c r="J18" s="155"/>
      <c r="K18" s="155"/>
      <c r="L18" s="155"/>
      <c r="M18" s="155"/>
      <c r="N18" s="156"/>
    </row>
    <row r="19" spans="1:14" ht="49.5" customHeight="1">
      <c r="A19" s="154" t="s">
        <v>59</v>
      </c>
      <c r="B19" s="155"/>
      <c r="C19" s="155"/>
      <c r="D19" s="155"/>
      <c r="E19" s="155"/>
      <c r="F19" s="155"/>
      <c r="G19" s="155"/>
      <c r="H19" s="155"/>
      <c r="I19" s="155"/>
      <c r="J19" s="155"/>
      <c r="K19" s="155"/>
      <c r="L19" s="155"/>
      <c r="M19" s="155"/>
      <c r="N19" s="156"/>
    </row>
    <row r="20" spans="1:14">
      <c r="A20" s="149" t="s">
        <v>60</v>
      </c>
      <c r="B20" s="150"/>
      <c r="C20" s="150"/>
      <c r="D20" s="150"/>
      <c r="E20" s="150"/>
      <c r="F20" s="150"/>
      <c r="G20" s="150"/>
      <c r="H20" s="150"/>
      <c r="I20" s="150"/>
      <c r="J20" s="150"/>
      <c r="K20" s="150"/>
      <c r="L20" s="150"/>
      <c r="M20" s="150"/>
      <c r="N20" s="151"/>
    </row>
    <row r="21" spans="1:14" ht="77.25" customHeight="1">
      <c r="A21" s="166" t="s">
        <v>61</v>
      </c>
      <c r="B21" s="167"/>
      <c r="C21" s="167"/>
      <c r="D21" s="167"/>
      <c r="E21" s="167"/>
      <c r="F21" s="167"/>
      <c r="G21" s="167"/>
      <c r="H21" s="167"/>
      <c r="I21" s="167"/>
      <c r="J21" s="167"/>
      <c r="K21" s="167"/>
      <c r="L21" s="167"/>
      <c r="M21" s="167"/>
      <c r="N21" s="168"/>
    </row>
    <row r="22" spans="1:14">
      <c r="A22" s="149" t="s">
        <v>62</v>
      </c>
      <c r="B22" s="150"/>
      <c r="C22" s="150"/>
      <c r="D22" s="150"/>
      <c r="E22" s="150"/>
      <c r="F22" s="150"/>
      <c r="G22" s="150"/>
      <c r="H22" s="150"/>
      <c r="I22" s="150"/>
      <c r="J22" s="150"/>
      <c r="K22" s="150"/>
      <c r="L22" s="150"/>
      <c r="M22" s="150"/>
      <c r="N22" s="151"/>
    </row>
    <row r="23" spans="1:14" ht="51.75" customHeight="1">
      <c r="A23" s="166" t="s">
        <v>63</v>
      </c>
      <c r="B23" s="167"/>
      <c r="C23" s="167"/>
      <c r="D23" s="167"/>
      <c r="E23" s="167"/>
      <c r="F23" s="167"/>
      <c r="G23" s="167"/>
      <c r="H23" s="167"/>
      <c r="I23" s="167"/>
      <c r="J23" s="167"/>
      <c r="K23" s="167"/>
      <c r="L23" s="167"/>
      <c r="M23" s="167"/>
      <c r="N23" s="168"/>
    </row>
    <row r="24" spans="1:14">
      <c r="A24" s="149" t="s">
        <v>64</v>
      </c>
      <c r="B24" s="150"/>
      <c r="C24" s="150"/>
      <c r="D24" s="150"/>
      <c r="E24" s="150"/>
      <c r="F24" s="150"/>
      <c r="G24" s="150"/>
      <c r="H24" s="150"/>
      <c r="I24" s="150"/>
      <c r="J24" s="150"/>
      <c r="K24" s="150"/>
      <c r="L24" s="150"/>
      <c r="M24" s="150"/>
      <c r="N24" s="151"/>
    </row>
    <row r="25" spans="1:14" ht="14.25" customHeight="1">
      <c r="A25" s="166" t="s">
        <v>65</v>
      </c>
      <c r="B25" s="167"/>
      <c r="C25" s="167"/>
      <c r="D25" s="167"/>
      <c r="E25" s="167"/>
      <c r="F25" s="167"/>
      <c r="G25" s="167"/>
      <c r="H25" s="167"/>
      <c r="I25" s="167"/>
      <c r="J25" s="167"/>
      <c r="K25" s="167"/>
      <c r="L25" s="167"/>
      <c r="M25" s="167"/>
      <c r="N25" s="168"/>
    </row>
    <row r="26" spans="1:14">
      <c r="A26" s="149" t="s">
        <v>66</v>
      </c>
      <c r="B26" s="150"/>
      <c r="C26" s="150"/>
      <c r="D26" s="150"/>
      <c r="E26" s="150"/>
      <c r="F26" s="150"/>
      <c r="G26" s="150"/>
      <c r="H26" s="150"/>
      <c r="I26" s="150"/>
      <c r="J26" s="150"/>
      <c r="K26" s="150"/>
      <c r="L26" s="150"/>
      <c r="M26" s="150"/>
      <c r="N26" s="151"/>
    </row>
    <row r="27" spans="1:14" ht="63" customHeight="1">
      <c r="A27" s="166" t="s">
        <v>67</v>
      </c>
      <c r="B27" s="167"/>
      <c r="C27" s="167"/>
      <c r="D27" s="167"/>
      <c r="E27" s="167"/>
      <c r="F27" s="167"/>
      <c r="G27" s="167"/>
      <c r="H27" s="167"/>
      <c r="I27" s="167"/>
      <c r="J27" s="167"/>
      <c r="K27" s="167"/>
      <c r="L27" s="167"/>
      <c r="M27" s="167"/>
      <c r="N27" s="168"/>
    </row>
    <row r="28" spans="1:14">
      <c r="A28" s="149" t="s">
        <v>68</v>
      </c>
      <c r="B28" s="150"/>
      <c r="C28" s="150"/>
      <c r="D28" s="150"/>
      <c r="E28" s="150"/>
      <c r="F28" s="150"/>
      <c r="G28" s="150"/>
      <c r="H28" s="150"/>
      <c r="I28" s="150"/>
      <c r="J28" s="150"/>
      <c r="K28" s="150"/>
      <c r="L28" s="150"/>
      <c r="M28" s="150"/>
      <c r="N28" s="151"/>
    </row>
    <row r="29" spans="1:14" ht="17.25" customHeight="1">
      <c r="A29" s="166" t="s">
        <v>69</v>
      </c>
      <c r="B29" s="167"/>
      <c r="C29" s="167"/>
      <c r="D29" s="167"/>
      <c r="E29" s="167"/>
      <c r="F29" s="167"/>
      <c r="G29" s="167"/>
      <c r="H29" s="167"/>
      <c r="I29" s="167"/>
      <c r="J29" s="167"/>
      <c r="K29" s="167"/>
      <c r="L29" s="167"/>
      <c r="M29" s="167"/>
      <c r="N29" s="168"/>
    </row>
    <row r="30" spans="1:14" ht="36" customHeight="1">
      <c r="A30" s="166" t="s">
        <v>70</v>
      </c>
      <c r="B30" s="167"/>
      <c r="C30" s="167"/>
      <c r="D30" s="167"/>
      <c r="E30" s="167"/>
      <c r="F30" s="167"/>
      <c r="G30" s="167"/>
      <c r="H30" s="167"/>
      <c r="I30" s="167"/>
      <c r="J30" s="167"/>
      <c r="K30" s="167"/>
      <c r="L30" s="167"/>
      <c r="M30" s="167"/>
      <c r="N30" s="168"/>
    </row>
    <row r="31" spans="1:14">
      <c r="A31" s="149" t="s">
        <v>71</v>
      </c>
      <c r="B31" s="150"/>
      <c r="C31" s="150"/>
      <c r="D31" s="150"/>
      <c r="E31" s="150"/>
      <c r="F31" s="150"/>
      <c r="G31" s="150"/>
      <c r="H31" s="150"/>
      <c r="I31" s="150"/>
      <c r="J31" s="150"/>
      <c r="K31" s="150"/>
      <c r="L31" s="150"/>
      <c r="M31" s="150"/>
      <c r="N31" s="151"/>
    </row>
    <row r="32" spans="1:14">
      <c r="A32" s="149" t="s">
        <v>72</v>
      </c>
      <c r="B32" s="150"/>
      <c r="C32" s="150"/>
      <c r="D32" s="150"/>
      <c r="E32" s="150"/>
      <c r="F32" s="150"/>
      <c r="G32" s="150"/>
      <c r="H32" s="150"/>
      <c r="I32" s="150"/>
      <c r="J32" s="150"/>
      <c r="K32" s="150"/>
      <c r="L32" s="150"/>
      <c r="M32" s="150"/>
      <c r="N32" s="151"/>
    </row>
    <row r="33" spans="1:14" ht="34.5" customHeight="1">
      <c r="A33" s="166" t="s">
        <v>73</v>
      </c>
      <c r="B33" s="167"/>
      <c r="C33" s="167"/>
      <c r="D33" s="167"/>
      <c r="E33" s="167"/>
      <c r="F33" s="167"/>
      <c r="G33" s="167"/>
      <c r="H33" s="167"/>
      <c r="I33" s="167"/>
      <c r="J33" s="167"/>
      <c r="K33" s="167"/>
      <c r="L33" s="167"/>
      <c r="M33" s="167"/>
      <c r="N33" s="168"/>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0"/>
  <sheetViews>
    <sheetView tabSelected="1" topLeftCell="A11" zoomScale="70" zoomScaleNormal="70" workbookViewId="0">
      <selection activeCell="M20" sqref="M20"/>
    </sheetView>
  </sheetViews>
  <sheetFormatPr defaultColWidth="9.109375" defaultRowHeight="13.8"/>
  <cols>
    <col min="1" max="1" width="6.33203125" style="30" customWidth="1"/>
    <col min="2" max="2" width="45.5546875" style="25" customWidth="1"/>
    <col min="3" max="3" width="9.33203125" style="25" customWidth="1"/>
    <col min="4" max="4" width="9.88671875" style="25" customWidth="1"/>
    <col min="5" max="5" width="9.88671875" style="31" customWidth="1"/>
    <col min="6" max="6" width="12.44140625" style="25" customWidth="1"/>
    <col min="7" max="7" width="57.33203125" style="25" customWidth="1"/>
    <col min="8" max="8" width="9.109375" style="25" customWidth="1"/>
    <col min="9" max="9" width="9.5546875" style="25" customWidth="1"/>
    <col min="10" max="10" width="10.6640625" style="25" customWidth="1"/>
    <col min="11" max="11" width="15.109375" style="25" customWidth="1"/>
    <col min="12" max="12" width="16" style="25" customWidth="1"/>
    <col min="13" max="13" width="49.33203125" style="25" customWidth="1"/>
    <col min="14" max="14" width="10.5546875" style="25" bestFit="1" customWidth="1"/>
    <col min="15" max="16384" width="9.109375" style="25"/>
  </cols>
  <sheetData>
    <row r="1" spans="1:11" s="32" customFormat="1">
      <c r="A1" s="170"/>
      <c r="B1" s="170"/>
      <c r="C1" s="56"/>
      <c r="D1" s="56"/>
      <c r="E1" s="56"/>
      <c r="F1" s="57"/>
      <c r="G1" s="172"/>
      <c r="H1" s="172"/>
      <c r="I1" s="172"/>
      <c r="J1" s="172"/>
      <c r="K1" s="172"/>
    </row>
    <row r="2" spans="1:11" s="32" customFormat="1">
      <c r="A2" s="170"/>
      <c r="B2" s="170"/>
      <c r="C2" s="56"/>
      <c r="D2" s="56"/>
      <c r="E2" s="56"/>
      <c r="F2" s="56"/>
      <c r="G2" s="56"/>
      <c r="H2" s="56"/>
      <c r="I2" s="58"/>
      <c r="J2" s="58"/>
      <c r="K2" s="58"/>
    </row>
    <row r="3" spans="1:11">
      <c r="A3" s="169"/>
      <c r="B3" s="169"/>
      <c r="C3" s="169"/>
      <c r="D3" s="169"/>
      <c r="E3" s="169"/>
      <c r="F3" s="169"/>
      <c r="G3" s="169"/>
      <c r="H3" s="169"/>
      <c r="I3" s="169"/>
      <c r="J3" s="169"/>
      <c r="K3" s="55"/>
    </row>
    <row r="4" spans="1:11" ht="29.4" customHeight="1">
      <c r="A4" s="169" t="s">
        <v>93</v>
      </c>
      <c r="B4" s="169"/>
      <c r="C4" s="169"/>
      <c r="D4" s="169"/>
      <c r="E4" s="169"/>
      <c r="F4" s="169"/>
      <c r="G4" s="169"/>
      <c r="H4" s="169"/>
      <c r="I4" s="169"/>
    </row>
    <row r="5" spans="1:11">
      <c r="A5" s="171" t="s">
        <v>119</v>
      </c>
      <c r="B5" s="171"/>
      <c r="C5" s="171"/>
      <c r="D5" s="171"/>
      <c r="E5" s="171"/>
      <c r="F5" s="171"/>
      <c r="G5" s="171"/>
      <c r="H5" s="171"/>
      <c r="I5" s="171"/>
      <c r="J5" s="171"/>
      <c r="K5" s="171"/>
    </row>
    <row r="6" spans="1:11" ht="14.4" thickBot="1">
      <c r="A6" s="171"/>
      <c r="B6" s="171"/>
      <c r="C6" s="171"/>
      <c r="D6" s="171"/>
      <c r="E6" s="171"/>
      <c r="F6" s="171"/>
      <c r="G6" s="171"/>
      <c r="H6" s="171"/>
      <c r="I6" s="171"/>
      <c r="J6" s="171"/>
      <c r="K6" s="171"/>
    </row>
    <row r="7" spans="1:11" s="26" customFormat="1" ht="82.8">
      <c r="A7" s="92" t="s">
        <v>74</v>
      </c>
      <c r="B7" s="93" t="s">
        <v>75</v>
      </c>
      <c r="C7" s="94" t="s">
        <v>76</v>
      </c>
      <c r="D7" s="95" t="s">
        <v>81</v>
      </c>
      <c r="E7" s="96" t="s">
        <v>83</v>
      </c>
      <c r="F7" s="95" t="s">
        <v>84</v>
      </c>
      <c r="G7" s="94" t="s">
        <v>77</v>
      </c>
      <c r="H7" s="94" t="s">
        <v>78</v>
      </c>
      <c r="I7" s="95" t="s">
        <v>79</v>
      </c>
      <c r="J7" s="95" t="s">
        <v>85</v>
      </c>
      <c r="K7" s="178" t="s">
        <v>86</v>
      </c>
    </row>
    <row r="8" spans="1:11" s="26" customFormat="1" ht="27.6">
      <c r="A8" s="179">
        <v>1</v>
      </c>
      <c r="B8" s="48" t="s">
        <v>113</v>
      </c>
      <c r="C8" s="80" t="s">
        <v>95</v>
      </c>
      <c r="D8" s="27">
        <v>10</v>
      </c>
      <c r="E8" s="27">
        <v>150</v>
      </c>
      <c r="F8" s="27">
        <f>D8*E8</f>
        <v>1500</v>
      </c>
      <c r="G8" s="22" t="s">
        <v>107</v>
      </c>
      <c r="H8" s="80" t="s">
        <v>80</v>
      </c>
      <c r="I8" s="81">
        <v>11</v>
      </c>
      <c r="J8" s="81">
        <v>95.83</v>
      </c>
      <c r="K8" s="97">
        <f>I8*J8</f>
        <v>1054.1299999999999</v>
      </c>
    </row>
    <row r="9" spans="1:11" s="26" customFormat="1">
      <c r="A9" s="179">
        <v>2</v>
      </c>
      <c r="B9" s="48" t="s">
        <v>94</v>
      </c>
      <c r="C9" s="80" t="s">
        <v>95</v>
      </c>
      <c r="D9" s="27">
        <v>20</v>
      </c>
      <c r="E9" s="27">
        <v>64</v>
      </c>
      <c r="F9" s="27">
        <f t="shared" ref="F9:F36" si="0">D9*E9</f>
        <v>1280</v>
      </c>
      <c r="G9" s="83"/>
      <c r="H9" s="83"/>
      <c r="I9" s="83"/>
      <c r="J9" s="83"/>
      <c r="K9" s="102"/>
    </row>
    <row r="10" spans="1:11" s="26" customFormat="1" ht="14.4">
      <c r="A10" s="179">
        <v>3</v>
      </c>
      <c r="B10" s="48" t="s">
        <v>120</v>
      </c>
      <c r="C10" s="80" t="s">
        <v>95</v>
      </c>
      <c r="D10" s="27">
        <v>20</v>
      </c>
      <c r="E10" s="27">
        <v>160</v>
      </c>
      <c r="F10" s="27">
        <f t="shared" si="0"/>
        <v>3200</v>
      </c>
      <c r="G10" s="79"/>
      <c r="H10" s="74"/>
      <c r="I10" s="74"/>
      <c r="J10" s="75"/>
      <c r="K10" s="99"/>
    </row>
    <row r="11" spans="1:11" s="26" customFormat="1" ht="28.8">
      <c r="A11" s="179">
        <v>4</v>
      </c>
      <c r="B11" s="48" t="s">
        <v>98</v>
      </c>
      <c r="C11" s="80" t="s">
        <v>80</v>
      </c>
      <c r="D11" s="27">
        <v>1</v>
      </c>
      <c r="E11" s="27">
        <v>650</v>
      </c>
      <c r="F11" s="27">
        <f t="shared" si="0"/>
        <v>650</v>
      </c>
      <c r="G11" s="113" t="s">
        <v>121</v>
      </c>
      <c r="H11" s="74" t="s">
        <v>80</v>
      </c>
      <c r="I11" s="74">
        <v>1</v>
      </c>
      <c r="J11" s="75">
        <v>957</v>
      </c>
      <c r="K11" s="99">
        <f>J11</f>
        <v>957</v>
      </c>
    </row>
    <row r="12" spans="1:11" s="26" customFormat="1" ht="41.4">
      <c r="A12" s="179">
        <v>5</v>
      </c>
      <c r="B12" s="48" t="s">
        <v>134</v>
      </c>
      <c r="C12" s="23" t="s">
        <v>80</v>
      </c>
      <c r="D12" s="24">
        <v>1</v>
      </c>
      <c r="E12" s="24">
        <v>1900</v>
      </c>
      <c r="F12" s="27">
        <f t="shared" si="0"/>
        <v>1900</v>
      </c>
      <c r="G12" s="113" t="s">
        <v>92</v>
      </c>
      <c r="H12" s="74" t="s">
        <v>80</v>
      </c>
      <c r="I12" s="74">
        <v>1</v>
      </c>
      <c r="J12" s="75">
        <v>140</v>
      </c>
      <c r="K12" s="99">
        <f>J12*I12</f>
        <v>140</v>
      </c>
    </row>
    <row r="13" spans="1:11" s="26" customFormat="1" ht="14.4">
      <c r="A13" s="179">
        <v>6</v>
      </c>
      <c r="B13" s="48" t="s">
        <v>110</v>
      </c>
      <c r="C13" s="80" t="s">
        <v>80</v>
      </c>
      <c r="D13" s="27">
        <v>2</v>
      </c>
      <c r="E13" s="27">
        <v>1400</v>
      </c>
      <c r="F13" s="27">
        <f t="shared" si="0"/>
        <v>2800</v>
      </c>
      <c r="G13" s="113" t="s">
        <v>116</v>
      </c>
      <c r="H13" s="74" t="s">
        <v>80</v>
      </c>
      <c r="I13" s="74">
        <v>1</v>
      </c>
      <c r="J13" s="75">
        <v>42.5</v>
      </c>
      <c r="K13" s="99">
        <f>J13*I13</f>
        <v>42.5</v>
      </c>
    </row>
    <row r="14" spans="1:11" s="26" customFormat="1">
      <c r="A14" s="179">
        <v>7</v>
      </c>
      <c r="B14" s="48" t="s">
        <v>99</v>
      </c>
      <c r="C14" s="80" t="s">
        <v>96</v>
      </c>
      <c r="D14" s="27">
        <v>26</v>
      </c>
      <c r="E14" s="27">
        <v>100</v>
      </c>
      <c r="F14" s="27">
        <f t="shared" si="0"/>
        <v>2600</v>
      </c>
      <c r="G14" s="83"/>
      <c r="H14" s="83"/>
      <c r="I14" s="83"/>
      <c r="J14" s="83"/>
      <c r="K14" s="102"/>
    </row>
    <row r="15" spans="1:11" s="26" customFormat="1">
      <c r="A15" s="179">
        <v>8</v>
      </c>
      <c r="B15" s="48" t="s">
        <v>102</v>
      </c>
      <c r="C15" s="80" t="s">
        <v>96</v>
      </c>
      <c r="D15" s="27">
        <v>10</v>
      </c>
      <c r="E15" s="27">
        <v>100</v>
      </c>
      <c r="F15" s="27">
        <f t="shared" si="0"/>
        <v>1000</v>
      </c>
      <c r="G15" s="83"/>
      <c r="H15" s="83"/>
      <c r="I15" s="83"/>
      <c r="J15" s="83"/>
      <c r="K15" s="102"/>
    </row>
    <row r="16" spans="1:11" s="26" customFormat="1">
      <c r="A16" s="179">
        <v>9</v>
      </c>
      <c r="B16" s="48" t="s">
        <v>100</v>
      </c>
      <c r="C16" s="80" t="s">
        <v>96</v>
      </c>
      <c r="D16" s="27">
        <v>10</v>
      </c>
      <c r="E16" s="27">
        <v>165</v>
      </c>
      <c r="F16" s="27">
        <f t="shared" si="0"/>
        <v>1650</v>
      </c>
      <c r="G16" s="47" t="s">
        <v>123</v>
      </c>
      <c r="H16" s="80" t="s">
        <v>96</v>
      </c>
      <c r="I16" s="45">
        <v>10</v>
      </c>
      <c r="J16" s="45">
        <v>60</v>
      </c>
      <c r="K16" s="100">
        <f>I16*J16</f>
        <v>600</v>
      </c>
    </row>
    <row r="17" spans="1:11" s="26" customFormat="1" ht="27.6">
      <c r="A17" s="179">
        <v>10</v>
      </c>
      <c r="B17" s="49" t="s">
        <v>101</v>
      </c>
      <c r="C17" s="23" t="s">
        <v>80</v>
      </c>
      <c r="D17" s="24">
        <v>1</v>
      </c>
      <c r="E17" s="24">
        <v>3500</v>
      </c>
      <c r="F17" s="27">
        <f t="shared" si="0"/>
        <v>3500</v>
      </c>
      <c r="G17" s="49" t="s">
        <v>122</v>
      </c>
      <c r="H17" s="80" t="s">
        <v>80</v>
      </c>
      <c r="I17" s="45">
        <v>1</v>
      </c>
      <c r="J17" s="45">
        <v>1450</v>
      </c>
      <c r="K17" s="100">
        <f>I17*J17</f>
        <v>1450</v>
      </c>
    </row>
    <row r="18" spans="1:11" s="26" customFormat="1" ht="27.6">
      <c r="A18" s="179">
        <v>11</v>
      </c>
      <c r="B18" s="49" t="s">
        <v>135</v>
      </c>
      <c r="C18" s="23" t="s">
        <v>80</v>
      </c>
      <c r="D18" s="24">
        <v>1</v>
      </c>
      <c r="E18" s="24">
        <v>4500</v>
      </c>
      <c r="F18" s="27">
        <f t="shared" si="0"/>
        <v>4500</v>
      </c>
      <c r="G18" s="46" t="s">
        <v>133</v>
      </c>
      <c r="H18" s="45" t="s">
        <v>80</v>
      </c>
      <c r="I18" s="45">
        <v>1</v>
      </c>
      <c r="J18" s="173" t="s">
        <v>131</v>
      </c>
      <c r="K18" s="100">
        <v>0</v>
      </c>
    </row>
    <row r="19" spans="1:11" s="26" customFormat="1">
      <c r="A19" s="179">
        <v>12</v>
      </c>
      <c r="B19" s="22" t="s">
        <v>128</v>
      </c>
      <c r="C19" s="80" t="s">
        <v>96</v>
      </c>
      <c r="D19" s="27">
        <v>26</v>
      </c>
      <c r="E19" s="27">
        <v>31</v>
      </c>
      <c r="F19" s="27">
        <f t="shared" si="0"/>
        <v>806</v>
      </c>
      <c r="G19" s="28" t="s">
        <v>108</v>
      </c>
      <c r="H19" s="80" t="s">
        <v>96</v>
      </c>
      <c r="I19" s="42">
        <v>28</v>
      </c>
      <c r="J19" s="42">
        <v>87.5</v>
      </c>
      <c r="K19" s="101">
        <f t="shared" ref="K19:K24" si="1">I19*J19</f>
        <v>2450</v>
      </c>
    </row>
    <row r="20" spans="1:11" s="26" customFormat="1" ht="41.4">
      <c r="A20" s="179">
        <v>13</v>
      </c>
      <c r="B20" s="114" t="s">
        <v>114</v>
      </c>
      <c r="C20" s="80" t="s">
        <v>96</v>
      </c>
      <c r="D20" s="27">
        <v>26</v>
      </c>
      <c r="E20" s="27">
        <v>250</v>
      </c>
      <c r="F20" s="27">
        <f t="shared" si="0"/>
        <v>6500</v>
      </c>
      <c r="G20" s="46" t="s">
        <v>97</v>
      </c>
      <c r="H20" s="80" t="s">
        <v>96</v>
      </c>
      <c r="I20" s="45">
        <v>26</v>
      </c>
      <c r="J20" s="45">
        <v>165</v>
      </c>
      <c r="K20" s="100">
        <f t="shared" si="1"/>
        <v>4290</v>
      </c>
    </row>
    <row r="21" spans="1:11" s="26" customFormat="1" ht="27.6">
      <c r="A21" s="179">
        <v>14</v>
      </c>
      <c r="B21" s="83"/>
      <c r="C21" s="83"/>
      <c r="D21" s="83"/>
      <c r="E21" s="83"/>
      <c r="F21" s="27"/>
      <c r="G21" s="49" t="s">
        <v>124</v>
      </c>
      <c r="H21" s="80" t="s">
        <v>96</v>
      </c>
      <c r="I21" s="45">
        <v>26</v>
      </c>
      <c r="J21" s="45">
        <v>350</v>
      </c>
      <c r="K21" s="100">
        <f t="shared" si="1"/>
        <v>9100</v>
      </c>
    </row>
    <row r="22" spans="1:11" s="26" customFormat="1">
      <c r="A22" s="179">
        <v>15</v>
      </c>
      <c r="B22" s="83"/>
      <c r="C22" s="83"/>
      <c r="D22" s="83"/>
      <c r="E22" s="83"/>
      <c r="F22" s="27"/>
      <c r="G22" s="49" t="s">
        <v>125</v>
      </c>
      <c r="H22" s="80" t="s">
        <v>96</v>
      </c>
      <c r="I22" s="45">
        <v>26</v>
      </c>
      <c r="J22" s="45">
        <v>91.24</v>
      </c>
      <c r="K22" s="100">
        <f t="shared" si="1"/>
        <v>2372.2399999999998</v>
      </c>
    </row>
    <row r="23" spans="1:11" s="26" customFormat="1">
      <c r="A23" s="179">
        <v>16</v>
      </c>
      <c r="B23" s="83"/>
      <c r="C23" s="83"/>
      <c r="D23" s="83"/>
      <c r="E23" s="83"/>
      <c r="F23" s="27"/>
      <c r="G23" s="49" t="s">
        <v>126</v>
      </c>
      <c r="H23" s="80" t="s">
        <v>96</v>
      </c>
      <c r="I23" s="45">
        <v>26</v>
      </c>
      <c r="J23" s="45">
        <v>140.03</v>
      </c>
      <c r="K23" s="100">
        <f t="shared" si="1"/>
        <v>3640.78</v>
      </c>
    </row>
    <row r="24" spans="1:11" s="26" customFormat="1">
      <c r="A24" s="179">
        <v>17</v>
      </c>
      <c r="B24" s="83"/>
      <c r="C24" s="83"/>
      <c r="D24" s="83"/>
      <c r="E24" s="83"/>
      <c r="F24" s="27"/>
      <c r="G24" s="49" t="s">
        <v>117</v>
      </c>
      <c r="H24" s="80" t="s">
        <v>80</v>
      </c>
      <c r="I24" s="45">
        <v>5</v>
      </c>
      <c r="J24" s="45">
        <v>315</v>
      </c>
      <c r="K24" s="100">
        <f t="shared" si="1"/>
        <v>1575</v>
      </c>
    </row>
    <row r="25" spans="1:11" s="26" customFormat="1" ht="14.4">
      <c r="A25" s="179">
        <v>18</v>
      </c>
      <c r="B25" s="76" t="s">
        <v>103</v>
      </c>
      <c r="C25" s="80" t="s">
        <v>95</v>
      </c>
      <c r="D25" s="27">
        <v>4</v>
      </c>
      <c r="E25" s="27">
        <v>1200</v>
      </c>
      <c r="F25" s="27">
        <f t="shared" si="0"/>
        <v>4800</v>
      </c>
      <c r="G25" s="22" t="s">
        <v>112</v>
      </c>
      <c r="H25" s="80" t="s">
        <v>95</v>
      </c>
      <c r="I25" s="81">
        <v>4</v>
      </c>
      <c r="J25" s="81">
        <v>576.66</v>
      </c>
      <c r="K25" s="99">
        <f>J25*I25</f>
        <v>2306.64</v>
      </c>
    </row>
    <row r="26" spans="1:11" s="26" customFormat="1" ht="27.6">
      <c r="A26" s="179">
        <v>19</v>
      </c>
      <c r="B26" s="77" t="s">
        <v>104</v>
      </c>
      <c r="C26" s="80" t="s">
        <v>105</v>
      </c>
      <c r="D26" s="27">
        <v>1</v>
      </c>
      <c r="E26" s="27">
        <v>3000</v>
      </c>
      <c r="F26" s="27">
        <f t="shared" si="0"/>
        <v>3000</v>
      </c>
      <c r="G26" s="49"/>
      <c r="H26" s="78"/>
      <c r="I26" s="44"/>
      <c r="J26" s="44"/>
      <c r="K26" s="98"/>
    </row>
    <row r="27" spans="1:11" s="26" customFormat="1" ht="27.6">
      <c r="A27" s="179">
        <v>20</v>
      </c>
      <c r="B27" s="77" t="s">
        <v>109</v>
      </c>
      <c r="C27" s="80" t="s">
        <v>105</v>
      </c>
      <c r="D27" s="27">
        <v>1</v>
      </c>
      <c r="E27" s="27">
        <v>2000</v>
      </c>
      <c r="F27" s="27">
        <f t="shared" si="0"/>
        <v>2000</v>
      </c>
      <c r="G27" s="49"/>
      <c r="H27" s="78"/>
      <c r="I27" s="44"/>
      <c r="J27" s="44"/>
      <c r="K27" s="98"/>
    </row>
    <row r="28" spans="1:11" s="26" customFormat="1">
      <c r="A28" s="179">
        <v>21</v>
      </c>
      <c r="B28" s="76"/>
      <c r="C28" s="80"/>
      <c r="D28" s="27"/>
      <c r="E28" s="27"/>
      <c r="F28" s="27"/>
      <c r="G28" s="49"/>
      <c r="H28" s="78"/>
      <c r="I28" s="44"/>
      <c r="J28" s="44"/>
      <c r="K28" s="98"/>
    </row>
    <row r="29" spans="1:11" s="26" customFormat="1">
      <c r="A29" s="179">
        <v>22</v>
      </c>
      <c r="B29" s="76" t="s">
        <v>118</v>
      </c>
      <c r="C29" s="80" t="s">
        <v>105</v>
      </c>
      <c r="D29" s="27">
        <v>1</v>
      </c>
      <c r="E29" s="27">
        <v>2100</v>
      </c>
      <c r="F29" s="27">
        <f t="shared" si="0"/>
        <v>2100</v>
      </c>
      <c r="G29" s="49" t="s">
        <v>136</v>
      </c>
      <c r="H29" s="82" t="s">
        <v>111</v>
      </c>
      <c r="I29" s="44">
        <v>1.5</v>
      </c>
      <c r="J29" s="44">
        <v>725</v>
      </c>
      <c r="K29" s="98">
        <f>I29*J29</f>
        <v>1087.5</v>
      </c>
    </row>
    <row r="30" spans="1:11" s="26" customFormat="1">
      <c r="A30" s="179">
        <v>23</v>
      </c>
      <c r="B30" s="114" t="s">
        <v>106</v>
      </c>
      <c r="C30" s="80" t="s">
        <v>105</v>
      </c>
      <c r="D30" s="27">
        <v>1</v>
      </c>
      <c r="E30" s="27">
        <v>6500</v>
      </c>
      <c r="F30" s="27">
        <f t="shared" si="0"/>
        <v>6500</v>
      </c>
      <c r="G30" s="83"/>
      <c r="H30" s="83"/>
      <c r="I30" s="83"/>
      <c r="J30" s="83"/>
      <c r="K30" s="102"/>
    </row>
    <row r="31" spans="1:11" s="26" customFormat="1">
      <c r="A31" s="179">
        <v>24</v>
      </c>
      <c r="B31" s="77"/>
      <c r="C31" s="80"/>
      <c r="D31" s="27"/>
      <c r="E31" s="27"/>
      <c r="F31" s="27"/>
      <c r="G31" s="49"/>
      <c r="H31" s="43"/>
      <c r="I31" s="44"/>
      <c r="J31" s="44"/>
      <c r="K31" s="98"/>
    </row>
    <row r="32" spans="1:11" s="26" customFormat="1">
      <c r="A32" s="179">
        <v>25</v>
      </c>
      <c r="B32" s="77" t="s">
        <v>127</v>
      </c>
      <c r="C32" s="115" t="s">
        <v>80</v>
      </c>
      <c r="D32" s="27">
        <v>3</v>
      </c>
      <c r="E32" s="27">
        <v>1850</v>
      </c>
      <c r="F32" s="27">
        <f t="shared" si="0"/>
        <v>5550</v>
      </c>
      <c r="G32" s="49"/>
      <c r="H32" s="43"/>
      <c r="I32" s="44"/>
      <c r="J32" s="44"/>
      <c r="K32" s="98"/>
    </row>
    <row r="33" spans="1:14" s="26" customFormat="1">
      <c r="A33" s="179">
        <v>26</v>
      </c>
      <c r="B33" s="83" t="s">
        <v>115</v>
      </c>
      <c r="C33" s="115" t="s">
        <v>80</v>
      </c>
      <c r="D33" s="27">
        <v>3</v>
      </c>
      <c r="E33" s="27">
        <v>150</v>
      </c>
      <c r="F33" s="27">
        <f t="shared" si="0"/>
        <v>450</v>
      </c>
      <c r="G33" s="49"/>
      <c r="H33" s="43"/>
      <c r="I33" s="44"/>
      <c r="J33" s="44"/>
      <c r="K33" s="98"/>
    </row>
    <row r="34" spans="1:14" s="26" customFormat="1">
      <c r="A34" s="179">
        <v>27</v>
      </c>
      <c r="B34" s="76"/>
      <c r="C34" s="80"/>
      <c r="D34" s="27"/>
      <c r="E34" s="27"/>
      <c r="F34" s="27"/>
      <c r="G34" s="49"/>
      <c r="H34" s="43"/>
      <c r="I34" s="44"/>
      <c r="J34" s="44"/>
      <c r="K34" s="98"/>
    </row>
    <row r="35" spans="1:14" s="26" customFormat="1" ht="27.6">
      <c r="A35" s="179">
        <v>28</v>
      </c>
      <c r="B35" s="49" t="s">
        <v>130</v>
      </c>
      <c r="C35" s="116" t="s">
        <v>80</v>
      </c>
      <c r="D35" s="27">
        <v>1</v>
      </c>
      <c r="E35" s="27">
        <v>500</v>
      </c>
      <c r="F35" s="27">
        <f t="shared" si="0"/>
        <v>500</v>
      </c>
      <c r="G35" s="49" t="s">
        <v>129</v>
      </c>
      <c r="H35" s="43" t="s">
        <v>80</v>
      </c>
      <c r="I35" s="44">
        <v>1</v>
      </c>
      <c r="J35" s="44">
        <v>8000</v>
      </c>
      <c r="K35" s="98">
        <f>I35*J35</f>
        <v>8000</v>
      </c>
    </row>
    <row r="36" spans="1:14" s="26" customFormat="1" ht="27.6">
      <c r="A36" s="179">
        <v>29</v>
      </c>
      <c r="B36" s="49" t="s">
        <v>132</v>
      </c>
      <c r="C36" s="80" t="s">
        <v>105</v>
      </c>
      <c r="D36" s="27">
        <v>1</v>
      </c>
      <c r="E36" s="27">
        <v>2000</v>
      </c>
      <c r="F36" s="27">
        <f t="shared" si="0"/>
        <v>2000</v>
      </c>
      <c r="G36" s="49"/>
      <c r="H36" s="43"/>
      <c r="I36" s="44"/>
      <c r="J36" s="44"/>
      <c r="K36" s="98"/>
    </row>
    <row r="37" spans="1:14" s="26" customFormat="1">
      <c r="A37" s="179">
        <v>30</v>
      </c>
      <c r="B37" s="110"/>
      <c r="C37" s="111"/>
      <c r="D37" s="112"/>
      <c r="E37" s="112"/>
      <c r="F37" s="27"/>
      <c r="G37" s="49"/>
      <c r="H37" s="43"/>
      <c r="I37" s="44"/>
      <c r="J37" s="44"/>
      <c r="K37" s="98"/>
    </row>
    <row r="38" spans="1:14" s="26" customFormat="1">
      <c r="A38" s="179">
        <v>31</v>
      </c>
      <c r="B38" s="83"/>
      <c r="C38" s="83"/>
      <c r="D38" s="83"/>
      <c r="E38" s="83"/>
      <c r="F38" s="27"/>
      <c r="G38" s="49"/>
      <c r="H38" s="77"/>
      <c r="I38" s="44"/>
      <c r="J38" s="44"/>
      <c r="K38" s="98"/>
    </row>
    <row r="39" spans="1:14" s="26" customFormat="1">
      <c r="A39" s="179">
        <v>32</v>
      </c>
      <c r="B39" s="83"/>
      <c r="C39" s="83"/>
      <c r="D39" s="83"/>
      <c r="E39" s="83"/>
      <c r="F39" s="27"/>
      <c r="G39" s="49"/>
      <c r="H39" s="78"/>
      <c r="I39" s="44"/>
      <c r="J39" s="44"/>
      <c r="K39" s="98"/>
    </row>
    <row r="40" spans="1:14" s="26" customFormat="1">
      <c r="A40" s="179">
        <v>33</v>
      </c>
      <c r="B40" s="180"/>
      <c r="C40" s="180"/>
      <c r="D40" s="180"/>
      <c r="E40" s="180"/>
      <c r="F40" s="180"/>
      <c r="G40" s="33" t="s">
        <v>87</v>
      </c>
      <c r="H40" s="34"/>
      <c r="I40" s="35"/>
      <c r="J40" s="35"/>
      <c r="K40" s="103">
        <f>SUM(K8:K39)</f>
        <v>39065.79</v>
      </c>
    </row>
    <row r="41" spans="1:14">
      <c r="A41" s="104"/>
      <c r="B41" s="181"/>
      <c r="C41" s="181"/>
      <c r="D41" s="181"/>
      <c r="E41" s="182"/>
      <c r="F41" s="181"/>
      <c r="G41" s="39" t="s">
        <v>89</v>
      </c>
      <c r="H41" s="40">
        <v>0.03</v>
      </c>
      <c r="I41" s="35"/>
      <c r="J41" s="35"/>
      <c r="K41" s="103">
        <f>K40*H41</f>
        <v>1171.9737</v>
      </c>
    </row>
    <row r="42" spans="1:14">
      <c r="A42" s="104"/>
      <c r="B42" s="33"/>
      <c r="C42" s="34"/>
      <c r="D42" s="36"/>
      <c r="E42" s="37"/>
      <c r="F42" s="38"/>
      <c r="G42" s="41" t="s">
        <v>82</v>
      </c>
      <c r="H42" s="34"/>
      <c r="I42" s="35"/>
      <c r="J42" s="35"/>
      <c r="K42" s="103">
        <f>K40+K41</f>
        <v>40237.763700000003</v>
      </c>
    </row>
    <row r="43" spans="1:14" ht="14.4" thickBot="1">
      <c r="A43" s="105"/>
      <c r="B43" s="33" t="s">
        <v>88</v>
      </c>
      <c r="C43" s="34"/>
      <c r="D43" s="36"/>
      <c r="E43" s="37"/>
      <c r="F43" s="38">
        <f>SUM(F8:F42)</f>
        <v>58786</v>
      </c>
      <c r="G43" s="106" t="s">
        <v>90</v>
      </c>
      <c r="H43" s="107"/>
      <c r="I43" s="108"/>
      <c r="J43" s="108"/>
      <c r="K43" s="109">
        <f>K42+F43</f>
        <v>99023.76370000001</v>
      </c>
      <c r="M43" s="29"/>
    </row>
    <row r="44" spans="1:14">
      <c r="A44" s="183"/>
      <c r="B44" s="86"/>
      <c r="C44" s="87"/>
      <c r="D44" s="88"/>
      <c r="E44" s="89"/>
      <c r="F44" s="90"/>
      <c r="G44" s="86" t="s">
        <v>91</v>
      </c>
      <c r="H44" s="87"/>
      <c r="I44" s="91"/>
      <c r="J44" s="91"/>
      <c r="K44" s="184">
        <v>23981.66</v>
      </c>
      <c r="M44" s="29"/>
    </row>
    <row r="45" spans="1:14" ht="14.4" thickBot="1">
      <c r="A45" s="105"/>
      <c r="B45" s="185"/>
      <c r="C45" s="107"/>
      <c r="D45" s="185"/>
      <c r="E45" s="186"/>
      <c r="F45" s="185"/>
      <c r="G45" s="106" t="s">
        <v>90</v>
      </c>
      <c r="H45" s="107"/>
      <c r="I45" s="108"/>
      <c r="J45" s="108"/>
      <c r="K45" s="109">
        <f>K44+K43</f>
        <v>123005.42370000001</v>
      </c>
      <c r="N45" s="29"/>
    </row>
    <row r="46" spans="1:14">
      <c r="A46" s="174"/>
      <c r="B46" s="175"/>
      <c r="C46" s="176"/>
      <c r="D46" s="175"/>
      <c r="E46" s="177"/>
      <c r="F46" s="175"/>
      <c r="N46" s="54"/>
    </row>
    <row r="47" spans="1:14">
      <c r="G47" s="60"/>
      <c r="H47" s="56"/>
      <c r="I47" s="56"/>
      <c r="J47" s="61"/>
      <c r="K47" s="62"/>
    </row>
    <row r="48" spans="1:14" s="32" customFormat="1">
      <c r="A48" s="56"/>
      <c r="B48" s="59"/>
      <c r="C48" s="59"/>
      <c r="D48" s="59"/>
      <c r="E48" s="59"/>
      <c r="F48" s="59"/>
      <c r="G48" s="84"/>
      <c r="H48" s="56"/>
      <c r="I48" s="56"/>
      <c r="J48" s="56"/>
      <c r="K48" s="67"/>
    </row>
    <row r="49" spans="1:13" s="32" customFormat="1">
      <c r="A49" s="56"/>
      <c r="B49" s="63"/>
      <c r="C49" s="64"/>
      <c r="D49" s="64"/>
      <c r="E49" s="65"/>
      <c r="F49" s="65"/>
      <c r="G49" s="84"/>
      <c r="H49" s="56"/>
      <c r="I49" s="56"/>
      <c r="J49" s="56"/>
      <c r="K49" s="56"/>
    </row>
    <row r="50" spans="1:13" s="32" customFormat="1">
      <c r="A50" s="56"/>
      <c r="B50" s="63"/>
      <c r="C50" s="64"/>
      <c r="D50" s="64"/>
      <c r="E50" s="65"/>
      <c r="F50" s="65"/>
      <c r="G50" s="85"/>
      <c r="H50" s="56"/>
      <c r="I50" s="56"/>
      <c r="J50" s="56"/>
      <c r="K50" s="67"/>
    </row>
    <row r="51" spans="1:13" s="32" customFormat="1">
      <c r="A51" s="56"/>
      <c r="B51" s="63"/>
      <c r="C51" s="64"/>
      <c r="D51" s="64"/>
      <c r="E51" s="65"/>
      <c r="F51" s="65"/>
      <c r="G51" s="66"/>
      <c r="H51" s="56"/>
      <c r="I51" s="56"/>
      <c r="J51" s="50"/>
      <c r="K51" s="67"/>
    </row>
    <row r="52" spans="1:13" s="32" customFormat="1">
      <c r="A52" s="56"/>
      <c r="B52" s="63"/>
      <c r="C52" s="64"/>
      <c r="D52" s="64"/>
      <c r="E52" s="65"/>
      <c r="F52" s="65"/>
      <c r="G52" s="66"/>
      <c r="H52" s="56"/>
      <c r="I52" s="56"/>
      <c r="J52" s="56"/>
      <c r="K52" s="56"/>
    </row>
    <row r="53" spans="1:13" s="32" customFormat="1">
      <c r="A53" s="56"/>
      <c r="B53" s="63"/>
      <c r="C53" s="64"/>
      <c r="D53" s="64"/>
      <c r="E53" s="65"/>
      <c r="F53" s="65"/>
      <c r="G53" s="60"/>
      <c r="H53" s="56"/>
      <c r="I53" s="56"/>
      <c r="J53" s="56"/>
      <c r="K53" s="70"/>
      <c r="M53" s="51"/>
    </row>
    <row r="54" spans="1:13" s="32" customFormat="1">
      <c r="A54" s="56"/>
      <c r="B54" s="68"/>
      <c r="C54" s="69"/>
      <c r="D54" s="65"/>
      <c r="E54" s="65"/>
      <c r="F54" s="65"/>
      <c r="G54" s="73"/>
      <c r="H54" s="56"/>
      <c r="I54" s="56"/>
      <c r="J54" s="56"/>
      <c r="K54" s="56"/>
      <c r="M54" s="52"/>
    </row>
    <row r="55" spans="1:13" s="32" customFormat="1">
      <c r="A55" s="56"/>
      <c r="B55" s="68"/>
      <c r="C55" s="71"/>
      <c r="D55" s="72"/>
      <c r="E55" s="72"/>
      <c r="F55" s="72"/>
      <c r="G55" s="66"/>
      <c r="H55" s="56"/>
      <c r="I55" s="56"/>
      <c r="J55" s="56"/>
      <c r="K55" s="56"/>
    </row>
    <row r="56" spans="1:13" s="32" customFormat="1">
      <c r="A56" s="56"/>
      <c r="B56" s="63"/>
      <c r="C56" s="64"/>
      <c r="D56" s="64"/>
      <c r="E56" s="64"/>
      <c r="F56" s="64"/>
    </row>
    <row r="57" spans="1:13" s="32" customFormat="1">
      <c r="A57" s="53"/>
    </row>
    <row r="58" spans="1:13" s="32" customFormat="1">
      <c r="A58" s="53"/>
    </row>
    <row r="59" spans="1:13" s="32" customFormat="1">
      <c r="A59" s="53"/>
    </row>
    <row r="60" spans="1:13" s="32" customFormat="1">
      <c r="A60" s="53"/>
      <c r="G60" s="25"/>
      <c r="H60" s="25"/>
      <c r="I60" s="25"/>
      <c r="J60" s="25"/>
      <c r="K60" s="25"/>
    </row>
  </sheetData>
  <autoFilter ref="A7:I46" xr:uid="{00000000-0009-0000-0000-000002000000}"/>
  <dataConsolidate/>
  <mergeCells count="6">
    <mergeCell ref="A4:I4"/>
    <mergeCell ref="A1:B1"/>
    <mergeCell ref="A2:B2"/>
    <mergeCell ref="A3:J3"/>
    <mergeCell ref="A5:K6"/>
    <mergeCell ref="G1:K1"/>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TSYHANOK VADYM</cp:lastModifiedBy>
  <cp:lastPrinted>2022-11-07T08:53:10Z</cp:lastPrinted>
  <dcterms:created xsi:type="dcterms:W3CDTF">1996-10-08T23:32:00Z</dcterms:created>
  <dcterms:modified xsi:type="dcterms:W3CDTF">2025-06-18T12:27:22Z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