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ownloads\"/>
    </mc:Choice>
  </mc:AlternateContent>
  <bookViews>
    <workbookView xWindow="0" yWindow="0" windowWidth="23040" windowHeight="9192"/>
  </bookViews>
  <sheets>
    <sheet name="Додаток№1" sheetId="1" r:id="rId1"/>
  </sheets>
  <calcPr calcId="162913"/>
  <extLst>
    <ext uri="GoogleSheetsCustomDataVersion2">
      <go:sheetsCustomData xmlns:go="http://customooxmlschemas.google.com/" r:id="rId5" roundtripDataChecksum="G71v5JqEvKnYXNVKbfLpYRQus7FY27PxeQaL3Kq72AA="/>
    </ext>
  </extLst>
</workbook>
</file>

<file path=xl/calcChain.xml><?xml version="1.0" encoding="utf-8"?>
<calcChain xmlns="http://schemas.openxmlformats.org/spreadsheetml/2006/main">
  <c r="E47" i="1" l="1"/>
  <c r="G47" i="1" s="1"/>
  <c r="G46" i="1"/>
  <c r="E43" i="1"/>
  <c r="G43" i="1" s="1"/>
  <c r="G40" i="1"/>
  <c r="G37" i="1"/>
  <c r="G34" i="1"/>
  <c r="G32" i="1"/>
  <c r="E32" i="1"/>
  <c r="G29" i="1"/>
  <c r="G27" i="1"/>
  <c r="G25" i="1"/>
  <c r="G22" i="1"/>
  <c r="G19" i="1"/>
  <c r="G17" i="1"/>
  <c r="G16" i="1" s="1"/>
  <c r="G14" i="1"/>
  <c r="G13" i="1"/>
  <c r="G12" i="1"/>
  <c r="G11" i="1" s="1"/>
  <c r="G9" i="1"/>
  <c r="G8" i="1"/>
  <c r="G45" i="1" l="1"/>
  <c r="G49" i="1" s="1"/>
</calcChain>
</file>

<file path=xl/sharedStrings.xml><?xml version="1.0" encoding="utf-8"?>
<sst xmlns="http://schemas.openxmlformats.org/spreadsheetml/2006/main" count="47" uniqueCount="34">
  <si>
    <t>Бюджет</t>
  </si>
  <si>
    <t>На виконання робіт на напівкруглих балконах 15 -11 поверхів</t>
  </si>
  <si>
    <t xml:space="preserve">№ </t>
  </si>
  <si>
    <t>Найменування робіт</t>
  </si>
  <si>
    <t>Од. вим.</t>
  </si>
  <si>
    <t xml:space="preserve">К-ть    </t>
  </si>
  <si>
    <t>Ціна, грн</t>
  </si>
  <si>
    <t>Вартість, грн</t>
  </si>
  <si>
    <t>Підготовчі  роботи</t>
  </si>
  <si>
    <t>Огородження балконів сіткою</t>
  </si>
  <si>
    <t>м2</t>
  </si>
  <si>
    <t>Демонтажні  роботи</t>
  </si>
  <si>
    <t>Демонтаж плінтуса керамічного</t>
  </si>
  <si>
    <t>м/п</t>
  </si>
  <si>
    <t>Демонтаж плитки</t>
  </si>
  <si>
    <t>Демонтаж стяжки</t>
  </si>
  <si>
    <t>Оздоблювальні роботи</t>
  </si>
  <si>
    <t>Грунтування основи</t>
  </si>
  <si>
    <t>Улаштування сітки з фіксацією</t>
  </si>
  <si>
    <t>Улаштування стяжок до 50мм по ухилу</t>
  </si>
  <si>
    <t>Шліфування стяжки</t>
  </si>
  <si>
    <t>Грунтування стяжки</t>
  </si>
  <si>
    <t xml:space="preserve">Укладання плитки </t>
  </si>
  <si>
    <t>Підрізання плитки по радіусу</t>
  </si>
  <si>
    <t>Затирання швів плитки епоксидними сумішами</t>
  </si>
  <si>
    <t>Укладання плінтусу з порізкою H=100мм</t>
  </si>
  <si>
    <t>м.п.</t>
  </si>
  <si>
    <t>Герметизація примикання</t>
  </si>
  <si>
    <t>Інші роботи</t>
  </si>
  <si>
    <t>Підйом та перенесення матеріалів на 15-11 пов.</t>
  </si>
  <si>
    <t>посл</t>
  </si>
  <si>
    <t>Навантажувально-розвантажувальні роботи</t>
  </si>
  <si>
    <t>тн</t>
  </si>
  <si>
    <t>Разом робіт по розділу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</si>
</sst>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₴_-;\-* #,##0.00\ _₴_-;_-* &quot;-&quot;??\ _₴_-;_-@"/>
    <numFmt numFmtId="165" formatCode="[$-419]General"/>
  </numFmts>
  <fonts count="14">
    <font>
      <sz val="11"/>
      <color rgb="FF000000"/>
      <name val="Helvetica Neue"/>
      <scheme val="minor"/>
    </font>
    <font>
      <sz val="11"/>
      <color rgb="FF000000"/>
      <name val="Times New Roman"/>
    </font>
    <font>
      <b/>
      <sz val="20"/>
      <color rgb="FF3F6797"/>
      <name val="Times New Roman"/>
    </font>
    <font>
      <sz val="11"/>
      <color rgb="FF000000"/>
      <name val="Arial"/>
    </font>
    <font>
      <b/>
      <sz val="14"/>
      <color rgb="FF000000"/>
      <name val="Times New Roman"/>
    </font>
    <font>
      <sz val="11"/>
      <name val="Helvetica Neue"/>
    </font>
    <font>
      <b/>
      <sz val="13"/>
      <color rgb="FF000000"/>
      <name val="Times New Roman"/>
    </font>
    <font>
      <b/>
      <sz val="18"/>
      <color rgb="FF000000"/>
      <name val="Times New Roman"/>
    </font>
    <font>
      <b/>
      <u/>
      <sz val="14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3" fillId="2" borderId="2" xfId="0" applyFont="1" applyFill="1" applyBorder="1"/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wrapText="1"/>
    </xf>
    <xf numFmtId="4" fontId="12" fillId="2" borderId="11" xfId="0" applyNumberFormat="1" applyFont="1" applyFill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4" fontId="12" fillId="2" borderId="20" xfId="0" applyNumberFormat="1" applyFont="1" applyFill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4" fontId="12" fillId="0" borderId="21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right" vertical="center"/>
    </xf>
    <xf numFmtId="0" fontId="12" fillId="2" borderId="18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4" fontId="12" fillId="2" borderId="18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12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5" fontId="12" fillId="0" borderId="23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6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8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5" fillId="0" borderId="5" xfId="0" applyFont="1" applyBorder="1"/>
    <xf numFmtId="49" fontId="13" fillId="3" borderId="24" xfId="0" applyNumberFormat="1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  <xf numFmtId="4" fontId="13" fillId="3" borderId="2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9"/>
  <sheetViews>
    <sheetView showGridLines="0" tabSelected="1" workbookViewId="0">
      <selection activeCell="G55" sqref="G55"/>
    </sheetView>
  </sheetViews>
  <sheetFormatPr defaultColWidth="12.59765625" defaultRowHeight="15" customHeight="1"/>
  <cols>
    <col min="1" max="1" width="1.3984375" customWidth="1"/>
    <col min="2" max="2" width="4.19921875" customWidth="1"/>
    <col min="3" max="3" width="71.69921875" customWidth="1"/>
    <col min="4" max="4" width="9.5" customWidth="1"/>
    <col min="5" max="5" width="9.8984375" customWidth="1"/>
    <col min="6" max="6" width="11.5" customWidth="1"/>
    <col min="7" max="7" width="13.59765625" customWidth="1"/>
    <col min="8" max="8" width="13.19921875" customWidth="1"/>
    <col min="9" max="20" width="3" customWidth="1"/>
    <col min="21" max="22" width="11" customWidth="1"/>
  </cols>
  <sheetData>
    <row r="1" spans="1:22" ht="23.25" customHeight="1">
      <c r="A1" s="1"/>
      <c r="B1" s="2"/>
      <c r="C1" s="3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2" ht="1.5" customHeight="1">
      <c r="A2" s="1"/>
      <c r="B2" s="54"/>
      <c r="C2" s="55"/>
      <c r="D2" s="55"/>
      <c r="E2" s="55"/>
      <c r="F2" s="55"/>
      <c r="G2" s="5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ht="76.5" customHeight="1">
      <c r="A3" s="1"/>
      <c r="B3" s="56"/>
      <c r="C3" s="55"/>
      <c r="D3" s="55"/>
      <c r="E3" s="55"/>
      <c r="F3" s="55"/>
      <c r="G3" s="5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ht="27.75" customHeight="1">
      <c r="A4" s="1"/>
      <c r="B4" s="57" t="s">
        <v>0</v>
      </c>
      <c r="C4" s="58"/>
      <c r="D4" s="58"/>
      <c r="E4" s="58"/>
      <c r="F4" s="58"/>
      <c r="G4" s="5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40.5" customHeight="1">
      <c r="A5" s="1"/>
      <c r="B5" s="59"/>
      <c r="C5" s="55"/>
      <c r="D5" s="55"/>
      <c r="E5" s="55"/>
      <c r="F5" s="55"/>
      <c r="G5" s="5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2" ht="42.75" customHeight="1">
      <c r="A6" s="1"/>
      <c r="B6" s="60" t="s">
        <v>1</v>
      </c>
      <c r="C6" s="61"/>
      <c r="D6" s="61"/>
      <c r="E6" s="61"/>
      <c r="F6" s="61"/>
      <c r="G6" s="6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37.5" customHeight="1">
      <c r="A7" s="6"/>
      <c r="B7" s="7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0"/>
      <c r="V7" s="10"/>
    </row>
    <row r="8" spans="1:22" ht="21.75" customHeight="1">
      <c r="A8" s="6"/>
      <c r="B8" s="11">
        <v>1</v>
      </c>
      <c r="C8" s="12" t="s">
        <v>8</v>
      </c>
      <c r="D8" s="12"/>
      <c r="E8" s="12"/>
      <c r="F8" s="12"/>
      <c r="G8" s="13">
        <f>G9</f>
        <v>5100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2" ht="17.25" customHeight="1">
      <c r="A9" s="6"/>
      <c r="B9" s="14">
        <v>1</v>
      </c>
      <c r="C9" s="15" t="s">
        <v>9</v>
      </c>
      <c r="D9" s="16" t="s">
        <v>10</v>
      </c>
      <c r="E9" s="17">
        <v>204</v>
      </c>
      <c r="F9" s="18">
        <v>25</v>
      </c>
      <c r="G9" s="19">
        <f>E9*F9</f>
        <v>5100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2" ht="17.25" customHeight="1">
      <c r="A10" s="6"/>
      <c r="B10" s="20"/>
      <c r="C10" s="21"/>
      <c r="D10" s="22"/>
      <c r="E10" s="23"/>
      <c r="F10" s="23"/>
      <c r="G10" s="2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2" ht="21.75" customHeight="1">
      <c r="A11" s="6"/>
      <c r="B11" s="25">
        <v>2</v>
      </c>
      <c r="C11" s="26" t="s">
        <v>11</v>
      </c>
      <c r="D11" s="12"/>
      <c r="E11" s="12"/>
      <c r="F11" s="12"/>
      <c r="G11" s="13">
        <f>SUM(G12:G14)</f>
        <v>22110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2" ht="19.5" customHeight="1">
      <c r="A12" s="6"/>
      <c r="B12" s="14">
        <v>1</v>
      </c>
      <c r="C12" s="27" t="s">
        <v>12</v>
      </c>
      <c r="D12" s="28" t="s">
        <v>13</v>
      </c>
      <c r="E12" s="17">
        <v>27.5</v>
      </c>
      <c r="F12" s="29">
        <v>90</v>
      </c>
      <c r="G12" s="30">
        <f t="shared" ref="G12:G14" si="0">E12*F12</f>
        <v>2475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2" ht="18" customHeight="1">
      <c r="A13" s="6"/>
      <c r="B13" s="31">
        <v>2</v>
      </c>
      <c r="C13" s="32" t="s">
        <v>14</v>
      </c>
      <c r="D13" s="33" t="s">
        <v>10</v>
      </c>
      <c r="E13" s="34">
        <v>59.5</v>
      </c>
      <c r="F13" s="29">
        <v>230</v>
      </c>
      <c r="G13" s="30">
        <f t="shared" si="0"/>
        <v>13685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2" ht="18" customHeight="1">
      <c r="A14" s="6"/>
      <c r="B14" s="31">
        <v>3</v>
      </c>
      <c r="C14" s="32" t="s">
        <v>15</v>
      </c>
      <c r="D14" s="33" t="s">
        <v>10</v>
      </c>
      <c r="E14" s="34">
        <v>59.5</v>
      </c>
      <c r="F14" s="29">
        <v>100</v>
      </c>
      <c r="G14" s="30">
        <f t="shared" si="0"/>
        <v>5950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2" ht="18" customHeight="1">
      <c r="A15" s="6"/>
      <c r="B15" s="35"/>
      <c r="C15" s="36"/>
      <c r="D15" s="37"/>
      <c r="E15" s="37"/>
      <c r="F15" s="37"/>
      <c r="G15" s="3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2" ht="21" customHeight="1">
      <c r="A16" s="6"/>
      <c r="B16" s="39">
        <v>3</v>
      </c>
      <c r="C16" s="12" t="s">
        <v>16</v>
      </c>
      <c r="D16" s="12"/>
      <c r="E16" s="12"/>
      <c r="F16" s="12"/>
      <c r="G16" s="13">
        <f>SUM(G17:G43)</f>
        <v>108625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8" customHeight="1">
      <c r="A17" s="6"/>
      <c r="B17" s="31">
        <v>1</v>
      </c>
      <c r="C17" s="40" t="s">
        <v>17</v>
      </c>
      <c r="D17" s="28" t="s">
        <v>10</v>
      </c>
      <c r="E17" s="41">
        <v>59.5</v>
      </c>
      <c r="F17" s="29">
        <v>25</v>
      </c>
      <c r="G17" s="42">
        <f>E17*F17</f>
        <v>1487.5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8" customHeight="1">
      <c r="A18" s="6"/>
      <c r="B18" s="31"/>
      <c r="C18" s="40"/>
      <c r="D18" s="33"/>
      <c r="E18" s="41"/>
      <c r="F18" s="41"/>
      <c r="G18" s="4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8" customHeight="1">
      <c r="A19" s="6"/>
      <c r="B19" s="31">
        <v>2</v>
      </c>
      <c r="C19" s="40" t="s">
        <v>18</v>
      </c>
      <c r="D19" s="33" t="s">
        <v>10</v>
      </c>
      <c r="E19" s="41">
        <v>59.5</v>
      </c>
      <c r="F19" s="29">
        <v>90</v>
      </c>
      <c r="G19" s="42">
        <f>E19*F19</f>
        <v>5355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8" customHeight="1">
      <c r="A20" s="6"/>
      <c r="B20" s="31"/>
      <c r="C20" s="40"/>
      <c r="D20" s="33"/>
      <c r="E20" s="41"/>
      <c r="F20" s="41"/>
      <c r="G20" s="4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8" customHeight="1">
      <c r="A21" s="6"/>
      <c r="B21" s="31"/>
      <c r="C21" s="40"/>
      <c r="D21" s="33"/>
      <c r="E21" s="41"/>
      <c r="F21" s="41"/>
      <c r="G21" s="4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8" customHeight="1">
      <c r="A22" s="6"/>
      <c r="B22" s="31">
        <v>3</v>
      </c>
      <c r="C22" s="40" t="s">
        <v>19</v>
      </c>
      <c r="D22" s="33" t="s">
        <v>10</v>
      </c>
      <c r="E22" s="41">
        <v>59.5</v>
      </c>
      <c r="F22" s="29">
        <v>300</v>
      </c>
      <c r="G22" s="42">
        <f>E22*F22</f>
        <v>17850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8" customHeight="1">
      <c r="A23" s="6"/>
      <c r="B23" s="31"/>
      <c r="C23" s="43"/>
      <c r="D23" s="33"/>
      <c r="E23" s="41"/>
      <c r="F23" s="41"/>
      <c r="G23" s="4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8" customHeight="1">
      <c r="A24" s="6"/>
      <c r="B24" s="31"/>
      <c r="C24" s="43"/>
      <c r="D24" s="33"/>
      <c r="E24" s="41"/>
      <c r="F24" s="41"/>
      <c r="G24" s="42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8" customHeight="1">
      <c r="A25" s="6"/>
      <c r="B25" s="31">
        <v>4</v>
      </c>
      <c r="C25" s="43" t="s">
        <v>20</v>
      </c>
      <c r="D25" s="33" t="s">
        <v>10</v>
      </c>
      <c r="E25" s="41">
        <v>59.5</v>
      </c>
      <c r="F25" s="29">
        <v>110</v>
      </c>
      <c r="G25" s="42">
        <f>E25*F25</f>
        <v>6545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8" customHeight="1">
      <c r="A26" s="6"/>
      <c r="B26" s="31"/>
      <c r="C26" s="43"/>
      <c r="D26" s="33"/>
      <c r="E26" s="41"/>
      <c r="F26" s="41"/>
      <c r="G26" s="4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8" customHeight="1">
      <c r="A27" s="6"/>
      <c r="B27" s="31">
        <v>5</v>
      </c>
      <c r="C27" s="40" t="s">
        <v>21</v>
      </c>
      <c r="D27" s="28" t="s">
        <v>10</v>
      </c>
      <c r="E27" s="41">
        <v>59.5</v>
      </c>
      <c r="F27" s="29">
        <v>25</v>
      </c>
      <c r="G27" s="42">
        <f>E27*F27</f>
        <v>1487.5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8" customHeight="1">
      <c r="A28" s="6"/>
      <c r="B28" s="31"/>
      <c r="C28" s="43"/>
      <c r="D28" s="33"/>
      <c r="E28" s="41"/>
      <c r="F28" s="41"/>
      <c r="G28" s="4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8" customHeight="1">
      <c r="A29" s="6"/>
      <c r="B29" s="31">
        <v>6</v>
      </c>
      <c r="C29" s="43" t="s">
        <v>22</v>
      </c>
      <c r="D29" s="33" t="s">
        <v>10</v>
      </c>
      <c r="E29" s="41">
        <v>59.5</v>
      </c>
      <c r="F29" s="29">
        <v>500</v>
      </c>
      <c r="G29" s="42">
        <f>E29*F29</f>
        <v>29750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8" customHeight="1">
      <c r="A30" s="6"/>
      <c r="B30" s="31"/>
      <c r="C30" s="43"/>
      <c r="D30" s="33"/>
      <c r="E30" s="41"/>
      <c r="F30" s="41"/>
      <c r="G30" s="4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8" customHeight="1">
      <c r="A31" s="6"/>
      <c r="B31" s="31"/>
      <c r="C31" s="43"/>
      <c r="D31" s="33"/>
      <c r="E31" s="41"/>
      <c r="F31" s="41"/>
      <c r="G31" s="4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8" customHeight="1">
      <c r="A32" s="6"/>
      <c r="B32" s="31">
        <v>7</v>
      </c>
      <c r="C32" s="43" t="s">
        <v>23</v>
      </c>
      <c r="D32" s="33" t="s">
        <v>13</v>
      </c>
      <c r="E32" s="41">
        <f>12*5</f>
        <v>60</v>
      </c>
      <c r="F32" s="29">
        <v>160</v>
      </c>
      <c r="G32" s="42">
        <f>E32*F32</f>
        <v>9600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8" customHeight="1">
      <c r="A33" s="6"/>
      <c r="B33" s="31"/>
      <c r="C33" s="43"/>
      <c r="D33" s="33"/>
      <c r="E33" s="41"/>
      <c r="F33" s="41"/>
      <c r="G33" s="4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8" customHeight="1">
      <c r="A34" s="6"/>
      <c r="B34" s="31">
        <v>8</v>
      </c>
      <c r="C34" s="32" t="s">
        <v>24</v>
      </c>
      <c r="D34" s="33" t="s">
        <v>10</v>
      </c>
      <c r="E34" s="41">
        <v>59.5</v>
      </c>
      <c r="F34" s="29">
        <v>250</v>
      </c>
      <c r="G34" s="42">
        <f>E34*F34</f>
        <v>14875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8" customHeight="1">
      <c r="A35" s="6"/>
      <c r="B35" s="31"/>
      <c r="C35" s="40"/>
      <c r="D35" s="41"/>
      <c r="E35" s="41"/>
      <c r="F35" s="41"/>
      <c r="G35" s="4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8" customHeight="1">
      <c r="A36" s="6"/>
      <c r="B36" s="31"/>
      <c r="C36" s="40"/>
      <c r="D36" s="41"/>
      <c r="E36" s="41"/>
      <c r="F36" s="41"/>
      <c r="G36" s="4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8" customHeight="1">
      <c r="A37" s="6"/>
      <c r="B37" s="44">
        <v>9</v>
      </c>
      <c r="C37" s="40" t="s">
        <v>25</v>
      </c>
      <c r="D37" s="41" t="s">
        <v>13</v>
      </c>
      <c r="E37" s="41">
        <v>27.5</v>
      </c>
      <c r="F37" s="29">
        <v>250</v>
      </c>
      <c r="G37" s="42">
        <f>E37*F37</f>
        <v>6875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8" customHeight="1">
      <c r="A38" s="6"/>
      <c r="B38" s="31"/>
      <c r="C38" s="43"/>
      <c r="D38" s="45"/>
      <c r="E38" s="41"/>
      <c r="F38" s="41"/>
      <c r="G38" s="42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8" customHeight="1">
      <c r="A39" s="6"/>
      <c r="B39" s="31"/>
      <c r="C39" s="43"/>
      <c r="D39" s="45"/>
      <c r="E39" s="41"/>
      <c r="F39" s="41"/>
      <c r="G39" s="42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8" customHeight="1">
      <c r="A40" s="6"/>
      <c r="B40" s="44">
        <v>10</v>
      </c>
      <c r="C40" s="32" t="s">
        <v>24</v>
      </c>
      <c r="D40" s="33" t="s">
        <v>26</v>
      </c>
      <c r="E40" s="34">
        <v>27.5</v>
      </c>
      <c r="F40" s="29">
        <v>320</v>
      </c>
      <c r="G40" s="42">
        <f>E40*F40</f>
        <v>8800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8" customHeight="1">
      <c r="A41" s="6"/>
      <c r="B41" s="31"/>
      <c r="C41" s="40"/>
      <c r="D41" s="41"/>
      <c r="E41" s="41"/>
      <c r="F41" s="41"/>
      <c r="G41" s="42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8" customHeight="1">
      <c r="A42" s="6"/>
      <c r="B42" s="31"/>
      <c r="C42" s="40"/>
      <c r="D42" s="41"/>
      <c r="E42" s="41"/>
      <c r="F42" s="41"/>
      <c r="G42" s="42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8" customHeight="1">
      <c r="A43" s="6"/>
      <c r="B43" s="44">
        <v>11</v>
      </c>
      <c r="C43" s="40" t="s">
        <v>27</v>
      </c>
      <c r="D43" s="41" t="s">
        <v>13</v>
      </c>
      <c r="E43" s="41">
        <f>27.5+5+27.5</f>
        <v>60</v>
      </c>
      <c r="F43" s="29">
        <v>100</v>
      </c>
      <c r="G43" s="42">
        <f>E43*F43</f>
        <v>6000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8" customHeight="1">
      <c r="A44" s="6"/>
      <c r="B44" s="35"/>
      <c r="C44" s="36"/>
      <c r="D44" s="37"/>
      <c r="E44" s="37"/>
      <c r="F44" s="37"/>
      <c r="G44" s="3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.5" customHeight="1">
      <c r="A45" s="6"/>
      <c r="B45" s="39">
        <v>4</v>
      </c>
      <c r="C45" s="12" t="s">
        <v>28</v>
      </c>
      <c r="D45" s="46"/>
      <c r="E45" s="46"/>
      <c r="F45" s="46"/>
      <c r="G45" s="47">
        <f>SUM(G46:G47)</f>
        <v>8512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8" customHeight="1">
      <c r="A46" s="6"/>
      <c r="B46" s="31"/>
      <c r="C46" s="48" t="s">
        <v>29</v>
      </c>
      <c r="D46" s="17" t="s">
        <v>30</v>
      </c>
      <c r="E46" s="17">
        <v>1</v>
      </c>
      <c r="F46" s="18">
        <v>4500</v>
      </c>
      <c r="G46" s="49">
        <f t="shared" ref="G46:G47" si="1">E46*F46</f>
        <v>4500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8" customHeight="1">
      <c r="A47" s="6"/>
      <c r="B47" s="31"/>
      <c r="C47" s="40" t="s">
        <v>31</v>
      </c>
      <c r="D47" s="41" t="s">
        <v>32</v>
      </c>
      <c r="E47" s="41">
        <f>3.5+1.12+0.1</f>
        <v>4.72</v>
      </c>
      <c r="F47" s="29">
        <v>850</v>
      </c>
      <c r="G47" s="50">
        <f t="shared" si="1"/>
        <v>4012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8" customHeight="1" thickBot="1">
      <c r="A48" s="6"/>
      <c r="B48" s="35"/>
      <c r="C48" s="51"/>
      <c r="D48" s="52"/>
      <c r="E48" s="52"/>
      <c r="F48" s="52"/>
      <c r="G48" s="5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21" customHeight="1" thickBot="1">
      <c r="A49" s="6"/>
      <c r="B49" s="62" t="s">
        <v>33</v>
      </c>
      <c r="C49" s="63"/>
      <c r="D49" s="63"/>
      <c r="E49" s="63"/>
      <c r="F49" s="64"/>
      <c r="G49" s="65">
        <f>G16+G11+G8+G45</f>
        <v>144347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8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8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8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8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8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8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8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8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8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8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8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8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8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8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8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8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8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8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8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8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8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8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8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8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8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8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8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8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8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8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8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8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8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8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8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8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8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8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8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8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8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8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8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8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8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8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8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8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8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8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8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8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8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8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8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8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8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8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8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8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8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8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8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8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8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8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8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8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8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8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8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8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8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8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8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8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8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8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8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8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8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8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8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8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8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8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8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8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8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8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8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8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8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8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8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8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8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8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8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8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8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8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8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8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8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8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8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8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8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8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8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8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8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8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8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8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8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8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8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8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8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8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8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8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8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8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8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8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8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8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8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8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8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8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8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8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8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8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8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8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8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8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8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8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8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8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8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8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8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8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8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8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8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8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8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8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8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8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8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8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8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8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8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8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8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8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8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8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8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8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8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8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8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8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8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8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8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8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8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8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8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8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8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8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8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8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8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8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8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8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8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8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8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8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8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8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8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8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8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8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8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8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8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8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8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8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8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8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8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8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8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8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8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8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8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8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8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8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8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8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8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8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8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8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8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8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8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8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8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8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8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8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8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8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8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8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8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8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8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8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8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8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8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8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8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8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8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8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8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8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8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8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8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8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8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8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8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8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8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8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8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8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8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8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8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8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8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8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8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8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8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8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8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8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8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8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8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8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8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8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8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8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8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8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8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8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8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8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8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8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8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8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8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8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8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8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8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8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8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8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8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8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8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8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8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8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8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8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8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8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8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8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8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8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8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8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8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8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8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8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8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8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8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8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8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8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8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8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8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8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8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8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8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8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8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8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8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8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8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8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8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8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8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8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8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8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8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8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8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8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8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8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8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8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8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8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8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8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8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8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8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8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8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8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8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8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8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8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8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8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8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8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8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8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8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8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8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8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8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8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8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8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8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8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8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8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8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8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8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8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8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8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8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8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8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8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8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8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8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8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8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8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8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8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8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8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8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8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8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8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8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8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8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8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8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8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8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8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8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8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8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8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8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8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8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8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8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8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8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8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8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8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8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8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8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8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8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8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8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8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8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8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8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8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8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8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8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8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8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8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8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8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8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8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8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8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8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8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8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8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8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8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8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8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8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8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8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8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8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8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8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8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8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8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8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8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8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8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8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8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8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8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8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8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8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8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8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8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8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8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8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8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8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8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8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8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8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8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8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8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8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8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8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8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8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8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8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8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8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8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8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8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8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8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8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8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8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8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8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8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8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8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8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8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8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8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8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8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8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8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8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8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8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8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8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8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8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8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8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8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8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8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8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8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8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8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8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8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8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8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8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8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8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8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8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8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8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8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8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8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8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8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8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8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8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8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8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8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8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8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8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8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8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8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8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8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8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8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8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8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8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8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8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8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8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8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8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8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8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8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8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8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8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8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8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8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8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8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8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8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8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8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8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8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8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8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8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8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8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8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8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8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8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8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8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8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8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8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8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8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8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8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8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8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8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8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8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8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8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8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8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8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8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8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8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8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8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8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8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8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8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8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8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8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8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8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8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8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8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8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8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8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8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8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8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8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8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8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8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8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8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8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8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8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8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8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8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8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8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8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8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8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8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8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8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8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8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8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8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8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8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8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8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8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8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8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8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8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8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8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8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8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8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8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8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8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8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8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8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8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8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8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8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8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8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8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8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8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8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8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8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8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8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8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8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8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8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8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8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8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8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8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8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8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8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8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8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8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8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8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8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8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8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8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8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8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8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8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8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8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8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8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8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8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8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8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8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8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8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8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8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8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8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8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8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8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8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8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8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8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8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8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8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8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8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8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8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8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8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8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8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8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8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8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8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8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8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8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8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8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8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8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8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8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8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8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8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8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8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8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8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8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8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8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8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8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8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8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8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8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8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8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8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8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8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8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8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8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8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8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8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8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8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8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8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8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8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8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8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8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8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8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8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8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8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8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8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8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8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8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8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8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8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8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8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8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8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8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8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8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8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8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8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8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8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8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8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8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8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8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8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8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8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8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8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8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8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8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8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8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8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8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8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8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8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8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8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8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8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8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8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8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8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8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8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8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8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8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8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8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8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8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8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8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8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8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8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8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8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8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8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8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8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8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8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8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8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8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8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8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8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8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8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8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8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8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spans="1:20" ht="18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spans="1:20" ht="18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spans="1:20" ht="18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spans="1:20" ht="18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spans="1:20" ht="18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spans="1:20" ht="18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spans="1:20" ht="18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spans="1:20" ht="18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spans="1:20" ht="18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spans="1:20" ht="18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spans="1:20" ht="18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spans="1:20" ht="18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spans="1:20" ht="18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spans="1:20" ht="18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spans="1:20" ht="18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spans="1:20" ht="18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spans="1:20" ht="18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spans="1:20" ht="18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spans="1:20" ht="18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spans="1:20" ht="18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spans="1:20" ht="18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spans="1:20" ht="18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spans="1:20" ht="18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spans="1:20" ht="18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  <row r="993" spans="1:20" ht="18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</row>
    <row r="994" spans="1:20" ht="18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</row>
    <row r="995" spans="1:20" ht="18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</row>
    <row r="996" spans="1:20" ht="18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</row>
    <row r="997" spans="1:20" ht="18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</row>
    <row r="998" spans="1:20" ht="18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</row>
    <row r="999" spans="1:20" ht="18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</row>
    <row r="1000" spans="1:20" ht="18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</row>
    <row r="1001" spans="1:20" ht="18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</row>
    <row r="1002" spans="1:20" ht="18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</row>
    <row r="1003" spans="1:20" ht="18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</row>
    <row r="1004" spans="1:20" ht="18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</row>
    <row r="1005" spans="1:20" ht="18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</row>
    <row r="1006" spans="1:20" ht="18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</row>
    <row r="1007" spans="1:20" ht="18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</row>
    <row r="1008" spans="1:20" ht="18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</row>
    <row r="1009" spans="1:20" ht="18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</row>
    <row r="1010" spans="1:20" ht="18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</row>
    <row r="1011" spans="1:20" ht="18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</row>
    <row r="1012" spans="1:20" ht="18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</row>
    <row r="1013" spans="1:20" ht="18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</row>
    <row r="1014" spans="1:20" ht="18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</row>
    <row r="1015" spans="1:20" ht="18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</row>
    <row r="1016" spans="1:20" ht="18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</row>
    <row r="1017" spans="1:20" ht="18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</row>
    <row r="1018" spans="1:20" ht="18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</row>
    <row r="1019" spans="1:20" ht="18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</row>
  </sheetData>
  <mergeCells count="6">
    <mergeCell ref="B49:F49"/>
    <mergeCell ref="B2:G2"/>
    <mergeCell ref="B3:G3"/>
    <mergeCell ref="B4:G4"/>
    <mergeCell ref="B5:G5"/>
    <mergeCell ref="B6:G6"/>
  </mergeCells>
  <pageMargins left="0.23622047244094488" right="0.23622047244094488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Додаток№1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888</cp:lastModifiedBy>
  <dcterms:created xsi:type="dcterms:W3CDTF">2023-02-24T06:50:05Z</dcterms:created>
  <dcterms:modified xsi:type="dcterms:W3CDTF">2025-08-18T10:18:11Z</dcterms:modified>
</cp:coreProperties>
</file>