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ЕКТИ\2025_ПереяславльХмельницкий\Завдання бригадам бетонщикам\"/>
    </mc:Choice>
  </mc:AlternateContent>
  <xr:revisionPtr revIDLastSave="0" documentId="8_{8E5E56C7-9AD6-46F9-B46D-A4962202A5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Q" sheetId="1" r:id="rId1"/>
    <sheet name="ПІДСУМОК" sheetId="2" r:id="rId2"/>
    <sheet name="ЗВЕДЕННЯ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7" i="1" l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B5" i="3" s="1"/>
  <c r="F23" i="1"/>
  <c r="F22" i="1"/>
  <c r="F21" i="1"/>
  <c r="B3" i="3" s="1"/>
  <c r="F20" i="1"/>
  <c r="F19" i="1"/>
  <c r="B9" i="3" s="1"/>
  <c r="F18" i="1"/>
  <c r="F17" i="1"/>
  <c r="B2" i="3" s="1"/>
  <c r="F16" i="1"/>
  <c r="F15" i="1"/>
  <c r="F14" i="1"/>
  <c r="F13" i="1"/>
  <c r="F12" i="1"/>
  <c r="F11" i="1"/>
  <c r="F10" i="1"/>
  <c r="B8" i="3" s="1"/>
  <c r="F9" i="1"/>
  <c r="B6" i="3" s="1"/>
  <c r="F8" i="1"/>
  <c r="F7" i="1"/>
  <c r="F6" i="1"/>
  <c r="F5" i="1"/>
  <c r="F4" i="1"/>
  <c r="F3" i="1"/>
  <c r="F2" i="1"/>
  <c r="B4" i="3" l="1"/>
  <c r="B7" i="3"/>
  <c r="B10" i="3"/>
  <c r="B3" i="2"/>
</calcChain>
</file>

<file path=xl/sharedStrings.xml><?xml version="1.0" encoding="utf-8"?>
<sst xmlns="http://schemas.openxmlformats.org/spreadsheetml/2006/main" count="610" uniqueCount="102">
  <si>
    <t>№</t>
  </si>
  <si>
    <t>Найменування робіт</t>
  </si>
  <si>
    <t>Од. вим.</t>
  </si>
  <si>
    <t>Кількість</t>
  </si>
  <si>
    <t>Ціна за од., грн</t>
  </si>
  <si>
    <t>Вартість, грн</t>
  </si>
  <si>
    <t>Розділ</t>
  </si>
  <si>
    <t>Розроблення ґрунту з навантаженням на автомобілі-
самоскиди екскаваторами одноковшовими дизельними
на гусеничному ходу з ковшом місткістю 0,5 [0,5-0,63]
м3, група ґрунтів 2 (родючий грунт)</t>
  </si>
  <si>
    <t>Перевезення ґрунту до 1 км</t>
  </si>
  <si>
    <t>Розроблення ґрунту з навантаженням на автомобілі-
самоскиди екскаваторами одноковшовими дизельними
на гусеничному ходу з ковшом місткістю 0,5 [0,5-0,63]
м3, група ґрунтів 2</t>
  </si>
  <si>
    <t>Розроблення ґрунту у відвал екскаваторами "драглайн"
або "зворотна лопата" з ковшом місткістю 0,5 [0,5-0,63]
м3, група ґрунтів 2</t>
  </si>
  <si>
    <t>Розроблення ґрунту з навантаженням на автомобілі-
самоскиди екскаваторами одноковшовими дизельними
на гусеничному ходу з ковшом місткістю 0,5 [0,5-0,63]
м3, група ґрунтів 2 (кар'єр)</t>
  </si>
  <si>
    <t>Перевезення ґрунту до 30 км</t>
  </si>
  <si>
    <t>Засипка екскаваторами "драглайн" або "зворотна
лопата" з ковшом місткістю 0,5 [0,5-0,63] м3, група
ґрунтів 1</t>
  </si>
  <si>
    <t>Улаштування буроін'єкційних паль діаметром 520 мм,
довжина паль більше 12 до 21 м</t>
  </si>
  <si>
    <t>Виготовлення арматурних каркасів при улаштуванні
буроін'єкційних паль</t>
  </si>
  <si>
    <t>Установлення арматурних каркасів в тіло бетону при
улаштуванні буроін'єкційних паль</t>
  </si>
  <si>
    <t>Розроблення ґрунту з навантаженням на автомобілі-
самоскиди екскаваторами одноковшовими дизельними
на пневмоколісному ходу з ковшом місткістю 0,25 м3,
група ґрунтів 1 (навантаження вибуренного грунту)</t>
  </si>
  <si>
    <t>Очищення оголовків паль від бруду та грунту</t>
  </si>
  <si>
    <t>Доробка вручну, зачистка дна i стiнок вручну з викидом
ґрунту в котлованах i траншеях, розроблених
механiзованим способом</t>
  </si>
  <si>
    <t>Ущільнення ґрунту пневматичними трамбівками, група
ґрунтів 1, 2</t>
  </si>
  <si>
    <t>Улаштування ущільнених трамбівками підстилаючих
щебеневих шарів</t>
  </si>
  <si>
    <t>Улаштування бетонної підготовки бетон важкий В 10 (М
150), крупнiсть заповнювача 20-40мм</t>
  </si>
  <si>
    <t>Улаштування стрічкових фундаментів залізобетонних,
при ширині по верху до 1000 мм[ бетон важкий В 25 (М
350), крупнiсть заповнювача 10-20мм] бетон важкий В
25 (М 350), крупнiсть заповнювача 10-20мм</t>
  </si>
  <si>
    <t>Установлення горизонтально арматурних просторових
каркасів за допомогою крана, маса елемента до 100 кг
(Кп-1, 14 шт)</t>
  </si>
  <si>
    <t>Установлення горизонтально плоских арматурних сіток
і каркасів за допомогою крана, маса елемента до 100 кг
(Кр-1, 50 шт)</t>
  </si>
  <si>
    <t>Установлення арматурних сіток і каркасів вручну, маса
елемента до 20 кг</t>
  </si>
  <si>
    <t>Гідроізоляція стін, фундаментів бічна з вирівнюванням
поверхні бутового мурування</t>
  </si>
  <si>
    <t>Ізоляція плоских поверхонь виробами мінераловатними
з гофрованою структурою</t>
  </si>
  <si>
    <t>Улаштування фундаментних плит залізобетонних із
пазами, стаканами і підколонниками висотою до 2 м,
при товщині плити до 1000 мм[ бетон важкий В 20 (М
250), крупнiсть заповнювача 10-20мм] бетон важкий В
20 (М 250), крупнiсть заповнювача 10-20мм</t>
  </si>
  <si>
    <t>Улаштування деформаційного шва з пінополістеролу</t>
  </si>
  <si>
    <t>Прокладання вертикального футляру для К-2 зі
стальних електрозварних труб діаметром 219х4 мм</t>
  </si>
  <si>
    <t>Прокладання футлярів зі стальних електрозварних
труб діаметром 200 мм</t>
  </si>
  <si>
    <t>Укладання трубопроводів із азбестоцементних
безнапірних труб діаметром 200 мм</t>
  </si>
  <si>
    <t>Укладання трубопроводів із азбестоцементних
безнапірних труб діаметром 100 мм</t>
  </si>
  <si>
    <t>Улаштування фундаментних плит залізобетонних
висотою до 2 м, при товщині плити до 1000 мм[ бетон
важкий В 20 (М 250), крупнiсть заповнювача 10-20мм]
бетон важкий В 20 (М 250), крупнiсть заповнювача 10-
20мм</t>
  </si>
  <si>
    <t>Установлення анкерних болтів при бетонуванні із
зв'язками з арматури</t>
  </si>
  <si>
    <t>Розроблення ґрунту у відвал екскаваторами "драглайн"
або "зворотна лопата" з ковшом місткістю 0,25 м3,
група ґрунтів 2</t>
  </si>
  <si>
    <t>Засипка вручну траншей, пазух котлованів і ям, група
ґрунтів 2</t>
  </si>
  <si>
    <t>Улаштування стяжок цементних товщиною 20 мм</t>
  </si>
  <si>
    <t>Додавати або виключати на кожні 5 мм зміни товщини
стяжок цементних</t>
  </si>
  <si>
    <t>Улаштування залізобетонних приямків</t>
  </si>
  <si>
    <t>Улаштування гідроізоляції обмазувальної в один шар
товщиною 2 мм</t>
  </si>
  <si>
    <t>Додавати на кожний наступний шар гідроізоляції
обмазувальної бітумною мастикою товщиною 1 мм до 3
мм</t>
  </si>
  <si>
    <t>Улаштування примикань рулонних і мастичних
покрівель з одним фартухом</t>
  </si>
  <si>
    <t>Виготовлення драбин, зв'язок, кронштейнів, гальмових
конструкцій та ін.</t>
  </si>
  <si>
    <t>Фарбування фарбою -емаллю ПФ-115 стальних
трубчастих опор з очищенням поверхні металевою
щіткою</t>
  </si>
  <si>
    <t>Улаштування залізобетонних фундаментів загального
призначення об'ємом до 5 м3 бетон важкий В 20 (М
250), крупнiсть заповнювача 20-40мм</t>
  </si>
  <si>
    <t>Установлення горизонтально арматурних просторових
каркасів за допомогою крана, маса елемента до 100 кг
(Кп-2, 12 шт)</t>
  </si>
  <si>
    <t>Розроблення ґрунту з навантаженням на автомобілі-
самоскиди екскаваторами одноковшовими дизельними
на пневмоколісному ходу з ковшом місткістю 0,25 м3,
група ґрунтів 2</t>
  </si>
  <si>
    <t>Засипка піском екскаваторами "драглайн" або "зворотна
лопата" з ковшом мiсткiстю 0,25 м3, група грунтiв 1</t>
  </si>
  <si>
    <t>Ущiльнення грунту пневматичними трамбiвками, група
грунтiв 1, 2</t>
  </si>
  <si>
    <t>Улаштування ущільнених трамбівками підстилаючих
щебенево-гравійних шарів</t>
  </si>
  <si>
    <t>Улаштування круглих збірних залізобетонних
каналізаційних колодязів діаметром 2,5 м</t>
  </si>
  <si>
    <t>Пробивання отворів в залізобетонних колодязях</t>
  </si>
  <si>
    <t>Зароблення сальників при проходженні труб через
фундаменти або стіни підвалу, діаметр труб до 200 мм</t>
  </si>
  <si>
    <t>Гідроізоляція стін, фундаментів бокова цементна
(Д=2м)</t>
  </si>
  <si>
    <t>Улаштування залізобетонних фундаментів загального
призначення об'ємом до 5 м3 бетон важкий В 20 (М
250), крупнiсть заповнювача 20-40мм F50, W6</t>
  </si>
  <si>
    <t>Установлення закладних деталей вагою понад 10 кг до
20 кг</t>
  </si>
  <si>
    <t>Улаштування ущільнених трамбівками підстилаючих
піщаних шарів</t>
  </si>
  <si>
    <t>Улаштування круглих збірних залізобетонних
каналізаційних колодязів діаметром 2 м</t>
  </si>
  <si>
    <t>Зароблення сальників при проходженні труб через
фундаменти або стіни підвалу, діаметр труб до 400 мм</t>
  </si>
  <si>
    <t>Завантаження фільтрів в ємкісних спорудах щебенем з
цементацією цементним молочком</t>
  </si>
  <si>
    <t>Улаштування залізобетонних фундаментів загального
призначення об'ємом понад 5 м3 до 25 м3 бетон
важкий В 20 (М 250), крупнiсть заповнювача 20-40мм
F50, W6</t>
  </si>
  <si>
    <t>Армування підстилаючих шарів і набетонок</t>
  </si>
  <si>
    <t>Установлення закладних деталей вагою до 5 кг</t>
  </si>
  <si>
    <t>Виготовлення стійки флагштоку</t>
  </si>
  <si>
    <t>Монтаж флагштоку</t>
  </si>
  <si>
    <t>Виготовлення стовпчика заземленя автоцистерни</t>
  </si>
  <si>
    <t>Установлення закладних деталей вагою понад 5 кг до
10 кг</t>
  </si>
  <si>
    <t>Різання горизонтальної поверхні бетонних конструкцій
нарізчиком швів GSA-20LS HYDROSTRESS, глибина
різання 200 мм</t>
  </si>
  <si>
    <t>Пробивання отвору в бетонному фундаменті (50х50)</t>
  </si>
  <si>
    <t>Свердління кільцевими алмазними свердлами з
застосуванням охолоджувальної рідини /води/ в
залізобетонних конструкціях вертикальних отворів
глибиною 200 мм, діаметром 15 мм</t>
  </si>
  <si>
    <t>Додається або вилучається на кожні 10 мм зміни
глибини свердління кільцевими алмазними свердлами
з застосуванням охолоджувальної рідини /води/ в
залізобетонних конструкціях вертикальних отворів
діаметром 15 мм (до 260мм)</t>
  </si>
  <si>
    <t>Свердління кільцевими алмазними свердлами з
застосуванням охолоджувальної рідини /води/ в
залізобетонних конструкціях вертикальних отворів
глибиною 200 мм, діаметром 40 мм</t>
  </si>
  <si>
    <t>Додається або вилучається на кожні 10 мм зміни
глибини свердління кільцевими алмазними свердлами
з застосуванням охолоджувальної рідини /води/ в
залізобетонних конструкціях вертикальних отворів
діаметром 40 мм</t>
  </si>
  <si>
    <t>Виготовлення кріплення обрамлення острівка</t>
  </si>
  <si>
    <t>Монтаж обрамлення острівків</t>
  </si>
  <si>
    <t>Розроблення ґрунту бульдозерами потужністю 59 кВт
[80 к.с.] з переміщенням ґрунту до 10 м, група ґрунтів 2</t>
  </si>
  <si>
    <t>Додавати на кожні наступні 10 м переміщення ґрунту
[понад 10 м] бульдозерами потужністю 59 кВт [80 к.с.] ,
група ґрунтів 2</t>
  </si>
  <si>
    <t>Перевезення ґрунту до 2 км</t>
  </si>
  <si>
    <t xml:space="preserve">  м3</t>
  </si>
  <si>
    <t xml:space="preserve">  т</t>
  </si>
  <si>
    <t xml:space="preserve">  м2</t>
  </si>
  <si>
    <t xml:space="preserve">  м</t>
  </si>
  <si>
    <t xml:space="preserve">  шт</t>
  </si>
  <si>
    <t xml:space="preserve">  сальник</t>
  </si>
  <si>
    <t xml:space="preserve">  м різ.</t>
  </si>
  <si>
    <t>Земляні роботи</t>
  </si>
  <si>
    <t>Транспортування/вивіз</t>
  </si>
  <si>
    <t>Засипка/планування</t>
  </si>
  <si>
    <t>Палі</t>
  </si>
  <si>
    <t>Інше</t>
  </si>
  <si>
    <t>Підготовчий бетон</t>
  </si>
  <si>
    <t>Бетон</t>
  </si>
  <si>
    <t>Арматура</t>
  </si>
  <si>
    <t>Гідроізоляція</t>
  </si>
  <si>
    <t>Показник</t>
  </si>
  <si>
    <t>Значення</t>
  </si>
  <si>
    <t>Сума за всі роботи</t>
  </si>
  <si>
    <t>Σ за BOQ</t>
  </si>
  <si>
    <t>Сума,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</si>
</sst>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7"/>
  <sheetViews>
    <sheetView tabSelected="1" topLeftCell="A174" workbookViewId="0">
      <selection activeCell="B175" sqref="B175"/>
    </sheetView>
  </sheetViews>
  <sheetFormatPr defaultRowHeight="14.4" x14ac:dyDescent="0.3"/>
  <cols>
    <col min="1" max="1" width="8.88671875" style="4"/>
    <col min="2" max="2" width="52.44140625" style="3" customWidth="1"/>
    <col min="3" max="3" width="8.88671875" style="4"/>
    <col min="4" max="4" width="12.6640625" customWidth="1"/>
    <col min="5" max="5" width="15.6640625" style="1" customWidth="1"/>
    <col min="6" max="6" width="16.6640625" style="1" customWidth="1"/>
    <col min="7" max="7" width="22.6640625" customWidth="1"/>
  </cols>
  <sheetData>
    <row r="1" spans="1:7" ht="28.2" customHeight="1" thickBot="1" x14ac:dyDescent="0.35">
      <c r="A1" s="23" t="s">
        <v>0</v>
      </c>
      <c r="B1" s="24" t="s">
        <v>1</v>
      </c>
      <c r="C1" s="25" t="s">
        <v>2</v>
      </c>
      <c r="D1" s="26" t="s">
        <v>3</v>
      </c>
      <c r="E1" s="26" t="s">
        <v>4</v>
      </c>
      <c r="F1" s="26" t="s">
        <v>5</v>
      </c>
      <c r="G1" s="27" t="s">
        <v>6</v>
      </c>
    </row>
    <row r="2" spans="1:7" ht="57.6" x14ac:dyDescent="0.3">
      <c r="A2" s="17">
        <v>1</v>
      </c>
      <c r="B2" s="18" t="s">
        <v>7</v>
      </c>
      <c r="C2" s="19" t="s">
        <v>81</v>
      </c>
      <c r="D2" s="20">
        <v>3183.6</v>
      </c>
      <c r="E2" s="21"/>
      <c r="F2" s="21">
        <f t="shared" ref="F2:F33" si="0">IFERROR(VALUE(D2)*VALUE(E2),0)</f>
        <v>0</v>
      </c>
      <c r="G2" s="22" t="s">
        <v>88</v>
      </c>
    </row>
    <row r="3" spans="1:7" x14ac:dyDescent="0.3">
      <c r="A3" s="9">
        <v>2</v>
      </c>
      <c r="B3" s="6" t="s">
        <v>8</v>
      </c>
      <c r="C3" s="5" t="s">
        <v>82</v>
      </c>
      <c r="D3" s="7">
        <v>5093.76</v>
      </c>
      <c r="E3" s="8"/>
      <c r="F3" s="8">
        <f t="shared" si="0"/>
        <v>0</v>
      </c>
      <c r="G3" s="10" t="s">
        <v>89</v>
      </c>
    </row>
    <row r="4" spans="1:7" ht="57.6" x14ac:dyDescent="0.3">
      <c r="A4" s="9">
        <v>3</v>
      </c>
      <c r="B4" s="6" t="s">
        <v>9</v>
      </c>
      <c r="C4" s="5" t="s">
        <v>81</v>
      </c>
      <c r="D4" s="7">
        <v>1451.5</v>
      </c>
      <c r="E4" s="8"/>
      <c r="F4" s="8">
        <f t="shared" si="0"/>
        <v>0</v>
      </c>
      <c r="G4" s="10" t="s">
        <v>88</v>
      </c>
    </row>
    <row r="5" spans="1:7" x14ac:dyDescent="0.3">
      <c r="A5" s="9">
        <v>4</v>
      </c>
      <c r="B5" s="6" t="s">
        <v>8</v>
      </c>
      <c r="C5" s="5" t="s">
        <v>82</v>
      </c>
      <c r="D5" s="7">
        <v>239.13499999999999</v>
      </c>
      <c r="E5" s="8"/>
      <c r="F5" s="8">
        <f t="shared" si="0"/>
        <v>0</v>
      </c>
      <c r="G5" s="10" t="s">
        <v>89</v>
      </c>
    </row>
    <row r="6" spans="1:7" ht="43.2" x14ac:dyDescent="0.3">
      <c r="A6" s="9">
        <v>5</v>
      </c>
      <c r="B6" s="6" t="s">
        <v>10</v>
      </c>
      <c r="C6" s="5" t="s">
        <v>81</v>
      </c>
      <c r="D6" s="7">
        <v>1451.5</v>
      </c>
      <c r="E6" s="8"/>
      <c r="F6" s="8">
        <f t="shared" si="0"/>
        <v>0</v>
      </c>
      <c r="G6" s="10" t="s">
        <v>88</v>
      </c>
    </row>
    <row r="7" spans="1:7" ht="57.6" x14ac:dyDescent="0.3">
      <c r="A7" s="9">
        <v>6</v>
      </c>
      <c r="B7" s="6" t="s">
        <v>11</v>
      </c>
      <c r="C7" s="5" t="s">
        <v>81</v>
      </c>
      <c r="D7" s="7">
        <v>8480</v>
      </c>
      <c r="E7" s="8"/>
      <c r="F7" s="8">
        <f t="shared" si="0"/>
        <v>0</v>
      </c>
      <c r="G7" s="10" t="s">
        <v>88</v>
      </c>
    </row>
    <row r="8" spans="1:7" x14ac:dyDescent="0.3">
      <c r="A8" s="9">
        <v>7</v>
      </c>
      <c r="B8" s="6" t="s">
        <v>12</v>
      </c>
      <c r="C8" s="5" t="s">
        <v>82</v>
      </c>
      <c r="D8" s="7">
        <v>14331.2</v>
      </c>
      <c r="E8" s="8"/>
      <c r="F8" s="8">
        <f t="shared" si="0"/>
        <v>0</v>
      </c>
      <c r="G8" s="10" t="s">
        <v>89</v>
      </c>
    </row>
    <row r="9" spans="1:7" ht="43.2" x14ac:dyDescent="0.3">
      <c r="A9" s="9">
        <v>8</v>
      </c>
      <c r="B9" s="6" t="s">
        <v>13</v>
      </c>
      <c r="C9" s="5" t="s">
        <v>81</v>
      </c>
      <c r="D9" s="7">
        <v>3933</v>
      </c>
      <c r="E9" s="8"/>
      <c r="F9" s="8">
        <f t="shared" si="0"/>
        <v>0</v>
      </c>
      <c r="G9" s="10" t="s">
        <v>90</v>
      </c>
    </row>
    <row r="10" spans="1:7" ht="28.8" x14ac:dyDescent="0.3">
      <c r="A10" s="9">
        <v>9</v>
      </c>
      <c r="B10" s="6" t="s">
        <v>14</v>
      </c>
      <c r="C10" s="5" t="s">
        <v>81</v>
      </c>
      <c r="D10" s="7">
        <v>94.35</v>
      </c>
      <c r="E10" s="8"/>
      <c r="F10" s="8">
        <f t="shared" si="0"/>
        <v>0</v>
      </c>
      <c r="G10" s="10" t="s">
        <v>91</v>
      </c>
    </row>
    <row r="11" spans="1:7" ht="28.8" x14ac:dyDescent="0.3">
      <c r="A11" s="9">
        <v>10</v>
      </c>
      <c r="B11" s="6" t="s">
        <v>15</v>
      </c>
      <c r="C11" s="5" t="s">
        <v>82</v>
      </c>
      <c r="D11" s="7">
        <v>5.883</v>
      </c>
      <c r="E11" s="8"/>
      <c r="F11" s="8">
        <f t="shared" si="0"/>
        <v>0</v>
      </c>
      <c r="G11" s="10" t="s">
        <v>91</v>
      </c>
    </row>
    <row r="12" spans="1:7" ht="28.8" x14ac:dyDescent="0.3">
      <c r="A12" s="9">
        <v>11</v>
      </c>
      <c r="B12" s="6" t="s">
        <v>16</v>
      </c>
      <c r="C12" s="5" t="s">
        <v>82</v>
      </c>
      <c r="D12" s="7">
        <v>5.883</v>
      </c>
      <c r="E12" s="8"/>
      <c r="F12" s="8">
        <f t="shared" si="0"/>
        <v>0</v>
      </c>
      <c r="G12" s="10" t="s">
        <v>91</v>
      </c>
    </row>
    <row r="13" spans="1:7" ht="57.6" x14ac:dyDescent="0.3">
      <c r="A13" s="9">
        <v>12</v>
      </c>
      <c r="B13" s="6" t="s">
        <v>17</v>
      </c>
      <c r="C13" s="5" t="s">
        <v>81</v>
      </c>
      <c r="D13" s="7">
        <v>94.35</v>
      </c>
      <c r="E13" s="8"/>
      <c r="F13" s="8">
        <f t="shared" si="0"/>
        <v>0</v>
      </c>
      <c r="G13" s="10" t="s">
        <v>88</v>
      </c>
    </row>
    <row r="14" spans="1:7" x14ac:dyDescent="0.3">
      <c r="A14" s="9">
        <v>13</v>
      </c>
      <c r="B14" s="6" t="s">
        <v>12</v>
      </c>
      <c r="C14" s="5" t="s">
        <v>82</v>
      </c>
      <c r="D14" s="7">
        <v>159.45150000000001</v>
      </c>
      <c r="E14" s="8"/>
      <c r="F14" s="8">
        <f t="shared" si="0"/>
        <v>0</v>
      </c>
      <c r="G14" s="10" t="s">
        <v>89</v>
      </c>
    </row>
    <row r="15" spans="1:7" x14ac:dyDescent="0.3">
      <c r="A15" s="9">
        <v>14</v>
      </c>
      <c r="B15" s="6" t="s">
        <v>18</v>
      </c>
      <c r="C15" s="5" t="s">
        <v>83</v>
      </c>
      <c r="D15" s="7">
        <v>37</v>
      </c>
      <c r="E15" s="8"/>
      <c r="F15" s="8">
        <f t="shared" si="0"/>
        <v>0</v>
      </c>
      <c r="G15" s="10" t="s">
        <v>91</v>
      </c>
    </row>
    <row r="16" spans="1:7" ht="43.2" x14ac:dyDescent="0.3">
      <c r="A16" s="9">
        <v>15</v>
      </c>
      <c r="B16" s="6" t="s">
        <v>19</v>
      </c>
      <c r="C16" s="5" t="s">
        <v>81</v>
      </c>
      <c r="D16" s="7">
        <v>18.5</v>
      </c>
      <c r="E16" s="8"/>
      <c r="F16" s="8">
        <f t="shared" si="0"/>
        <v>0</v>
      </c>
      <c r="G16" s="10" t="s">
        <v>88</v>
      </c>
    </row>
    <row r="17" spans="1:7" ht="28.8" x14ac:dyDescent="0.3">
      <c r="A17" s="9">
        <v>16</v>
      </c>
      <c r="B17" s="6" t="s">
        <v>20</v>
      </c>
      <c r="C17" s="5" t="s">
        <v>81</v>
      </c>
      <c r="D17" s="7">
        <v>11.1</v>
      </c>
      <c r="E17" s="8"/>
      <c r="F17" s="8">
        <f t="shared" si="0"/>
        <v>0</v>
      </c>
      <c r="G17" s="10" t="s">
        <v>92</v>
      </c>
    </row>
    <row r="18" spans="1:7" ht="28.8" x14ac:dyDescent="0.3">
      <c r="A18" s="9">
        <v>17</v>
      </c>
      <c r="B18" s="6" t="s">
        <v>21</v>
      </c>
      <c r="C18" s="5" t="s">
        <v>81</v>
      </c>
      <c r="D18" s="7">
        <v>26.697887999999999</v>
      </c>
      <c r="E18" s="8"/>
      <c r="F18" s="8">
        <f t="shared" si="0"/>
        <v>0</v>
      </c>
      <c r="G18" s="10" t="s">
        <v>92</v>
      </c>
    </row>
    <row r="19" spans="1:7" ht="28.8" x14ac:dyDescent="0.3">
      <c r="A19" s="9">
        <v>18</v>
      </c>
      <c r="B19" s="6" t="s">
        <v>22</v>
      </c>
      <c r="C19" s="5" t="s">
        <v>81</v>
      </c>
      <c r="D19" s="7">
        <v>9.8000000000000007</v>
      </c>
      <c r="E19" s="8"/>
      <c r="F19" s="8">
        <f t="shared" si="0"/>
        <v>0</v>
      </c>
      <c r="G19" s="10" t="s">
        <v>93</v>
      </c>
    </row>
    <row r="20" spans="1:7" ht="57.6" x14ac:dyDescent="0.3">
      <c r="A20" s="9">
        <v>19</v>
      </c>
      <c r="B20" s="6" t="s">
        <v>23</v>
      </c>
      <c r="C20" s="5" t="s">
        <v>81</v>
      </c>
      <c r="D20" s="7">
        <v>35.4</v>
      </c>
      <c r="E20" s="8"/>
      <c r="F20" s="8">
        <f t="shared" si="0"/>
        <v>0</v>
      </c>
      <c r="G20" s="10" t="s">
        <v>94</v>
      </c>
    </row>
    <row r="21" spans="1:7" ht="43.2" x14ac:dyDescent="0.3">
      <c r="A21" s="9">
        <v>20</v>
      </c>
      <c r="B21" s="6" t="s">
        <v>24</v>
      </c>
      <c r="C21" s="5" t="s">
        <v>82</v>
      </c>
      <c r="D21" s="7">
        <v>0.2268</v>
      </c>
      <c r="E21" s="8"/>
      <c r="F21" s="8">
        <f t="shared" si="0"/>
        <v>0</v>
      </c>
      <c r="G21" s="10" t="s">
        <v>95</v>
      </c>
    </row>
    <row r="22" spans="1:7" ht="43.2" x14ac:dyDescent="0.3">
      <c r="A22" s="9">
        <v>21</v>
      </c>
      <c r="B22" s="6" t="s">
        <v>25</v>
      </c>
      <c r="C22" s="5" t="s">
        <v>82</v>
      </c>
      <c r="D22" s="7">
        <v>1.3080000000000001</v>
      </c>
      <c r="E22" s="8"/>
      <c r="F22" s="8">
        <f t="shared" si="0"/>
        <v>0</v>
      </c>
      <c r="G22" s="10" t="s">
        <v>95</v>
      </c>
    </row>
    <row r="23" spans="1:7" ht="28.8" x14ac:dyDescent="0.3">
      <c r="A23" s="9">
        <v>22</v>
      </c>
      <c r="B23" s="6" t="s">
        <v>26</v>
      </c>
      <c r="C23" s="5" t="s">
        <v>82</v>
      </c>
      <c r="D23" s="7">
        <v>0.33879999999999999</v>
      </c>
      <c r="E23" s="8"/>
      <c r="F23" s="8">
        <f t="shared" si="0"/>
        <v>0</v>
      </c>
      <c r="G23" s="10" t="s">
        <v>95</v>
      </c>
    </row>
    <row r="24" spans="1:7" ht="28.8" x14ac:dyDescent="0.3">
      <c r="A24" s="9">
        <v>23</v>
      </c>
      <c r="B24" s="6" t="s">
        <v>27</v>
      </c>
      <c r="C24" s="5" t="s">
        <v>83</v>
      </c>
      <c r="D24" s="7">
        <v>64.781999999999996</v>
      </c>
      <c r="E24" s="8"/>
      <c r="F24" s="8">
        <f t="shared" si="0"/>
        <v>0</v>
      </c>
      <c r="G24" s="10" t="s">
        <v>96</v>
      </c>
    </row>
    <row r="25" spans="1:7" ht="28.8" x14ac:dyDescent="0.3">
      <c r="A25" s="9">
        <v>24</v>
      </c>
      <c r="B25" s="6" t="s">
        <v>28</v>
      </c>
      <c r="C25" s="5" t="s">
        <v>83</v>
      </c>
      <c r="D25" s="7">
        <v>64.781999999999996</v>
      </c>
      <c r="E25" s="8"/>
      <c r="F25" s="8">
        <f t="shared" si="0"/>
        <v>0</v>
      </c>
      <c r="G25" s="10" t="s">
        <v>92</v>
      </c>
    </row>
    <row r="26" spans="1:7" ht="28.8" x14ac:dyDescent="0.3">
      <c r="A26" s="9">
        <v>25</v>
      </c>
      <c r="B26" s="6" t="s">
        <v>20</v>
      </c>
      <c r="C26" s="5" t="s">
        <v>81</v>
      </c>
      <c r="D26" s="7">
        <v>84.3</v>
      </c>
      <c r="E26" s="8"/>
      <c r="F26" s="8">
        <f t="shared" si="0"/>
        <v>0</v>
      </c>
      <c r="G26" s="10" t="s">
        <v>92</v>
      </c>
    </row>
    <row r="27" spans="1:7" ht="28.8" x14ac:dyDescent="0.3">
      <c r="A27" s="9">
        <v>26</v>
      </c>
      <c r="B27" s="6" t="s">
        <v>21</v>
      </c>
      <c r="C27" s="5" t="s">
        <v>81</v>
      </c>
      <c r="D27" s="7">
        <v>84.3</v>
      </c>
      <c r="E27" s="8"/>
      <c r="F27" s="8">
        <f t="shared" si="0"/>
        <v>0</v>
      </c>
      <c r="G27" s="10" t="s">
        <v>92</v>
      </c>
    </row>
    <row r="28" spans="1:7" ht="28.8" x14ac:dyDescent="0.3">
      <c r="A28" s="9">
        <v>27</v>
      </c>
      <c r="B28" s="6" t="s">
        <v>22</v>
      </c>
      <c r="C28" s="5" t="s">
        <v>81</v>
      </c>
      <c r="D28" s="7">
        <v>28.1</v>
      </c>
      <c r="E28" s="8"/>
      <c r="F28" s="8">
        <f t="shared" si="0"/>
        <v>0</v>
      </c>
      <c r="G28" s="10" t="s">
        <v>93</v>
      </c>
    </row>
    <row r="29" spans="1:7" ht="72" x14ac:dyDescent="0.3">
      <c r="A29" s="9">
        <v>28</v>
      </c>
      <c r="B29" s="6" t="s">
        <v>29</v>
      </c>
      <c r="C29" s="5" t="s">
        <v>81</v>
      </c>
      <c r="D29" s="7">
        <v>42.2</v>
      </c>
      <c r="E29" s="8"/>
      <c r="F29" s="8">
        <f t="shared" si="0"/>
        <v>0</v>
      </c>
      <c r="G29" s="10" t="s">
        <v>94</v>
      </c>
    </row>
    <row r="30" spans="1:7" x14ac:dyDescent="0.3">
      <c r="A30" s="9">
        <v>29</v>
      </c>
      <c r="B30" s="6" t="s">
        <v>30</v>
      </c>
      <c r="C30" s="5" t="s">
        <v>81</v>
      </c>
      <c r="D30" s="7">
        <v>1.38</v>
      </c>
      <c r="E30" s="8"/>
      <c r="F30" s="8">
        <f t="shared" si="0"/>
        <v>0</v>
      </c>
      <c r="G30" s="10" t="s">
        <v>92</v>
      </c>
    </row>
    <row r="31" spans="1:7" ht="28.8" x14ac:dyDescent="0.3">
      <c r="A31" s="9">
        <v>30</v>
      </c>
      <c r="B31" s="6" t="s">
        <v>31</v>
      </c>
      <c r="C31" s="5" t="s">
        <v>84</v>
      </c>
      <c r="D31" s="7">
        <v>5</v>
      </c>
      <c r="E31" s="8"/>
      <c r="F31" s="8">
        <f t="shared" si="0"/>
        <v>0</v>
      </c>
      <c r="G31" s="10" t="s">
        <v>92</v>
      </c>
    </row>
    <row r="32" spans="1:7" ht="28.8" x14ac:dyDescent="0.3">
      <c r="A32" s="9">
        <v>31</v>
      </c>
      <c r="B32" s="6" t="s">
        <v>32</v>
      </c>
      <c r="C32" s="5" t="s">
        <v>84</v>
      </c>
      <c r="D32" s="7">
        <v>4.5</v>
      </c>
      <c r="E32" s="8"/>
      <c r="F32" s="8">
        <f t="shared" si="0"/>
        <v>0</v>
      </c>
      <c r="G32" s="10" t="s">
        <v>92</v>
      </c>
    </row>
    <row r="33" spans="1:7" ht="28.8" x14ac:dyDescent="0.3">
      <c r="A33" s="9">
        <v>32</v>
      </c>
      <c r="B33" s="6" t="s">
        <v>33</v>
      </c>
      <c r="C33" s="5" t="s">
        <v>84</v>
      </c>
      <c r="D33" s="7">
        <v>4.5</v>
      </c>
      <c r="E33" s="8"/>
      <c r="F33" s="8">
        <f t="shared" si="0"/>
        <v>0</v>
      </c>
      <c r="G33" s="10" t="s">
        <v>92</v>
      </c>
    </row>
    <row r="34" spans="1:7" ht="28.8" x14ac:dyDescent="0.3">
      <c r="A34" s="9">
        <v>33</v>
      </c>
      <c r="B34" s="6" t="s">
        <v>34</v>
      </c>
      <c r="C34" s="5" t="s">
        <v>84</v>
      </c>
      <c r="D34" s="7">
        <v>12</v>
      </c>
      <c r="E34" s="8"/>
      <c r="F34" s="8">
        <f t="shared" ref="F34:F65" si="1">IFERROR(VALUE(D34)*VALUE(E34),0)</f>
        <v>0</v>
      </c>
      <c r="G34" s="10" t="s">
        <v>92</v>
      </c>
    </row>
    <row r="35" spans="1:7" ht="28.8" x14ac:dyDescent="0.3">
      <c r="A35" s="9">
        <v>34</v>
      </c>
      <c r="B35" s="6" t="s">
        <v>22</v>
      </c>
      <c r="C35" s="5" t="s">
        <v>81</v>
      </c>
      <c r="D35" s="7">
        <v>28.1</v>
      </c>
      <c r="E35" s="8"/>
      <c r="F35" s="8">
        <f t="shared" si="1"/>
        <v>0</v>
      </c>
      <c r="G35" s="10" t="s">
        <v>93</v>
      </c>
    </row>
    <row r="36" spans="1:7" ht="72" x14ac:dyDescent="0.3">
      <c r="A36" s="9">
        <v>35</v>
      </c>
      <c r="B36" s="6" t="s">
        <v>35</v>
      </c>
      <c r="C36" s="5" t="s">
        <v>81</v>
      </c>
      <c r="D36" s="7">
        <v>42.2</v>
      </c>
      <c r="E36" s="8"/>
      <c r="F36" s="8">
        <f t="shared" si="1"/>
        <v>0</v>
      </c>
      <c r="G36" s="10" t="s">
        <v>94</v>
      </c>
    </row>
    <row r="37" spans="1:7" ht="28.8" x14ac:dyDescent="0.3">
      <c r="A37" s="9">
        <v>36</v>
      </c>
      <c r="B37" s="6" t="s">
        <v>36</v>
      </c>
      <c r="C37" s="5" t="s">
        <v>82</v>
      </c>
      <c r="D37" s="7">
        <v>5.4300000000000001E-2</v>
      </c>
      <c r="E37" s="8"/>
      <c r="F37" s="8">
        <f t="shared" si="1"/>
        <v>0</v>
      </c>
      <c r="G37" s="10" t="s">
        <v>95</v>
      </c>
    </row>
    <row r="38" spans="1:7" ht="43.2" x14ac:dyDescent="0.3">
      <c r="A38" s="9">
        <v>37</v>
      </c>
      <c r="B38" s="6" t="s">
        <v>37</v>
      </c>
      <c r="C38" s="5" t="s">
        <v>81</v>
      </c>
      <c r="D38" s="7">
        <v>2.66</v>
      </c>
      <c r="E38" s="8"/>
      <c r="F38" s="8">
        <f t="shared" si="1"/>
        <v>0</v>
      </c>
      <c r="G38" s="10" t="s">
        <v>88</v>
      </c>
    </row>
    <row r="39" spans="1:7" ht="28.8" x14ac:dyDescent="0.3">
      <c r="A39" s="9">
        <v>38</v>
      </c>
      <c r="B39" s="6" t="s">
        <v>38</v>
      </c>
      <c r="C39" s="5" t="s">
        <v>81</v>
      </c>
      <c r="D39" s="7">
        <v>0.8</v>
      </c>
      <c r="E39" s="8"/>
      <c r="F39" s="8">
        <f t="shared" si="1"/>
        <v>0</v>
      </c>
      <c r="G39" s="10" t="s">
        <v>88</v>
      </c>
    </row>
    <row r="40" spans="1:7" ht="28.8" x14ac:dyDescent="0.3">
      <c r="A40" s="9">
        <v>39</v>
      </c>
      <c r="B40" s="6" t="s">
        <v>20</v>
      </c>
      <c r="C40" s="5" t="s">
        <v>81</v>
      </c>
      <c r="D40" s="7">
        <v>1.2</v>
      </c>
      <c r="E40" s="8"/>
      <c r="F40" s="8">
        <f t="shared" si="1"/>
        <v>0</v>
      </c>
      <c r="G40" s="10" t="s">
        <v>92</v>
      </c>
    </row>
    <row r="41" spans="1:7" ht="28.8" x14ac:dyDescent="0.3">
      <c r="A41" s="9">
        <v>40</v>
      </c>
      <c r="B41" s="6" t="s">
        <v>21</v>
      </c>
      <c r="C41" s="5" t="s">
        <v>81</v>
      </c>
      <c r="D41" s="7">
        <v>0.70720000000000005</v>
      </c>
      <c r="E41" s="8"/>
      <c r="F41" s="8">
        <f t="shared" si="1"/>
        <v>0</v>
      </c>
      <c r="G41" s="10" t="s">
        <v>92</v>
      </c>
    </row>
    <row r="42" spans="1:7" ht="28.8" x14ac:dyDescent="0.3">
      <c r="A42" s="9">
        <v>41</v>
      </c>
      <c r="B42" s="6" t="s">
        <v>22</v>
      </c>
      <c r="C42" s="5" t="s">
        <v>81</v>
      </c>
      <c r="D42" s="7">
        <v>0.3</v>
      </c>
      <c r="E42" s="8"/>
      <c r="F42" s="8">
        <f t="shared" si="1"/>
        <v>0</v>
      </c>
      <c r="G42" s="10" t="s">
        <v>93</v>
      </c>
    </row>
    <row r="43" spans="1:7" x14ac:dyDescent="0.3">
      <c r="A43" s="9">
        <v>42</v>
      </c>
      <c r="B43" s="6" t="s">
        <v>39</v>
      </c>
      <c r="C43" s="5" t="s">
        <v>83</v>
      </c>
      <c r="D43" s="7">
        <v>1.89</v>
      </c>
      <c r="E43" s="8"/>
      <c r="F43" s="8">
        <f t="shared" si="1"/>
        <v>0</v>
      </c>
      <c r="G43" s="10" t="s">
        <v>92</v>
      </c>
    </row>
    <row r="44" spans="1:7" ht="28.8" x14ac:dyDescent="0.3">
      <c r="A44" s="9">
        <v>43</v>
      </c>
      <c r="B44" s="6" t="s">
        <v>40</v>
      </c>
      <c r="C44" s="5" t="s">
        <v>83</v>
      </c>
      <c r="D44" s="7">
        <v>1.89</v>
      </c>
      <c r="E44" s="8"/>
      <c r="F44" s="8">
        <f t="shared" si="1"/>
        <v>0</v>
      </c>
      <c r="G44" s="10" t="s">
        <v>92</v>
      </c>
    </row>
    <row r="45" spans="1:7" x14ac:dyDescent="0.3">
      <c r="A45" s="9">
        <v>44</v>
      </c>
      <c r="B45" s="6" t="s">
        <v>41</v>
      </c>
      <c r="C45" s="5" t="s">
        <v>81</v>
      </c>
      <c r="D45" s="7">
        <v>1.2</v>
      </c>
      <c r="E45" s="8"/>
      <c r="F45" s="8">
        <f t="shared" si="1"/>
        <v>0</v>
      </c>
      <c r="G45" s="10" t="s">
        <v>94</v>
      </c>
    </row>
    <row r="46" spans="1:7" ht="28.8" x14ac:dyDescent="0.3">
      <c r="A46" s="9">
        <v>45</v>
      </c>
      <c r="B46" s="6" t="s">
        <v>42</v>
      </c>
      <c r="C46" s="5" t="s">
        <v>83</v>
      </c>
      <c r="D46" s="7">
        <v>7.7</v>
      </c>
      <c r="E46" s="8"/>
      <c r="F46" s="8">
        <f t="shared" si="1"/>
        <v>0</v>
      </c>
      <c r="G46" s="10" t="s">
        <v>96</v>
      </c>
    </row>
    <row r="47" spans="1:7" ht="43.2" x14ac:dyDescent="0.3">
      <c r="A47" s="9">
        <v>46</v>
      </c>
      <c r="B47" s="6" t="s">
        <v>43</v>
      </c>
      <c r="C47" s="5" t="s">
        <v>83</v>
      </c>
      <c r="D47" s="7">
        <v>7.7</v>
      </c>
      <c r="E47" s="8"/>
      <c r="F47" s="8">
        <f t="shared" si="1"/>
        <v>0</v>
      </c>
      <c r="G47" s="10" t="s">
        <v>96</v>
      </c>
    </row>
    <row r="48" spans="1:7" ht="43.2" x14ac:dyDescent="0.3">
      <c r="A48" s="9">
        <v>47</v>
      </c>
      <c r="B48" s="6" t="s">
        <v>37</v>
      </c>
      <c r="C48" s="5" t="s">
        <v>81</v>
      </c>
      <c r="D48" s="7">
        <v>1.83</v>
      </c>
      <c r="E48" s="8"/>
      <c r="F48" s="8">
        <f t="shared" si="1"/>
        <v>0</v>
      </c>
      <c r="G48" s="10" t="s">
        <v>88</v>
      </c>
    </row>
    <row r="49" spans="1:7" ht="28.8" x14ac:dyDescent="0.3">
      <c r="A49" s="9">
        <v>48</v>
      </c>
      <c r="B49" s="6" t="s">
        <v>38</v>
      </c>
      <c r="C49" s="5" t="s">
        <v>81</v>
      </c>
      <c r="D49" s="7">
        <v>0.55000000000000004</v>
      </c>
      <c r="E49" s="8"/>
      <c r="F49" s="8">
        <f t="shared" si="1"/>
        <v>0</v>
      </c>
      <c r="G49" s="10" t="s">
        <v>88</v>
      </c>
    </row>
    <row r="50" spans="1:7" ht="28.8" x14ac:dyDescent="0.3">
      <c r="A50" s="9">
        <v>49</v>
      </c>
      <c r="B50" s="6" t="s">
        <v>20</v>
      </c>
      <c r="C50" s="5" t="s">
        <v>81</v>
      </c>
      <c r="D50" s="7">
        <v>0.9</v>
      </c>
      <c r="E50" s="8"/>
      <c r="F50" s="8">
        <f t="shared" si="1"/>
        <v>0</v>
      </c>
      <c r="G50" s="10" t="s">
        <v>92</v>
      </c>
    </row>
    <row r="51" spans="1:7" ht="28.8" x14ac:dyDescent="0.3">
      <c r="A51" s="9">
        <v>50</v>
      </c>
      <c r="B51" s="6" t="s">
        <v>21</v>
      </c>
      <c r="C51" s="5" t="s">
        <v>81</v>
      </c>
      <c r="D51" s="7">
        <v>0.48620000000000002</v>
      </c>
      <c r="E51" s="8"/>
      <c r="F51" s="8">
        <f t="shared" si="1"/>
        <v>0</v>
      </c>
      <c r="G51" s="10" t="s">
        <v>92</v>
      </c>
    </row>
    <row r="52" spans="1:7" ht="28.8" x14ac:dyDescent="0.3">
      <c r="A52" s="9">
        <v>51</v>
      </c>
      <c r="B52" s="6" t="s">
        <v>22</v>
      </c>
      <c r="C52" s="5" t="s">
        <v>81</v>
      </c>
      <c r="D52" s="7">
        <v>0.2</v>
      </c>
      <c r="E52" s="8"/>
      <c r="F52" s="8">
        <f t="shared" si="1"/>
        <v>0</v>
      </c>
      <c r="G52" s="10" t="s">
        <v>93</v>
      </c>
    </row>
    <row r="53" spans="1:7" x14ac:dyDescent="0.3">
      <c r="A53" s="9">
        <v>52</v>
      </c>
      <c r="B53" s="6" t="s">
        <v>39</v>
      </c>
      <c r="C53" s="5" t="s">
        <v>83</v>
      </c>
      <c r="D53" s="7">
        <v>1.43</v>
      </c>
      <c r="E53" s="8"/>
      <c r="F53" s="8">
        <f t="shared" si="1"/>
        <v>0</v>
      </c>
      <c r="G53" s="10" t="s">
        <v>92</v>
      </c>
    </row>
    <row r="54" spans="1:7" ht="28.8" x14ac:dyDescent="0.3">
      <c r="A54" s="9">
        <v>53</v>
      </c>
      <c r="B54" s="6" t="s">
        <v>40</v>
      </c>
      <c r="C54" s="5" t="s">
        <v>83</v>
      </c>
      <c r="D54" s="7">
        <v>1.43</v>
      </c>
      <c r="E54" s="8"/>
      <c r="F54" s="8">
        <f t="shared" si="1"/>
        <v>0</v>
      </c>
      <c r="G54" s="10" t="s">
        <v>92</v>
      </c>
    </row>
    <row r="55" spans="1:7" x14ac:dyDescent="0.3">
      <c r="A55" s="9">
        <v>54</v>
      </c>
      <c r="B55" s="6" t="s">
        <v>41</v>
      </c>
      <c r="C55" s="5" t="s">
        <v>81</v>
      </c>
      <c r="D55" s="7">
        <v>0.9</v>
      </c>
      <c r="E55" s="8"/>
      <c r="F55" s="8">
        <f t="shared" si="1"/>
        <v>0</v>
      </c>
      <c r="G55" s="10" t="s">
        <v>94</v>
      </c>
    </row>
    <row r="56" spans="1:7" ht="28.8" x14ac:dyDescent="0.3">
      <c r="A56" s="9">
        <v>55</v>
      </c>
      <c r="B56" s="6" t="s">
        <v>42</v>
      </c>
      <c r="C56" s="5" t="s">
        <v>83</v>
      </c>
      <c r="D56" s="7">
        <v>6.1</v>
      </c>
      <c r="E56" s="8"/>
      <c r="F56" s="8">
        <f t="shared" si="1"/>
        <v>0</v>
      </c>
      <c r="G56" s="10" t="s">
        <v>96</v>
      </c>
    </row>
    <row r="57" spans="1:7" ht="43.2" x14ac:dyDescent="0.3">
      <c r="A57" s="9">
        <v>56</v>
      </c>
      <c r="B57" s="6" t="s">
        <v>43</v>
      </c>
      <c r="C57" s="5" t="s">
        <v>83</v>
      </c>
      <c r="D57" s="7">
        <v>6.1</v>
      </c>
      <c r="E57" s="8"/>
      <c r="F57" s="8">
        <f t="shared" si="1"/>
        <v>0</v>
      </c>
      <c r="G57" s="10" t="s">
        <v>96</v>
      </c>
    </row>
    <row r="58" spans="1:7" ht="43.2" x14ac:dyDescent="0.3">
      <c r="A58" s="9">
        <v>57</v>
      </c>
      <c r="B58" s="6" t="s">
        <v>37</v>
      </c>
      <c r="C58" s="5" t="s">
        <v>81</v>
      </c>
      <c r="D58" s="7">
        <v>1.58</v>
      </c>
      <c r="E58" s="8"/>
      <c r="F58" s="8">
        <f t="shared" si="1"/>
        <v>0</v>
      </c>
      <c r="G58" s="10" t="s">
        <v>88</v>
      </c>
    </row>
    <row r="59" spans="1:7" ht="28.8" x14ac:dyDescent="0.3">
      <c r="A59" s="9">
        <v>58</v>
      </c>
      <c r="B59" s="6" t="s">
        <v>38</v>
      </c>
      <c r="C59" s="5" t="s">
        <v>81</v>
      </c>
      <c r="D59" s="7">
        <v>0.43</v>
      </c>
      <c r="E59" s="8"/>
      <c r="F59" s="8">
        <f t="shared" si="1"/>
        <v>0</v>
      </c>
      <c r="G59" s="10" t="s">
        <v>88</v>
      </c>
    </row>
    <row r="60" spans="1:7" ht="28.8" x14ac:dyDescent="0.3">
      <c r="A60" s="9">
        <v>59</v>
      </c>
      <c r="B60" s="6" t="s">
        <v>20</v>
      </c>
      <c r="C60" s="5" t="s">
        <v>81</v>
      </c>
      <c r="D60" s="7">
        <v>1</v>
      </c>
      <c r="E60" s="8"/>
      <c r="F60" s="8">
        <f t="shared" si="1"/>
        <v>0</v>
      </c>
      <c r="G60" s="10" t="s">
        <v>92</v>
      </c>
    </row>
    <row r="61" spans="1:7" ht="28.8" x14ac:dyDescent="0.3">
      <c r="A61" s="9">
        <v>60</v>
      </c>
      <c r="B61" s="6" t="s">
        <v>21</v>
      </c>
      <c r="C61" s="5" t="s">
        <v>81</v>
      </c>
      <c r="D61" s="7">
        <v>0.53856000000000004</v>
      </c>
      <c r="E61" s="8"/>
      <c r="F61" s="8">
        <f t="shared" si="1"/>
        <v>0</v>
      </c>
      <c r="G61" s="10" t="s">
        <v>92</v>
      </c>
    </row>
    <row r="62" spans="1:7" x14ac:dyDescent="0.3">
      <c r="A62" s="9">
        <v>61</v>
      </c>
      <c r="B62" s="6" t="s">
        <v>41</v>
      </c>
      <c r="C62" s="5" t="s">
        <v>81</v>
      </c>
      <c r="D62" s="7">
        <v>0.9</v>
      </c>
      <c r="E62" s="8"/>
      <c r="F62" s="8">
        <f t="shared" si="1"/>
        <v>0</v>
      </c>
      <c r="G62" s="10" t="s">
        <v>94</v>
      </c>
    </row>
    <row r="63" spans="1:7" ht="28.8" x14ac:dyDescent="0.3">
      <c r="A63" s="9">
        <v>62</v>
      </c>
      <c r="B63" s="6" t="s">
        <v>42</v>
      </c>
      <c r="C63" s="5" t="s">
        <v>83</v>
      </c>
      <c r="D63" s="7">
        <v>5.0999999999999996</v>
      </c>
      <c r="E63" s="8"/>
      <c r="F63" s="8">
        <f t="shared" si="1"/>
        <v>0</v>
      </c>
      <c r="G63" s="10" t="s">
        <v>96</v>
      </c>
    </row>
    <row r="64" spans="1:7" ht="43.2" x14ac:dyDescent="0.3">
      <c r="A64" s="9">
        <v>63</v>
      </c>
      <c r="B64" s="6" t="s">
        <v>43</v>
      </c>
      <c r="C64" s="5" t="s">
        <v>83</v>
      </c>
      <c r="D64" s="7">
        <v>5.0999999999999996</v>
      </c>
      <c r="E64" s="8"/>
      <c r="F64" s="8">
        <f t="shared" si="1"/>
        <v>0</v>
      </c>
      <c r="G64" s="10" t="s">
        <v>96</v>
      </c>
    </row>
    <row r="65" spans="1:7" ht="28.8" x14ac:dyDescent="0.3">
      <c r="A65" s="9">
        <v>64</v>
      </c>
      <c r="B65" s="6" t="s">
        <v>44</v>
      </c>
      <c r="C65" s="5" t="s">
        <v>84</v>
      </c>
      <c r="D65" s="7">
        <v>1.57</v>
      </c>
      <c r="E65" s="8"/>
      <c r="F65" s="8">
        <f t="shared" si="1"/>
        <v>0</v>
      </c>
      <c r="G65" s="10" t="s">
        <v>92</v>
      </c>
    </row>
    <row r="66" spans="1:7" ht="28.8" x14ac:dyDescent="0.3">
      <c r="A66" s="9">
        <v>65</v>
      </c>
      <c r="B66" s="6" t="s">
        <v>45</v>
      </c>
      <c r="C66" s="5" t="s">
        <v>82</v>
      </c>
      <c r="D66" s="7">
        <v>0.1283</v>
      </c>
      <c r="E66" s="8"/>
      <c r="F66" s="8">
        <f t="shared" ref="F66:F97" si="2">IFERROR(VALUE(D66)*VALUE(E66),0)</f>
        <v>0</v>
      </c>
      <c r="G66" s="10" t="s">
        <v>92</v>
      </c>
    </row>
    <row r="67" spans="1:7" ht="43.2" x14ac:dyDescent="0.3">
      <c r="A67" s="9">
        <v>66</v>
      </c>
      <c r="B67" s="6" t="s">
        <v>46</v>
      </c>
      <c r="C67" s="5" t="s">
        <v>82</v>
      </c>
      <c r="D67" s="7">
        <v>0.1283</v>
      </c>
      <c r="E67" s="8"/>
      <c r="F67" s="8">
        <f t="shared" si="2"/>
        <v>0</v>
      </c>
      <c r="G67" s="10" t="s">
        <v>92</v>
      </c>
    </row>
    <row r="68" spans="1:7" ht="28.8" x14ac:dyDescent="0.3">
      <c r="A68" s="9">
        <v>67</v>
      </c>
      <c r="B68" s="6" t="s">
        <v>21</v>
      </c>
      <c r="C68" s="5" t="s">
        <v>81</v>
      </c>
      <c r="D68" s="7">
        <v>1.4688000000000001</v>
      </c>
      <c r="E68" s="8"/>
      <c r="F68" s="8">
        <f t="shared" si="2"/>
        <v>0</v>
      </c>
      <c r="G68" s="10" t="s">
        <v>92</v>
      </c>
    </row>
    <row r="69" spans="1:7" ht="28.8" x14ac:dyDescent="0.3">
      <c r="A69" s="9">
        <v>68</v>
      </c>
      <c r="B69" s="6" t="s">
        <v>22</v>
      </c>
      <c r="C69" s="5" t="s">
        <v>81</v>
      </c>
      <c r="D69" s="7">
        <v>0.6</v>
      </c>
      <c r="E69" s="8"/>
      <c r="F69" s="8">
        <f t="shared" si="2"/>
        <v>0</v>
      </c>
      <c r="G69" s="10" t="s">
        <v>93</v>
      </c>
    </row>
    <row r="70" spans="1:7" ht="43.2" x14ac:dyDescent="0.3">
      <c r="A70" s="9">
        <v>69</v>
      </c>
      <c r="B70" s="6" t="s">
        <v>47</v>
      </c>
      <c r="C70" s="5" t="s">
        <v>81</v>
      </c>
      <c r="D70" s="7">
        <v>1.5</v>
      </c>
      <c r="E70" s="8"/>
      <c r="F70" s="8">
        <f t="shared" si="2"/>
        <v>0</v>
      </c>
      <c r="G70" s="10" t="s">
        <v>94</v>
      </c>
    </row>
    <row r="71" spans="1:7" ht="43.2" x14ac:dyDescent="0.3">
      <c r="A71" s="9">
        <v>70</v>
      </c>
      <c r="B71" s="6" t="s">
        <v>48</v>
      </c>
      <c r="C71" s="5" t="s">
        <v>82</v>
      </c>
      <c r="D71" s="7">
        <v>8.0159999999999995E-2</v>
      </c>
      <c r="E71" s="8"/>
      <c r="F71" s="8">
        <f t="shared" si="2"/>
        <v>0</v>
      </c>
      <c r="G71" s="10" t="s">
        <v>95</v>
      </c>
    </row>
    <row r="72" spans="1:7" x14ac:dyDescent="0.3">
      <c r="A72" s="9">
        <v>71</v>
      </c>
      <c r="B72" s="6" t="s">
        <v>30</v>
      </c>
      <c r="C72" s="5" t="s">
        <v>81</v>
      </c>
      <c r="D72" s="7">
        <v>0.15</v>
      </c>
      <c r="E72" s="8"/>
      <c r="F72" s="8">
        <f t="shared" si="2"/>
        <v>0</v>
      </c>
      <c r="G72" s="10" t="s">
        <v>92</v>
      </c>
    </row>
    <row r="73" spans="1:7" ht="57.6" x14ac:dyDescent="0.3">
      <c r="A73" s="9">
        <v>72</v>
      </c>
      <c r="B73" s="6" t="s">
        <v>49</v>
      </c>
      <c r="C73" s="5" t="s">
        <v>81</v>
      </c>
      <c r="D73" s="7">
        <v>62.9</v>
      </c>
      <c r="E73" s="8"/>
      <c r="F73" s="8">
        <f t="shared" si="2"/>
        <v>0</v>
      </c>
      <c r="G73" s="10" t="s">
        <v>88</v>
      </c>
    </row>
    <row r="74" spans="1:7" x14ac:dyDescent="0.3">
      <c r="A74" s="9">
        <v>73</v>
      </c>
      <c r="B74" s="6" t="s">
        <v>12</v>
      </c>
      <c r="C74" s="5" t="s">
        <v>82</v>
      </c>
      <c r="D74" s="7">
        <v>104.78</v>
      </c>
      <c r="E74" s="8"/>
      <c r="F74" s="8">
        <f t="shared" si="2"/>
        <v>0</v>
      </c>
      <c r="G74" s="10" t="s">
        <v>89</v>
      </c>
    </row>
    <row r="75" spans="1:7" ht="43.2" x14ac:dyDescent="0.3">
      <c r="A75" s="9">
        <v>74</v>
      </c>
      <c r="B75" s="6" t="s">
        <v>19</v>
      </c>
      <c r="C75" s="5" t="s">
        <v>81</v>
      </c>
      <c r="D75" s="7">
        <v>3.15</v>
      </c>
      <c r="E75" s="8"/>
      <c r="F75" s="8">
        <f t="shared" si="2"/>
        <v>0</v>
      </c>
      <c r="G75" s="10" t="s">
        <v>88</v>
      </c>
    </row>
    <row r="76" spans="1:7" ht="28.8" x14ac:dyDescent="0.3">
      <c r="A76" s="9">
        <v>75</v>
      </c>
      <c r="B76" s="6" t="s">
        <v>50</v>
      </c>
      <c r="C76" s="5" t="s">
        <v>81</v>
      </c>
      <c r="D76" s="7">
        <v>39.21</v>
      </c>
      <c r="E76" s="8"/>
      <c r="F76" s="8">
        <f t="shared" si="2"/>
        <v>0</v>
      </c>
      <c r="G76" s="10" t="s">
        <v>90</v>
      </c>
    </row>
    <row r="77" spans="1:7" ht="28.8" x14ac:dyDescent="0.3">
      <c r="A77" s="9">
        <v>76</v>
      </c>
      <c r="B77" s="6" t="s">
        <v>51</v>
      </c>
      <c r="C77" s="5" t="s">
        <v>81</v>
      </c>
      <c r="D77" s="7">
        <v>39.21</v>
      </c>
      <c r="E77" s="8"/>
      <c r="F77" s="8">
        <f t="shared" si="2"/>
        <v>0</v>
      </c>
      <c r="G77" s="10" t="s">
        <v>92</v>
      </c>
    </row>
    <row r="78" spans="1:7" ht="28.8" x14ac:dyDescent="0.3">
      <c r="A78" s="9">
        <v>77</v>
      </c>
      <c r="B78" s="6" t="s">
        <v>52</v>
      </c>
      <c r="C78" s="5" t="s">
        <v>81</v>
      </c>
      <c r="D78" s="7">
        <v>9.6162500000000009</v>
      </c>
      <c r="E78" s="8"/>
      <c r="F78" s="8">
        <f t="shared" si="2"/>
        <v>0</v>
      </c>
      <c r="G78" s="10" t="s">
        <v>92</v>
      </c>
    </row>
    <row r="79" spans="1:7" ht="28.8" x14ac:dyDescent="0.3">
      <c r="A79" s="9">
        <v>78</v>
      </c>
      <c r="B79" s="6" t="s">
        <v>53</v>
      </c>
      <c r="C79" s="5" t="s">
        <v>81</v>
      </c>
      <c r="D79" s="7">
        <v>4.2300000000000004</v>
      </c>
      <c r="E79" s="8"/>
      <c r="F79" s="8">
        <f t="shared" si="2"/>
        <v>0</v>
      </c>
      <c r="G79" s="10" t="s">
        <v>94</v>
      </c>
    </row>
    <row r="80" spans="1:7" x14ac:dyDescent="0.3">
      <c r="A80" s="9">
        <v>79</v>
      </c>
      <c r="B80" s="6" t="s">
        <v>54</v>
      </c>
      <c r="C80" s="5" t="s">
        <v>85</v>
      </c>
      <c r="D80" s="7">
        <v>2</v>
      </c>
      <c r="E80" s="8"/>
      <c r="F80" s="8">
        <f t="shared" si="2"/>
        <v>0</v>
      </c>
      <c r="G80" s="10" t="s">
        <v>94</v>
      </c>
    </row>
    <row r="81" spans="1:7" ht="28.8" x14ac:dyDescent="0.3">
      <c r="A81" s="9">
        <v>80</v>
      </c>
      <c r="B81" s="6" t="s">
        <v>55</v>
      </c>
      <c r="C81" s="5" t="s">
        <v>86</v>
      </c>
      <c r="D81" s="7">
        <v>2</v>
      </c>
      <c r="E81" s="8"/>
      <c r="F81" s="8">
        <f t="shared" si="2"/>
        <v>0</v>
      </c>
      <c r="G81" s="10" t="s">
        <v>92</v>
      </c>
    </row>
    <row r="82" spans="1:7" ht="28.8" x14ac:dyDescent="0.3">
      <c r="A82" s="9">
        <v>81</v>
      </c>
      <c r="B82" s="6" t="s">
        <v>56</v>
      </c>
      <c r="C82" s="5" t="s">
        <v>83</v>
      </c>
      <c r="D82" s="7">
        <v>18.84</v>
      </c>
      <c r="E82" s="8"/>
      <c r="F82" s="8">
        <f t="shared" si="2"/>
        <v>0</v>
      </c>
      <c r="G82" s="10" t="s">
        <v>96</v>
      </c>
    </row>
    <row r="83" spans="1:7" ht="57.6" x14ac:dyDescent="0.3">
      <c r="A83" s="9">
        <v>82</v>
      </c>
      <c r="B83" s="6" t="s">
        <v>49</v>
      </c>
      <c r="C83" s="5" t="s">
        <v>81</v>
      </c>
      <c r="D83" s="7">
        <v>117.2</v>
      </c>
      <c r="E83" s="8"/>
      <c r="F83" s="8">
        <f t="shared" si="2"/>
        <v>0</v>
      </c>
      <c r="G83" s="10" t="s">
        <v>88</v>
      </c>
    </row>
    <row r="84" spans="1:7" x14ac:dyDescent="0.3">
      <c r="A84" s="9">
        <v>83</v>
      </c>
      <c r="B84" s="6" t="s">
        <v>12</v>
      </c>
      <c r="C84" s="5" t="s">
        <v>82</v>
      </c>
      <c r="D84" s="7">
        <v>197.73</v>
      </c>
      <c r="E84" s="8"/>
      <c r="F84" s="8">
        <f t="shared" si="2"/>
        <v>0</v>
      </c>
      <c r="G84" s="10" t="s">
        <v>89</v>
      </c>
    </row>
    <row r="85" spans="1:7" ht="43.2" x14ac:dyDescent="0.3">
      <c r="A85" s="9">
        <v>84</v>
      </c>
      <c r="B85" s="6" t="s">
        <v>19</v>
      </c>
      <c r="C85" s="5" t="s">
        <v>81</v>
      </c>
      <c r="D85" s="7">
        <v>5.86</v>
      </c>
      <c r="E85" s="8"/>
      <c r="F85" s="8">
        <f t="shared" si="2"/>
        <v>0</v>
      </c>
      <c r="G85" s="10" t="s">
        <v>88</v>
      </c>
    </row>
    <row r="86" spans="1:7" ht="28.8" x14ac:dyDescent="0.3">
      <c r="A86" s="9">
        <v>85</v>
      </c>
      <c r="B86" s="6" t="s">
        <v>50</v>
      </c>
      <c r="C86" s="5" t="s">
        <v>81</v>
      </c>
      <c r="D86" s="7">
        <v>100.81</v>
      </c>
      <c r="E86" s="8"/>
      <c r="F86" s="8">
        <f t="shared" si="2"/>
        <v>0</v>
      </c>
      <c r="G86" s="10" t="s">
        <v>90</v>
      </c>
    </row>
    <row r="87" spans="1:7" ht="28.8" x14ac:dyDescent="0.3">
      <c r="A87" s="9">
        <v>86</v>
      </c>
      <c r="B87" s="6" t="s">
        <v>51</v>
      </c>
      <c r="C87" s="5" t="s">
        <v>81</v>
      </c>
      <c r="D87" s="7">
        <v>100.81</v>
      </c>
      <c r="E87" s="8"/>
      <c r="F87" s="8">
        <f t="shared" si="2"/>
        <v>0</v>
      </c>
      <c r="G87" s="10" t="s">
        <v>92</v>
      </c>
    </row>
    <row r="88" spans="1:7" ht="28.8" x14ac:dyDescent="0.3">
      <c r="A88" s="9">
        <v>87</v>
      </c>
      <c r="B88" s="6" t="s">
        <v>52</v>
      </c>
      <c r="C88" s="5" t="s">
        <v>81</v>
      </c>
      <c r="D88" s="7">
        <v>23.73</v>
      </c>
      <c r="E88" s="8"/>
      <c r="F88" s="8">
        <f t="shared" si="2"/>
        <v>0</v>
      </c>
      <c r="G88" s="10" t="s">
        <v>92</v>
      </c>
    </row>
    <row r="89" spans="1:7" ht="28.8" x14ac:dyDescent="0.3">
      <c r="A89" s="9">
        <v>88</v>
      </c>
      <c r="B89" s="6" t="s">
        <v>22</v>
      </c>
      <c r="C89" s="5" t="s">
        <v>81</v>
      </c>
      <c r="D89" s="7">
        <v>2</v>
      </c>
      <c r="E89" s="8"/>
      <c r="F89" s="8">
        <f t="shared" si="2"/>
        <v>0</v>
      </c>
      <c r="G89" s="10" t="s">
        <v>93</v>
      </c>
    </row>
    <row r="90" spans="1:7" ht="43.2" x14ac:dyDescent="0.3">
      <c r="A90" s="9">
        <v>89</v>
      </c>
      <c r="B90" s="6" t="s">
        <v>57</v>
      </c>
      <c r="C90" s="5" t="s">
        <v>81</v>
      </c>
      <c r="D90" s="7">
        <v>2.9</v>
      </c>
      <c r="E90" s="8"/>
      <c r="F90" s="8">
        <f t="shared" si="2"/>
        <v>0</v>
      </c>
      <c r="G90" s="10" t="s">
        <v>94</v>
      </c>
    </row>
    <row r="91" spans="1:7" ht="28.8" x14ac:dyDescent="0.3">
      <c r="A91" s="9">
        <v>90</v>
      </c>
      <c r="B91" s="6" t="s">
        <v>58</v>
      </c>
      <c r="C91" s="5" t="s">
        <v>82</v>
      </c>
      <c r="D91" s="7">
        <v>7.1999999999999995E-2</v>
      </c>
      <c r="E91" s="8"/>
      <c r="F91" s="8">
        <f t="shared" si="2"/>
        <v>0</v>
      </c>
      <c r="G91" s="10" t="s">
        <v>92</v>
      </c>
    </row>
    <row r="92" spans="1:7" ht="57.6" x14ac:dyDescent="0.3">
      <c r="A92" s="9">
        <v>91</v>
      </c>
      <c r="B92" s="6" t="s">
        <v>49</v>
      </c>
      <c r="C92" s="5" t="s">
        <v>81</v>
      </c>
      <c r="D92" s="7">
        <v>46.6</v>
      </c>
      <c r="E92" s="8"/>
      <c r="F92" s="8">
        <f t="shared" si="2"/>
        <v>0</v>
      </c>
      <c r="G92" s="10" t="s">
        <v>88</v>
      </c>
    </row>
    <row r="93" spans="1:7" x14ac:dyDescent="0.3">
      <c r="A93" s="9">
        <v>92</v>
      </c>
      <c r="B93" s="6" t="s">
        <v>12</v>
      </c>
      <c r="C93" s="5" t="s">
        <v>82</v>
      </c>
      <c r="D93" s="7">
        <v>78.754000000000005</v>
      </c>
      <c r="E93" s="8"/>
      <c r="F93" s="8">
        <f t="shared" si="2"/>
        <v>0</v>
      </c>
      <c r="G93" s="10" t="s">
        <v>89</v>
      </c>
    </row>
    <row r="94" spans="1:7" ht="43.2" x14ac:dyDescent="0.3">
      <c r="A94" s="9">
        <v>93</v>
      </c>
      <c r="B94" s="6" t="s">
        <v>19</v>
      </c>
      <c r="C94" s="5" t="s">
        <v>81</v>
      </c>
      <c r="D94" s="7">
        <v>2.33</v>
      </c>
      <c r="E94" s="8"/>
      <c r="F94" s="8">
        <f t="shared" si="2"/>
        <v>0</v>
      </c>
      <c r="G94" s="10" t="s">
        <v>88</v>
      </c>
    </row>
    <row r="95" spans="1:7" ht="28.8" x14ac:dyDescent="0.3">
      <c r="A95" s="9">
        <v>94</v>
      </c>
      <c r="B95" s="6" t="s">
        <v>50</v>
      </c>
      <c r="C95" s="5" t="s">
        <v>81</v>
      </c>
      <c r="D95" s="7">
        <v>32.85</v>
      </c>
      <c r="E95" s="8"/>
      <c r="F95" s="8">
        <f t="shared" si="2"/>
        <v>0</v>
      </c>
      <c r="G95" s="10" t="s">
        <v>90</v>
      </c>
    </row>
    <row r="96" spans="1:7" ht="28.8" x14ac:dyDescent="0.3">
      <c r="A96" s="9">
        <v>95</v>
      </c>
      <c r="B96" s="6" t="s">
        <v>51</v>
      </c>
      <c r="C96" s="5" t="s">
        <v>81</v>
      </c>
      <c r="D96" s="7">
        <v>32.85</v>
      </c>
      <c r="E96" s="8"/>
      <c r="F96" s="8">
        <f t="shared" si="2"/>
        <v>0</v>
      </c>
      <c r="G96" s="10" t="s">
        <v>92</v>
      </c>
    </row>
    <row r="97" spans="1:7" ht="28.8" x14ac:dyDescent="0.3">
      <c r="A97" s="9">
        <v>96</v>
      </c>
      <c r="B97" s="6" t="s">
        <v>52</v>
      </c>
      <c r="C97" s="5" t="s">
        <v>81</v>
      </c>
      <c r="D97" s="7">
        <v>8.0383999999999993</v>
      </c>
      <c r="E97" s="8"/>
      <c r="F97" s="8">
        <f t="shared" si="2"/>
        <v>0</v>
      </c>
      <c r="G97" s="10" t="s">
        <v>92</v>
      </c>
    </row>
    <row r="98" spans="1:7" ht="28.8" x14ac:dyDescent="0.3">
      <c r="A98" s="9">
        <v>97</v>
      </c>
      <c r="B98" s="6" t="s">
        <v>59</v>
      </c>
      <c r="C98" s="5" t="s">
        <v>81</v>
      </c>
      <c r="D98" s="7">
        <v>0.38</v>
      </c>
      <c r="E98" s="8"/>
      <c r="F98" s="8">
        <f t="shared" ref="F98:F129" si="3">IFERROR(VALUE(D98)*VALUE(E98),0)</f>
        <v>0</v>
      </c>
      <c r="G98" s="10" t="s">
        <v>92</v>
      </c>
    </row>
    <row r="99" spans="1:7" ht="28.8" x14ac:dyDescent="0.3">
      <c r="A99" s="9">
        <v>98</v>
      </c>
      <c r="B99" s="6" t="s">
        <v>60</v>
      </c>
      <c r="C99" s="5" t="s">
        <v>81</v>
      </c>
      <c r="D99" s="7">
        <v>2.99</v>
      </c>
      <c r="E99" s="8"/>
      <c r="F99" s="8">
        <f t="shared" si="3"/>
        <v>0</v>
      </c>
      <c r="G99" s="10" t="s">
        <v>94</v>
      </c>
    </row>
    <row r="100" spans="1:7" x14ac:dyDescent="0.3">
      <c r="A100" s="9">
        <v>99</v>
      </c>
      <c r="B100" s="6" t="s">
        <v>54</v>
      </c>
      <c r="C100" s="5" t="s">
        <v>85</v>
      </c>
      <c r="D100" s="7">
        <v>2</v>
      </c>
      <c r="E100" s="8"/>
      <c r="F100" s="8">
        <f t="shared" si="3"/>
        <v>0</v>
      </c>
      <c r="G100" s="10" t="s">
        <v>94</v>
      </c>
    </row>
    <row r="101" spans="1:7" ht="28.8" x14ac:dyDescent="0.3">
      <c r="A101" s="9">
        <v>100</v>
      </c>
      <c r="B101" s="6" t="s">
        <v>61</v>
      </c>
      <c r="C101" s="5" t="s">
        <v>86</v>
      </c>
      <c r="D101" s="7">
        <v>2</v>
      </c>
      <c r="E101" s="8"/>
      <c r="F101" s="8">
        <f t="shared" si="3"/>
        <v>0</v>
      </c>
      <c r="G101" s="10" t="s">
        <v>92</v>
      </c>
    </row>
    <row r="102" spans="1:7" ht="28.8" x14ac:dyDescent="0.3">
      <c r="A102" s="9">
        <v>101</v>
      </c>
      <c r="B102" s="6" t="s">
        <v>62</v>
      </c>
      <c r="C102" s="5" t="s">
        <v>81</v>
      </c>
      <c r="D102" s="7">
        <v>1.2</v>
      </c>
      <c r="E102" s="8"/>
      <c r="F102" s="8">
        <f t="shared" si="3"/>
        <v>0</v>
      </c>
      <c r="G102" s="10" t="s">
        <v>92</v>
      </c>
    </row>
    <row r="103" spans="1:7" ht="57.6" x14ac:dyDescent="0.3">
      <c r="A103" s="9">
        <v>102</v>
      </c>
      <c r="B103" s="6" t="s">
        <v>49</v>
      </c>
      <c r="C103" s="5" t="s">
        <v>81</v>
      </c>
      <c r="D103" s="7">
        <v>255.2</v>
      </c>
      <c r="E103" s="8"/>
      <c r="F103" s="8">
        <f t="shared" si="3"/>
        <v>0</v>
      </c>
      <c r="G103" s="10" t="s">
        <v>88</v>
      </c>
    </row>
    <row r="104" spans="1:7" x14ac:dyDescent="0.3">
      <c r="A104" s="9">
        <v>103</v>
      </c>
      <c r="B104" s="6" t="s">
        <v>12</v>
      </c>
      <c r="C104" s="5" t="s">
        <v>82</v>
      </c>
      <c r="D104" s="7">
        <v>430.95</v>
      </c>
      <c r="E104" s="8"/>
      <c r="F104" s="8">
        <f t="shared" si="3"/>
        <v>0</v>
      </c>
      <c r="G104" s="10" t="s">
        <v>89</v>
      </c>
    </row>
    <row r="105" spans="1:7" ht="43.2" x14ac:dyDescent="0.3">
      <c r="A105" s="9">
        <v>104</v>
      </c>
      <c r="B105" s="6" t="s">
        <v>19</v>
      </c>
      <c r="C105" s="5" t="s">
        <v>81</v>
      </c>
      <c r="D105" s="7">
        <v>12.76</v>
      </c>
      <c r="E105" s="8"/>
      <c r="F105" s="8">
        <f t="shared" si="3"/>
        <v>0</v>
      </c>
      <c r="G105" s="10" t="s">
        <v>88</v>
      </c>
    </row>
    <row r="106" spans="1:7" ht="28.8" x14ac:dyDescent="0.3">
      <c r="A106" s="9">
        <v>105</v>
      </c>
      <c r="B106" s="6" t="s">
        <v>50</v>
      </c>
      <c r="C106" s="5" t="s">
        <v>81</v>
      </c>
      <c r="D106" s="7">
        <v>201.26</v>
      </c>
      <c r="E106" s="8"/>
      <c r="F106" s="8">
        <f t="shared" si="3"/>
        <v>0</v>
      </c>
      <c r="G106" s="10" t="s">
        <v>90</v>
      </c>
    </row>
    <row r="107" spans="1:7" ht="28.8" x14ac:dyDescent="0.3">
      <c r="A107" s="9">
        <v>106</v>
      </c>
      <c r="B107" s="6" t="s">
        <v>51</v>
      </c>
      <c r="C107" s="5" t="s">
        <v>81</v>
      </c>
      <c r="D107" s="7">
        <v>201.26</v>
      </c>
      <c r="E107" s="8"/>
      <c r="F107" s="8">
        <f t="shared" si="3"/>
        <v>0</v>
      </c>
      <c r="G107" s="10" t="s">
        <v>92</v>
      </c>
    </row>
    <row r="108" spans="1:7" ht="28.8" x14ac:dyDescent="0.3">
      <c r="A108" s="9">
        <v>107</v>
      </c>
      <c r="B108" s="6" t="s">
        <v>52</v>
      </c>
      <c r="C108" s="5" t="s">
        <v>81</v>
      </c>
      <c r="D108" s="7">
        <v>49.265999999999998</v>
      </c>
      <c r="E108" s="8"/>
      <c r="F108" s="8">
        <f t="shared" si="3"/>
        <v>0</v>
      </c>
      <c r="G108" s="10" t="s">
        <v>92</v>
      </c>
    </row>
    <row r="109" spans="1:7" ht="28.8" x14ac:dyDescent="0.3">
      <c r="A109" s="9">
        <v>108</v>
      </c>
      <c r="B109" s="6" t="s">
        <v>22</v>
      </c>
      <c r="C109" s="5" t="s">
        <v>81</v>
      </c>
      <c r="D109" s="7">
        <v>4</v>
      </c>
      <c r="E109" s="8"/>
      <c r="F109" s="8">
        <f t="shared" si="3"/>
        <v>0</v>
      </c>
      <c r="G109" s="10" t="s">
        <v>93</v>
      </c>
    </row>
    <row r="110" spans="1:7" ht="57.6" x14ac:dyDescent="0.3">
      <c r="A110" s="9">
        <v>109</v>
      </c>
      <c r="B110" s="6" t="s">
        <v>63</v>
      </c>
      <c r="C110" s="5" t="s">
        <v>81</v>
      </c>
      <c r="D110" s="7">
        <v>6.9</v>
      </c>
      <c r="E110" s="8"/>
      <c r="F110" s="8">
        <f t="shared" si="3"/>
        <v>0</v>
      </c>
      <c r="G110" s="10" t="s">
        <v>94</v>
      </c>
    </row>
    <row r="111" spans="1:7" ht="28.8" x14ac:dyDescent="0.3">
      <c r="A111" s="9">
        <v>110</v>
      </c>
      <c r="B111" s="6" t="s">
        <v>58</v>
      </c>
      <c r="C111" s="5" t="s">
        <v>82</v>
      </c>
      <c r="D111" s="7">
        <v>0.108</v>
      </c>
      <c r="E111" s="8"/>
      <c r="F111" s="8">
        <f t="shared" si="3"/>
        <v>0</v>
      </c>
      <c r="G111" s="10" t="s">
        <v>92</v>
      </c>
    </row>
    <row r="112" spans="1:7" ht="28.8" x14ac:dyDescent="0.3">
      <c r="A112" s="9">
        <v>111</v>
      </c>
      <c r="B112" s="6" t="s">
        <v>52</v>
      </c>
      <c r="C112" s="5" t="s">
        <v>81</v>
      </c>
      <c r="D112" s="7">
        <v>0.4032</v>
      </c>
      <c r="E112" s="8"/>
      <c r="F112" s="8">
        <f t="shared" si="3"/>
        <v>0</v>
      </c>
      <c r="G112" s="10" t="s">
        <v>92</v>
      </c>
    </row>
    <row r="113" spans="1:7" ht="28.8" x14ac:dyDescent="0.3">
      <c r="A113" s="9">
        <v>112</v>
      </c>
      <c r="B113" s="6" t="s">
        <v>22</v>
      </c>
      <c r="C113" s="5" t="s">
        <v>81</v>
      </c>
      <c r="D113" s="7">
        <v>0.3</v>
      </c>
      <c r="E113" s="8"/>
      <c r="F113" s="8">
        <f t="shared" si="3"/>
        <v>0</v>
      </c>
      <c r="G113" s="10" t="s">
        <v>93</v>
      </c>
    </row>
    <row r="114" spans="1:7" ht="43.2" x14ac:dyDescent="0.3">
      <c r="A114" s="9">
        <v>113</v>
      </c>
      <c r="B114" s="6" t="s">
        <v>57</v>
      </c>
      <c r="C114" s="5" t="s">
        <v>81</v>
      </c>
      <c r="D114" s="7">
        <v>0.4</v>
      </c>
      <c r="E114" s="8"/>
      <c r="F114" s="8">
        <f t="shared" si="3"/>
        <v>0</v>
      </c>
      <c r="G114" s="10" t="s">
        <v>94</v>
      </c>
    </row>
    <row r="115" spans="1:7" x14ac:dyDescent="0.3">
      <c r="A115" s="9">
        <v>114</v>
      </c>
      <c r="B115" s="6" t="s">
        <v>64</v>
      </c>
      <c r="C115" s="5" t="s">
        <v>82</v>
      </c>
      <c r="D115" s="7">
        <v>1.11E-2</v>
      </c>
      <c r="E115" s="8"/>
      <c r="F115" s="8">
        <f t="shared" si="3"/>
        <v>0</v>
      </c>
      <c r="G115" s="10" t="s">
        <v>94</v>
      </c>
    </row>
    <row r="116" spans="1:7" x14ac:dyDescent="0.3">
      <c r="A116" s="9">
        <v>115</v>
      </c>
      <c r="B116" s="6" t="s">
        <v>65</v>
      </c>
      <c r="C116" s="5" t="s">
        <v>82</v>
      </c>
      <c r="D116" s="7">
        <v>1.2</v>
      </c>
      <c r="E116" s="8"/>
      <c r="F116" s="8">
        <f t="shared" si="3"/>
        <v>0</v>
      </c>
      <c r="G116" s="10" t="s">
        <v>92</v>
      </c>
    </row>
    <row r="117" spans="1:7" ht="28.8" x14ac:dyDescent="0.3">
      <c r="A117" s="9">
        <v>116</v>
      </c>
      <c r="B117" s="6" t="s">
        <v>52</v>
      </c>
      <c r="C117" s="5" t="s">
        <v>81</v>
      </c>
      <c r="D117" s="7">
        <v>1.0562500000000001E-2</v>
      </c>
      <c r="E117" s="8"/>
      <c r="F117" s="8">
        <f t="shared" si="3"/>
        <v>0</v>
      </c>
      <c r="G117" s="10" t="s">
        <v>92</v>
      </c>
    </row>
    <row r="118" spans="1:7" ht="28.8" x14ac:dyDescent="0.3">
      <c r="A118" s="9">
        <v>117</v>
      </c>
      <c r="B118" s="6" t="s">
        <v>22</v>
      </c>
      <c r="C118" s="5" t="s">
        <v>81</v>
      </c>
      <c r="D118" s="7">
        <v>0.1</v>
      </c>
      <c r="E118" s="8"/>
      <c r="F118" s="8">
        <f t="shared" si="3"/>
        <v>0</v>
      </c>
      <c r="G118" s="10" t="s">
        <v>93</v>
      </c>
    </row>
    <row r="119" spans="1:7" ht="43.2" x14ac:dyDescent="0.3">
      <c r="A119" s="9">
        <v>118</v>
      </c>
      <c r="B119" s="6" t="s">
        <v>57</v>
      </c>
      <c r="C119" s="5" t="s">
        <v>81</v>
      </c>
      <c r="D119" s="7">
        <v>0.2</v>
      </c>
      <c r="E119" s="8"/>
      <c r="F119" s="8">
        <f t="shared" si="3"/>
        <v>0</v>
      </c>
      <c r="G119" s="10" t="s">
        <v>94</v>
      </c>
    </row>
    <row r="120" spans="1:7" x14ac:dyDescent="0.3">
      <c r="A120" s="9">
        <v>119</v>
      </c>
      <c r="B120" s="6" t="s">
        <v>64</v>
      </c>
      <c r="C120" s="5" t="s">
        <v>82</v>
      </c>
      <c r="D120" s="7">
        <v>4.0200000000000001E-3</v>
      </c>
      <c r="E120" s="8"/>
      <c r="F120" s="8">
        <f t="shared" si="3"/>
        <v>0</v>
      </c>
      <c r="G120" s="10" t="s">
        <v>94</v>
      </c>
    </row>
    <row r="121" spans="1:7" ht="28.8" x14ac:dyDescent="0.3">
      <c r="A121" s="9">
        <v>120</v>
      </c>
      <c r="B121" s="6" t="s">
        <v>58</v>
      </c>
      <c r="C121" s="5" t="s">
        <v>82</v>
      </c>
      <c r="D121" s="7">
        <v>1.4880000000000001E-2</v>
      </c>
      <c r="E121" s="8"/>
      <c r="F121" s="8">
        <f t="shared" si="3"/>
        <v>0</v>
      </c>
      <c r="G121" s="10" t="s">
        <v>92</v>
      </c>
    </row>
    <row r="122" spans="1:7" ht="57.6" x14ac:dyDescent="0.3">
      <c r="A122" s="9">
        <v>121</v>
      </c>
      <c r="B122" s="6" t="s">
        <v>49</v>
      </c>
      <c r="C122" s="5" t="s">
        <v>81</v>
      </c>
      <c r="D122" s="7">
        <v>12.8</v>
      </c>
      <c r="E122" s="8"/>
      <c r="F122" s="8">
        <f t="shared" si="3"/>
        <v>0</v>
      </c>
      <c r="G122" s="10" t="s">
        <v>88</v>
      </c>
    </row>
    <row r="123" spans="1:7" x14ac:dyDescent="0.3">
      <c r="A123" s="9">
        <v>122</v>
      </c>
      <c r="B123" s="6" t="s">
        <v>12</v>
      </c>
      <c r="C123" s="5" t="s">
        <v>82</v>
      </c>
      <c r="D123" s="7">
        <v>21.632000000000001</v>
      </c>
      <c r="E123" s="8"/>
      <c r="F123" s="8">
        <f t="shared" si="3"/>
        <v>0</v>
      </c>
      <c r="G123" s="10" t="s">
        <v>89</v>
      </c>
    </row>
    <row r="124" spans="1:7" ht="43.2" x14ac:dyDescent="0.3">
      <c r="A124" s="9">
        <v>123</v>
      </c>
      <c r="B124" s="6" t="s">
        <v>19</v>
      </c>
      <c r="C124" s="5" t="s">
        <v>81</v>
      </c>
      <c r="D124" s="7">
        <v>0.64</v>
      </c>
      <c r="E124" s="8"/>
      <c r="F124" s="8">
        <f t="shared" si="3"/>
        <v>0</v>
      </c>
      <c r="G124" s="10" t="s">
        <v>88</v>
      </c>
    </row>
    <row r="125" spans="1:7" ht="28.8" x14ac:dyDescent="0.3">
      <c r="A125" s="9">
        <v>124</v>
      </c>
      <c r="B125" s="6" t="s">
        <v>50</v>
      </c>
      <c r="C125" s="5" t="s">
        <v>81</v>
      </c>
      <c r="D125" s="7">
        <v>3.84</v>
      </c>
      <c r="E125" s="8"/>
      <c r="F125" s="8">
        <f t="shared" si="3"/>
        <v>0</v>
      </c>
      <c r="G125" s="10" t="s">
        <v>90</v>
      </c>
    </row>
    <row r="126" spans="1:7" ht="28.8" x14ac:dyDescent="0.3">
      <c r="A126" s="9">
        <v>125</v>
      </c>
      <c r="B126" s="6" t="s">
        <v>51</v>
      </c>
      <c r="C126" s="5" t="s">
        <v>81</v>
      </c>
      <c r="D126" s="7">
        <v>3.84</v>
      </c>
      <c r="E126" s="8"/>
      <c r="F126" s="8">
        <f t="shared" si="3"/>
        <v>0</v>
      </c>
      <c r="G126" s="10" t="s">
        <v>92</v>
      </c>
    </row>
    <row r="127" spans="1:7" ht="28.8" x14ac:dyDescent="0.3">
      <c r="A127" s="9">
        <v>126</v>
      </c>
      <c r="B127" s="6" t="s">
        <v>22</v>
      </c>
      <c r="C127" s="5" t="s">
        <v>81</v>
      </c>
      <c r="D127" s="7">
        <v>11.8</v>
      </c>
      <c r="E127" s="8"/>
      <c r="F127" s="8">
        <f t="shared" si="3"/>
        <v>0</v>
      </c>
      <c r="G127" s="10" t="s">
        <v>93</v>
      </c>
    </row>
    <row r="128" spans="1:7" ht="57.6" x14ac:dyDescent="0.3">
      <c r="A128" s="9">
        <v>127</v>
      </c>
      <c r="B128" s="6" t="s">
        <v>63</v>
      </c>
      <c r="C128" s="5" t="s">
        <v>81</v>
      </c>
      <c r="D128" s="7">
        <v>12.7</v>
      </c>
      <c r="E128" s="8"/>
      <c r="F128" s="8">
        <f t="shared" si="3"/>
        <v>0</v>
      </c>
      <c r="G128" s="10" t="s">
        <v>94</v>
      </c>
    </row>
    <row r="129" spans="1:7" ht="28.8" x14ac:dyDescent="0.3">
      <c r="A129" s="9">
        <v>128</v>
      </c>
      <c r="B129" s="6" t="s">
        <v>36</v>
      </c>
      <c r="C129" s="5" t="s">
        <v>82</v>
      </c>
      <c r="D129" s="7">
        <v>0.13039999999999999</v>
      </c>
      <c r="E129" s="8"/>
      <c r="F129" s="8">
        <f t="shared" si="3"/>
        <v>0</v>
      </c>
      <c r="G129" s="10" t="s">
        <v>95</v>
      </c>
    </row>
    <row r="130" spans="1:7" x14ac:dyDescent="0.3">
      <c r="A130" s="9">
        <v>129</v>
      </c>
      <c r="B130" s="6" t="s">
        <v>65</v>
      </c>
      <c r="C130" s="5" t="s">
        <v>82</v>
      </c>
      <c r="D130" s="7">
        <v>9.5999999999999992E-3</v>
      </c>
      <c r="E130" s="8"/>
      <c r="F130" s="8">
        <f t="shared" ref="F130:F161" si="4">IFERROR(VALUE(D130)*VALUE(E130),0)</f>
        <v>0</v>
      </c>
      <c r="G130" s="10" t="s">
        <v>92</v>
      </c>
    </row>
    <row r="131" spans="1:7" ht="43.2" x14ac:dyDescent="0.3">
      <c r="A131" s="9">
        <v>130</v>
      </c>
      <c r="B131" s="6" t="s">
        <v>37</v>
      </c>
      <c r="C131" s="5" t="s">
        <v>81</v>
      </c>
      <c r="D131" s="7">
        <v>53.21</v>
      </c>
      <c r="E131" s="8"/>
      <c r="F131" s="8">
        <f t="shared" si="4"/>
        <v>0</v>
      </c>
      <c r="G131" s="10" t="s">
        <v>88</v>
      </c>
    </row>
    <row r="132" spans="1:7" ht="57.6" x14ac:dyDescent="0.3">
      <c r="A132" s="9">
        <v>131</v>
      </c>
      <c r="B132" s="6" t="s">
        <v>49</v>
      </c>
      <c r="C132" s="5" t="s">
        <v>81</v>
      </c>
      <c r="D132" s="7">
        <v>0.8</v>
      </c>
      <c r="E132" s="8"/>
      <c r="F132" s="8">
        <f t="shared" si="4"/>
        <v>0</v>
      </c>
      <c r="G132" s="10" t="s">
        <v>88</v>
      </c>
    </row>
    <row r="133" spans="1:7" x14ac:dyDescent="0.3">
      <c r="A133" s="9">
        <v>132</v>
      </c>
      <c r="B133" s="6" t="s">
        <v>12</v>
      </c>
      <c r="C133" s="5" t="s">
        <v>82</v>
      </c>
      <c r="D133" s="7">
        <v>1.3520000000000001</v>
      </c>
      <c r="E133" s="8"/>
      <c r="F133" s="8">
        <f t="shared" si="4"/>
        <v>0</v>
      </c>
      <c r="G133" s="10" t="s">
        <v>89</v>
      </c>
    </row>
    <row r="134" spans="1:7" ht="43.2" x14ac:dyDescent="0.3">
      <c r="A134" s="9">
        <v>133</v>
      </c>
      <c r="B134" s="6" t="s">
        <v>19</v>
      </c>
      <c r="C134" s="5" t="s">
        <v>81</v>
      </c>
      <c r="D134" s="7">
        <v>0.04</v>
      </c>
      <c r="E134" s="8"/>
      <c r="F134" s="8">
        <f t="shared" si="4"/>
        <v>0</v>
      </c>
      <c r="G134" s="10" t="s">
        <v>88</v>
      </c>
    </row>
    <row r="135" spans="1:7" ht="28.8" x14ac:dyDescent="0.3">
      <c r="A135" s="9">
        <v>134</v>
      </c>
      <c r="B135" s="6" t="s">
        <v>50</v>
      </c>
      <c r="C135" s="5" t="s">
        <v>81</v>
      </c>
      <c r="D135" s="7">
        <v>0.3</v>
      </c>
      <c r="E135" s="8"/>
      <c r="F135" s="8">
        <f t="shared" si="4"/>
        <v>0</v>
      </c>
      <c r="G135" s="10" t="s">
        <v>90</v>
      </c>
    </row>
    <row r="136" spans="1:7" ht="28.8" x14ac:dyDescent="0.3">
      <c r="A136" s="9">
        <v>135</v>
      </c>
      <c r="B136" s="6" t="s">
        <v>51</v>
      </c>
      <c r="C136" s="5" t="s">
        <v>81</v>
      </c>
      <c r="D136" s="7">
        <v>0.3</v>
      </c>
      <c r="E136" s="8"/>
      <c r="F136" s="8">
        <f t="shared" si="4"/>
        <v>0</v>
      </c>
      <c r="G136" s="10" t="s">
        <v>92</v>
      </c>
    </row>
    <row r="137" spans="1:7" ht="28.8" x14ac:dyDescent="0.3">
      <c r="A137" s="9">
        <v>136</v>
      </c>
      <c r="B137" s="6" t="s">
        <v>52</v>
      </c>
      <c r="C137" s="5" t="s">
        <v>81</v>
      </c>
      <c r="D137" s="7">
        <v>0.9375</v>
      </c>
      <c r="E137" s="8"/>
      <c r="F137" s="8">
        <f t="shared" si="4"/>
        <v>0</v>
      </c>
      <c r="G137" s="10" t="s">
        <v>92</v>
      </c>
    </row>
    <row r="138" spans="1:7" ht="28.8" x14ac:dyDescent="0.3">
      <c r="A138" s="9">
        <v>137</v>
      </c>
      <c r="B138" s="6" t="s">
        <v>22</v>
      </c>
      <c r="C138" s="5" t="s">
        <v>81</v>
      </c>
      <c r="D138" s="7">
        <v>0.15</v>
      </c>
      <c r="E138" s="8"/>
      <c r="F138" s="8">
        <f t="shared" si="4"/>
        <v>0</v>
      </c>
      <c r="G138" s="10" t="s">
        <v>93</v>
      </c>
    </row>
    <row r="139" spans="1:7" ht="43.2" x14ac:dyDescent="0.3">
      <c r="A139" s="9">
        <v>138</v>
      </c>
      <c r="B139" s="6" t="s">
        <v>57</v>
      </c>
      <c r="C139" s="5" t="s">
        <v>81</v>
      </c>
      <c r="D139" s="7">
        <v>0.44</v>
      </c>
      <c r="E139" s="8"/>
      <c r="F139" s="8">
        <f t="shared" si="4"/>
        <v>0</v>
      </c>
      <c r="G139" s="10" t="s">
        <v>94</v>
      </c>
    </row>
    <row r="140" spans="1:7" x14ac:dyDescent="0.3">
      <c r="A140" s="9">
        <v>139</v>
      </c>
      <c r="B140" s="6" t="s">
        <v>64</v>
      </c>
      <c r="C140" s="5" t="s">
        <v>82</v>
      </c>
      <c r="D140" s="7">
        <v>7.1999999999999998E-3</v>
      </c>
      <c r="E140" s="8"/>
      <c r="F140" s="8">
        <f t="shared" si="4"/>
        <v>0</v>
      </c>
      <c r="G140" s="10" t="s">
        <v>94</v>
      </c>
    </row>
    <row r="141" spans="1:7" x14ac:dyDescent="0.3">
      <c r="A141" s="9">
        <v>140</v>
      </c>
      <c r="B141" s="6" t="s">
        <v>65</v>
      </c>
      <c r="C141" s="5" t="s">
        <v>82</v>
      </c>
      <c r="D141" s="7">
        <v>1.7999999999999999E-2</v>
      </c>
      <c r="E141" s="8"/>
      <c r="F141" s="8">
        <f t="shared" si="4"/>
        <v>0</v>
      </c>
      <c r="G141" s="10" t="s">
        <v>92</v>
      </c>
    </row>
    <row r="142" spans="1:7" ht="28.8" x14ac:dyDescent="0.3">
      <c r="A142" s="9">
        <v>141</v>
      </c>
      <c r="B142" s="6" t="s">
        <v>52</v>
      </c>
      <c r="C142" s="5" t="s">
        <v>81</v>
      </c>
      <c r="D142" s="7">
        <v>2.16</v>
      </c>
      <c r="E142" s="8"/>
      <c r="F142" s="8">
        <f t="shared" si="4"/>
        <v>0</v>
      </c>
      <c r="G142" s="10" t="s">
        <v>92</v>
      </c>
    </row>
    <row r="143" spans="1:7" ht="28.8" x14ac:dyDescent="0.3">
      <c r="A143" s="9">
        <v>142</v>
      </c>
      <c r="B143" s="6" t="s">
        <v>22</v>
      </c>
      <c r="C143" s="5" t="s">
        <v>81</v>
      </c>
      <c r="D143" s="7">
        <v>0.25</v>
      </c>
      <c r="E143" s="8"/>
      <c r="F143" s="8">
        <f t="shared" si="4"/>
        <v>0</v>
      </c>
      <c r="G143" s="10" t="s">
        <v>93</v>
      </c>
    </row>
    <row r="144" spans="1:7" ht="43.2" x14ac:dyDescent="0.3">
      <c r="A144" s="9">
        <v>143</v>
      </c>
      <c r="B144" s="6" t="s">
        <v>57</v>
      </c>
      <c r="C144" s="5" t="s">
        <v>81</v>
      </c>
      <c r="D144" s="7">
        <v>2.92</v>
      </c>
      <c r="E144" s="8"/>
      <c r="F144" s="8">
        <f t="shared" si="4"/>
        <v>0</v>
      </c>
      <c r="G144" s="10" t="s">
        <v>94</v>
      </c>
    </row>
    <row r="145" spans="1:7" x14ac:dyDescent="0.3">
      <c r="A145" s="9">
        <v>144</v>
      </c>
      <c r="B145" s="6" t="s">
        <v>64</v>
      </c>
      <c r="C145" s="5" t="s">
        <v>82</v>
      </c>
      <c r="D145" s="7">
        <v>1.172E-2</v>
      </c>
      <c r="E145" s="8"/>
      <c r="F145" s="8">
        <f t="shared" si="4"/>
        <v>0</v>
      </c>
      <c r="G145" s="10" t="s">
        <v>94</v>
      </c>
    </row>
    <row r="146" spans="1:7" ht="28.8" x14ac:dyDescent="0.3">
      <c r="A146" s="9">
        <v>145</v>
      </c>
      <c r="B146" s="6" t="s">
        <v>36</v>
      </c>
      <c r="C146" s="5" t="s">
        <v>82</v>
      </c>
      <c r="D146" s="7">
        <v>3.5200000000000002E-2</v>
      </c>
      <c r="E146" s="8"/>
      <c r="F146" s="8">
        <f t="shared" si="4"/>
        <v>0</v>
      </c>
      <c r="G146" s="10" t="s">
        <v>95</v>
      </c>
    </row>
    <row r="147" spans="1:7" x14ac:dyDescent="0.3">
      <c r="A147" s="9">
        <v>146</v>
      </c>
      <c r="B147" s="6" t="s">
        <v>66</v>
      </c>
      <c r="C147" s="5" t="s">
        <v>82</v>
      </c>
      <c r="D147" s="7">
        <v>0.3256</v>
      </c>
      <c r="E147" s="8"/>
      <c r="F147" s="8">
        <f t="shared" si="4"/>
        <v>0</v>
      </c>
      <c r="G147" s="10" t="s">
        <v>92</v>
      </c>
    </row>
    <row r="148" spans="1:7" x14ac:dyDescent="0.3">
      <c r="A148" s="9">
        <v>147</v>
      </c>
      <c r="B148" s="6" t="s">
        <v>67</v>
      </c>
      <c r="C148" s="5" t="s">
        <v>82</v>
      </c>
      <c r="D148" s="7">
        <v>0.3256</v>
      </c>
      <c r="E148" s="8"/>
      <c r="F148" s="8">
        <f t="shared" si="4"/>
        <v>0</v>
      </c>
      <c r="G148" s="10" t="s">
        <v>92</v>
      </c>
    </row>
    <row r="149" spans="1:7" ht="43.2" x14ac:dyDescent="0.3">
      <c r="A149" s="9">
        <v>148</v>
      </c>
      <c r="B149" s="6" t="s">
        <v>46</v>
      </c>
      <c r="C149" s="5" t="s">
        <v>82</v>
      </c>
      <c r="D149" s="7">
        <v>8.14E-2</v>
      </c>
      <c r="E149" s="8"/>
      <c r="F149" s="8">
        <f t="shared" si="4"/>
        <v>0</v>
      </c>
      <c r="G149" s="10" t="s">
        <v>92</v>
      </c>
    </row>
    <row r="150" spans="1:7" ht="57.6" x14ac:dyDescent="0.3">
      <c r="A150" s="9">
        <v>149</v>
      </c>
      <c r="B150" s="6" t="s">
        <v>49</v>
      </c>
      <c r="C150" s="5" t="s">
        <v>81</v>
      </c>
      <c r="D150" s="7">
        <v>12.2</v>
      </c>
      <c r="E150" s="8"/>
      <c r="F150" s="8">
        <f t="shared" si="4"/>
        <v>0</v>
      </c>
      <c r="G150" s="10" t="s">
        <v>88</v>
      </c>
    </row>
    <row r="151" spans="1:7" x14ac:dyDescent="0.3">
      <c r="A151" s="9">
        <v>150</v>
      </c>
      <c r="B151" s="6" t="s">
        <v>12</v>
      </c>
      <c r="C151" s="5" t="s">
        <v>82</v>
      </c>
      <c r="D151" s="7">
        <v>20.111000000000001</v>
      </c>
      <c r="E151" s="8"/>
      <c r="F151" s="8">
        <f t="shared" si="4"/>
        <v>0</v>
      </c>
      <c r="G151" s="10" t="s">
        <v>89</v>
      </c>
    </row>
    <row r="152" spans="1:7" ht="43.2" x14ac:dyDescent="0.3">
      <c r="A152" s="9">
        <v>151</v>
      </c>
      <c r="B152" s="6" t="s">
        <v>19</v>
      </c>
      <c r="C152" s="5" t="s">
        <v>81</v>
      </c>
      <c r="D152" s="7">
        <v>0.6</v>
      </c>
      <c r="E152" s="8"/>
      <c r="F152" s="8">
        <f t="shared" si="4"/>
        <v>0</v>
      </c>
      <c r="G152" s="10" t="s">
        <v>88</v>
      </c>
    </row>
    <row r="153" spans="1:7" ht="28.8" x14ac:dyDescent="0.3">
      <c r="A153" s="9">
        <v>152</v>
      </c>
      <c r="B153" s="6" t="s">
        <v>50</v>
      </c>
      <c r="C153" s="5" t="s">
        <v>81</v>
      </c>
      <c r="D153" s="7">
        <v>5.0999999999999996</v>
      </c>
      <c r="E153" s="8"/>
      <c r="F153" s="8">
        <f t="shared" si="4"/>
        <v>0</v>
      </c>
      <c r="G153" s="10" t="s">
        <v>90</v>
      </c>
    </row>
    <row r="154" spans="1:7" ht="28.8" x14ac:dyDescent="0.3">
      <c r="A154" s="9">
        <v>153</v>
      </c>
      <c r="B154" s="6" t="s">
        <v>51</v>
      </c>
      <c r="C154" s="5" t="s">
        <v>81</v>
      </c>
      <c r="D154" s="7">
        <v>5.0999999999999996</v>
      </c>
      <c r="E154" s="8"/>
      <c r="F154" s="8">
        <f t="shared" si="4"/>
        <v>0</v>
      </c>
      <c r="G154" s="10" t="s">
        <v>92</v>
      </c>
    </row>
    <row r="155" spans="1:7" ht="28.8" x14ac:dyDescent="0.3">
      <c r="A155" s="9">
        <v>154</v>
      </c>
      <c r="B155" s="6" t="s">
        <v>52</v>
      </c>
      <c r="C155" s="5" t="s">
        <v>81</v>
      </c>
      <c r="D155" s="7">
        <v>22.95</v>
      </c>
      <c r="E155" s="8"/>
      <c r="F155" s="8">
        <f t="shared" si="4"/>
        <v>0</v>
      </c>
      <c r="G155" s="10" t="s">
        <v>92</v>
      </c>
    </row>
    <row r="156" spans="1:7" ht="28.8" x14ac:dyDescent="0.3">
      <c r="A156" s="9">
        <v>155</v>
      </c>
      <c r="B156" s="6" t="s">
        <v>22</v>
      </c>
      <c r="C156" s="5" t="s">
        <v>81</v>
      </c>
      <c r="D156" s="7">
        <v>2.8730000000000002</v>
      </c>
      <c r="E156" s="8"/>
      <c r="F156" s="8">
        <f t="shared" si="4"/>
        <v>0</v>
      </c>
      <c r="G156" s="10" t="s">
        <v>93</v>
      </c>
    </row>
    <row r="157" spans="1:7" ht="43.2" x14ac:dyDescent="0.3">
      <c r="A157" s="9">
        <v>156</v>
      </c>
      <c r="B157" s="6" t="s">
        <v>57</v>
      </c>
      <c r="C157" s="5" t="s">
        <v>81</v>
      </c>
      <c r="D157" s="7">
        <v>20.399999999999999</v>
      </c>
      <c r="E157" s="8"/>
      <c r="F157" s="8">
        <f t="shared" si="4"/>
        <v>0</v>
      </c>
      <c r="G157" s="10" t="s">
        <v>94</v>
      </c>
    </row>
    <row r="158" spans="1:7" x14ac:dyDescent="0.3">
      <c r="A158" s="9">
        <v>157</v>
      </c>
      <c r="B158" s="6" t="s">
        <v>64</v>
      </c>
      <c r="C158" s="5" t="s">
        <v>82</v>
      </c>
      <c r="D158" s="7">
        <v>6.6470000000000001E-2</v>
      </c>
      <c r="E158" s="8"/>
      <c r="F158" s="8">
        <f t="shared" si="4"/>
        <v>0</v>
      </c>
      <c r="G158" s="10" t="s">
        <v>94</v>
      </c>
    </row>
    <row r="159" spans="1:7" ht="28.8" x14ac:dyDescent="0.3">
      <c r="A159" s="9">
        <v>158</v>
      </c>
      <c r="B159" s="6" t="s">
        <v>36</v>
      </c>
      <c r="C159" s="5" t="s">
        <v>82</v>
      </c>
      <c r="D159" s="7">
        <v>0.23324</v>
      </c>
      <c r="E159" s="8"/>
      <c r="F159" s="8">
        <f t="shared" si="4"/>
        <v>0</v>
      </c>
      <c r="G159" s="10" t="s">
        <v>95</v>
      </c>
    </row>
    <row r="160" spans="1:7" x14ac:dyDescent="0.3">
      <c r="A160" s="9">
        <v>159</v>
      </c>
      <c r="B160" s="6" t="s">
        <v>65</v>
      </c>
      <c r="C160" s="5" t="s">
        <v>82</v>
      </c>
      <c r="D160" s="7">
        <v>0.1938</v>
      </c>
      <c r="E160" s="8"/>
      <c r="F160" s="8">
        <f t="shared" si="4"/>
        <v>0</v>
      </c>
      <c r="G160" s="10" t="s">
        <v>92</v>
      </c>
    </row>
    <row r="161" spans="1:7" ht="28.8" x14ac:dyDescent="0.3">
      <c r="A161" s="9">
        <v>160</v>
      </c>
      <c r="B161" s="6" t="s">
        <v>22</v>
      </c>
      <c r="C161" s="5" t="s">
        <v>81</v>
      </c>
      <c r="D161" s="7">
        <v>0.5</v>
      </c>
      <c r="E161" s="8"/>
      <c r="F161" s="8">
        <f t="shared" si="4"/>
        <v>0</v>
      </c>
      <c r="G161" s="10" t="s">
        <v>93</v>
      </c>
    </row>
    <row r="162" spans="1:7" ht="43.2" x14ac:dyDescent="0.3">
      <c r="A162" s="9">
        <v>161</v>
      </c>
      <c r="B162" s="6" t="s">
        <v>57</v>
      </c>
      <c r="C162" s="5" t="s">
        <v>81</v>
      </c>
      <c r="D162" s="7">
        <v>0.15</v>
      </c>
      <c r="E162" s="8"/>
      <c r="F162" s="8">
        <f t="shared" ref="F162:F193" si="5">IFERROR(VALUE(D162)*VALUE(E162),0)</f>
        <v>0</v>
      </c>
      <c r="G162" s="10" t="s">
        <v>94</v>
      </c>
    </row>
    <row r="163" spans="1:7" ht="28.8" x14ac:dyDescent="0.3">
      <c r="A163" s="9">
        <v>162</v>
      </c>
      <c r="B163" s="6" t="s">
        <v>36</v>
      </c>
      <c r="C163" s="5" t="s">
        <v>82</v>
      </c>
      <c r="D163" s="7">
        <v>0.23324</v>
      </c>
      <c r="E163" s="8"/>
      <c r="F163" s="8">
        <f t="shared" si="5"/>
        <v>0</v>
      </c>
      <c r="G163" s="10" t="s">
        <v>95</v>
      </c>
    </row>
    <row r="164" spans="1:7" x14ac:dyDescent="0.3">
      <c r="A164" s="9">
        <v>163</v>
      </c>
      <c r="B164" s="6" t="s">
        <v>68</v>
      </c>
      <c r="C164" s="5" t="s">
        <v>82</v>
      </c>
      <c r="D164" s="7">
        <v>1.77E-2</v>
      </c>
      <c r="E164" s="8"/>
      <c r="F164" s="8">
        <f t="shared" si="5"/>
        <v>0</v>
      </c>
      <c r="G164" s="10" t="s">
        <v>92</v>
      </c>
    </row>
    <row r="165" spans="1:7" ht="28.8" x14ac:dyDescent="0.3">
      <c r="A165" s="9">
        <v>164</v>
      </c>
      <c r="B165" s="6" t="s">
        <v>69</v>
      </c>
      <c r="C165" s="5" t="s">
        <v>82</v>
      </c>
      <c r="D165" s="7">
        <v>1.77E-2</v>
      </c>
      <c r="E165" s="8"/>
      <c r="F165" s="8">
        <f t="shared" si="5"/>
        <v>0</v>
      </c>
      <c r="G165" s="10" t="s">
        <v>92</v>
      </c>
    </row>
    <row r="166" spans="1:7" ht="43.2" x14ac:dyDescent="0.3">
      <c r="A166" s="9">
        <v>165</v>
      </c>
      <c r="B166" s="6" t="s">
        <v>70</v>
      </c>
      <c r="C166" s="5" t="s">
        <v>87</v>
      </c>
      <c r="D166" s="7">
        <v>0.2</v>
      </c>
      <c r="E166" s="8"/>
      <c r="F166" s="8">
        <f t="shared" si="5"/>
        <v>0</v>
      </c>
      <c r="G166" s="10" t="s">
        <v>94</v>
      </c>
    </row>
    <row r="167" spans="1:7" x14ac:dyDescent="0.3">
      <c r="A167" s="9">
        <v>166</v>
      </c>
      <c r="B167" s="6" t="s">
        <v>71</v>
      </c>
      <c r="C167" s="5" t="s">
        <v>85</v>
      </c>
      <c r="D167" s="7">
        <v>1</v>
      </c>
      <c r="E167" s="8"/>
      <c r="F167" s="8">
        <f t="shared" si="5"/>
        <v>0</v>
      </c>
      <c r="G167" s="10" t="s">
        <v>94</v>
      </c>
    </row>
    <row r="168" spans="1:7" ht="57.6" x14ac:dyDescent="0.3">
      <c r="A168" s="9">
        <v>167</v>
      </c>
      <c r="B168" s="6" t="s">
        <v>72</v>
      </c>
      <c r="C168" s="5" t="s">
        <v>85</v>
      </c>
      <c r="D168" s="7">
        <v>8</v>
      </c>
      <c r="E168" s="8"/>
      <c r="F168" s="8">
        <f t="shared" si="5"/>
        <v>0</v>
      </c>
      <c r="G168" s="10" t="s">
        <v>94</v>
      </c>
    </row>
    <row r="169" spans="1:7" ht="72" x14ac:dyDescent="0.3">
      <c r="A169" s="9">
        <v>168</v>
      </c>
      <c r="B169" s="6" t="s">
        <v>73</v>
      </c>
      <c r="C169" s="5" t="s">
        <v>85</v>
      </c>
      <c r="D169" s="7">
        <v>8</v>
      </c>
      <c r="E169" s="8"/>
      <c r="F169" s="8">
        <f t="shared" si="5"/>
        <v>0</v>
      </c>
      <c r="G169" s="10" t="s">
        <v>94</v>
      </c>
    </row>
    <row r="170" spans="1:7" ht="57.6" x14ac:dyDescent="0.3">
      <c r="A170" s="9">
        <v>169</v>
      </c>
      <c r="B170" s="6" t="s">
        <v>74</v>
      </c>
      <c r="C170" s="5" t="s">
        <v>85</v>
      </c>
      <c r="D170" s="7">
        <v>1</v>
      </c>
      <c r="E170" s="8"/>
      <c r="F170" s="8">
        <f t="shared" si="5"/>
        <v>0</v>
      </c>
      <c r="G170" s="10" t="s">
        <v>94</v>
      </c>
    </row>
    <row r="171" spans="1:7" ht="72" x14ac:dyDescent="0.3">
      <c r="A171" s="9">
        <v>170</v>
      </c>
      <c r="B171" s="6" t="s">
        <v>75</v>
      </c>
      <c r="C171" s="5" t="s">
        <v>85</v>
      </c>
      <c r="D171" s="7">
        <v>1</v>
      </c>
      <c r="E171" s="8"/>
      <c r="F171" s="8">
        <f t="shared" si="5"/>
        <v>0</v>
      </c>
      <c r="G171" s="10" t="s">
        <v>94</v>
      </c>
    </row>
    <row r="172" spans="1:7" ht="57.6" x14ac:dyDescent="0.3">
      <c r="A172" s="9">
        <v>171</v>
      </c>
      <c r="B172" s="6" t="s">
        <v>49</v>
      </c>
      <c r="C172" s="5" t="s">
        <v>81</v>
      </c>
      <c r="D172" s="7">
        <v>14.4</v>
      </c>
      <c r="E172" s="8"/>
      <c r="F172" s="8">
        <f t="shared" si="5"/>
        <v>0</v>
      </c>
      <c r="G172" s="10" t="s">
        <v>88</v>
      </c>
    </row>
    <row r="173" spans="1:7" x14ac:dyDescent="0.3">
      <c r="A173" s="9">
        <v>172</v>
      </c>
      <c r="B173" s="6" t="s">
        <v>12</v>
      </c>
      <c r="C173" s="5" t="s">
        <v>82</v>
      </c>
      <c r="D173" s="7">
        <v>23.66</v>
      </c>
      <c r="E173" s="8"/>
      <c r="F173" s="8">
        <f t="shared" si="5"/>
        <v>0</v>
      </c>
      <c r="G173" s="10" t="s">
        <v>89</v>
      </c>
    </row>
    <row r="174" spans="1:7" ht="43.2" x14ac:dyDescent="0.3">
      <c r="A174" s="9">
        <v>173</v>
      </c>
      <c r="B174" s="6" t="s">
        <v>19</v>
      </c>
      <c r="C174" s="5" t="s">
        <v>81</v>
      </c>
      <c r="D174" s="7">
        <v>0.7</v>
      </c>
      <c r="E174" s="8"/>
      <c r="F174" s="8">
        <f t="shared" si="5"/>
        <v>0</v>
      </c>
      <c r="G174" s="10" t="s">
        <v>88</v>
      </c>
    </row>
    <row r="175" spans="1:7" ht="28.8" x14ac:dyDescent="0.3">
      <c r="A175" s="9">
        <v>174</v>
      </c>
      <c r="B175" s="6" t="s">
        <v>50</v>
      </c>
      <c r="C175" s="5" t="s">
        <v>81</v>
      </c>
      <c r="D175" s="7">
        <v>4.2</v>
      </c>
      <c r="E175" s="8"/>
      <c r="F175" s="8">
        <f t="shared" si="5"/>
        <v>0</v>
      </c>
      <c r="G175" s="10" t="s">
        <v>90</v>
      </c>
    </row>
    <row r="176" spans="1:7" ht="28.8" x14ac:dyDescent="0.3">
      <c r="A176" s="9">
        <v>175</v>
      </c>
      <c r="B176" s="6" t="s">
        <v>51</v>
      </c>
      <c r="C176" s="5" t="s">
        <v>81</v>
      </c>
      <c r="D176" s="7">
        <v>4.2</v>
      </c>
      <c r="E176" s="8"/>
      <c r="F176" s="8">
        <f t="shared" si="5"/>
        <v>0</v>
      </c>
      <c r="G176" s="10" t="s">
        <v>92</v>
      </c>
    </row>
    <row r="177" spans="1:7" ht="28.8" x14ac:dyDescent="0.3">
      <c r="A177" s="9">
        <v>176</v>
      </c>
      <c r="B177" s="6" t="s">
        <v>59</v>
      </c>
      <c r="C177" s="5" t="s">
        <v>81</v>
      </c>
      <c r="D177" s="7">
        <v>0.2</v>
      </c>
      <c r="E177" s="8"/>
      <c r="F177" s="8">
        <f t="shared" si="5"/>
        <v>0</v>
      </c>
      <c r="G177" s="10" t="s">
        <v>92</v>
      </c>
    </row>
    <row r="178" spans="1:7" ht="28.8" x14ac:dyDescent="0.3">
      <c r="A178" s="9">
        <v>177</v>
      </c>
      <c r="B178" s="6" t="s">
        <v>52</v>
      </c>
      <c r="C178" s="5" t="s">
        <v>81</v>
      </c>
      <c r="D178" s="7">
        <v>1.89</v>
      </c>
      <c r="E178" s="8"/>
      <c r="F178" s="8">
        <f t="shared" si="5"/>
        <v>0</v>
      </c>
      <c r="G178" s="10" t="s">
        <v>92</v>
      </c>
    </row>
    <row r="179" spans="1:7" ht="28.8" x14ac:dyDescent="0.3">
      <c r="A179" s="9">
        <v>178</v>
      </c>
      <c r="B179" s="6" t="s">
        <v>22</v>
      </c>
      <c r="C179" s="5" t="s">
        <v>81</v>
      </c>
      <c r="D179" s="7">
        <v>2</v>
      </c>
      <c r="E179" s="8"/>
      <c r="F179" s="8">
        <f t="shared" si="5"/>
        <v>0</v>
      </c>
      <c r="G179" s="10" t="s">
        <v>93</v>
      </c>
    </row>
    <row r="180" spans="1:7" ht="43.2" x14ac:dyDescent="0.3">
      <c r="A180" s="9">
        <v>179</v>
      </c>
      <c r="B180" s="6" t="s">
        <v>57</v>
      </c>
      <c r="C180" s="5" t="s">
        <v>81</v>
      </c>
      <c r="D180" s="7">
        <v>3.4</v>
      </c>
      <c r="E180" s="8"/>
      <c r="F180" s="8">
        <f t="shared" si="5"/>
        <v>0</v>
      </c>
      <c r="G180" s="10" t="s">
        <v>94</v>
      </c>
    </row>
    <row r="181" spans="1:7" x14ac:dyDescent="0.3">
      <c r="A181" s="9">
        <v>180</v>
      </c>
      <c r="B181" s="6" t="s">
        <v>76</v>
      </c>
      <c r="C181" s="5" t="s">
        <v>82</v>
      </c>
      <c r="D181" s="7">
        <v>6.2E-2</v>
      </c>
      <c r="E181" s="8"/>
      <c r="F181" s="8">
        <f t="shared" si="5"/>
        <v>0</v>
      </c>
      <c r="G181" s="10" t="s">
        <v>92</v>
      </c>
    </row>
    <row r="182" spans="1:7" x14ac:dyDescent="0.3">
      <c r="A182" s="9">
        <v>181</v>
      </c>
      <c r="B182" s="6" t="s">
        <v>77</v>
      </c>
      <c r="C182" s="5" t="s">
        <v>84</v>
      </c>
      <c r="D182" s="7">
        <v>29.8</v>
      </c>
      <c r="E182" s="8"/>
      <c r="F182" s="8">
        <f t="shared" si="5"/>
        <v>0</v>
      </c>
      <c r="G182" s="10" t="s">
        <v>92</v>
      </c>
    </row>
    <row r="183" spans="1:7" ht="28.8" x14ac:dyDescent="0.3">
      <c r="A183" s="9">
        <v>182</v>
      </c>
      <c r="B183" s="6" t="s">
        <v>59</v>
      </c>
      <c r="C183" s="5" t="s">
        <v>81</v>
      </c>
      <c r="D183" s="7">
        <v>0.2</v>
      </c>
      <c r="E183" s="8"/>
      <c r="F183" s="8">
        <f t="shared" si="5"/>
        <v>0</v>
      </c>
      <c r="G183" s="10" t="s">
        <v>92</v>
      </c>
    </row>
    <row r="184" spans="1:7" ht="28.8" x14ac:dyDescent="0.3">
      <c r="A184" s="9">
        <v>183</v>
      </c>
      <c r="B184" s="6" t="s">
        <v>52</v>
      </c>
      <c r="C184" s="5" t="s">
        <v>81</v>
      </c>
      <c r="D184" s="7">
        <v>1.89</v>
      </c>
      <c r="E184" s="8"/>
      <c r="F184" s="8">
        <f t="shared" si="5"/>
        <v>0</v>
      </c>
      <c r="G184" s="10" t="s">
        <v>92</v>
      </c>
    </row>
    <row r="185" spans="1:7" ht="28.8" x14ac:dyDescent="0.3">
      <c r="A185" s="9">
        <v>184</v>
      </c>
      <c r="B185" s="6" t="s">
        <v>22</v>
      </c>
      <c r="C185" s="5" t="s">
        <v>81</v>
      </c>
      <c r="D185" s="7">
        <v>2</v>
      </c>
      <c r="E185" s="8"/>
      <c r="F185" s="8">
        <f t="shared" si="5"/>
        <v>0</v>
      </c>
      <c r="G185" s="10" t="s">
        <v>93</v>
      </c>
    </row>
    <row r="186" spans="1:7" ht="43.2" x14ac:dyDescent="0.3">
      <c r="A186" s="9">
        <v>185</v>
      </c>
      <c r="B186" s="6" t="s">
        <v>57</v>
      </c>
      <c r="C186" s="5" t="s">
        <v>81</v>
      </c>
      <c r="D186" s="7">
        <v>3.4</v>
      </c>
      <c r="E186" s="8"/>
      <c r="F186" s="8">
        <f t="shared" si="5"/>
        <v>0</v>
      </c>
      <c r="G186" s="10" t="s">
        <v>94</v>
      </c>
    </row>
    <row r="187" spans="1:7" x14ac:dyDescent="0.3">
      <c r="A187" s="9">
        <v>186</v>
      </c>
      <c r="B187" s="6" t="s">
        <v>76</v>
      </c>
      <c r="C187" s="5" t="s">
        <v>82</v>
      </c>
      <c r="D187" s="7">
        <v>6.2E-2</v>
      </c>
      <c r="E187" s="8"/>
      <c r="F187" s="8">
        <f t="shared" si="5"/>
        <v>0</v>
      </c>
      <c r="G187" s="10" t="s">
        <v>92</v>
      </c>
    </row>
    <row r="188" spans="1:7" x14ac:dyDescent="0.3">
      <c r="A188" s="9">
        <v>187</v>
      </c>
      <c r="B188" s="6" t="s">
        <v>77</v>
      </c>
      <c r="C188" s="5" t="s">
        <v>84</v>
      </c>
      <c r="D188" s="7">
        <v>29.8</v>
      </c>
      <c r="E188" s="8"/>
      <c r="F188" s="8">
        <f t="shared" si="5"/>
        <v>0</v>
      </c>
      <c r="G188" s="10" t="s">
        <v>92</v>
      </c>
    </row>
    <row r="189" spans="1:7" ht="28.8" x14ac:dyDescent="0.3">
      <c r="A189" s="9">
        <v>188</v>
      </c>
      <c r="B189" s="6" t="s">
        <v>59</v>
      </c>
      <c r="C189" s="5" t="s">
        <v>81</v>
      </c>
      <c r="D189" s="7">
        <v>0.2</v>
      </c>
      <c r="E189" s="8"/>
      <c r="F189" s="8">
        <f t="shared" si="5"/>
        <v>0</v>
      </c>
      <c r="G189" s="10" t="s">
        <v>92</v>
      </c>
    </row>
    <row r="190" spans="1:7" ht="28.8" x14ac:dyDescent="0.3">
      <c r="A190" s="9">
        <v>189</v>
      </c>
      <c r="B190" s="6" t="s">
        <v>52</v>
      </c>
      <c r="C190" s="5" t="s">
        <v>81</v>
      </c>
      <c r="D190" s="7">
        <v>1.89</v>
      </c>
      <c r="E190" s="8"/>
      <c r="F190" s="8">
        <f t="shared" si="5"/>
        <v>0</v>
      </c>
      <c r="G190" s="10" t="s">
        <v>92</v>
      </c>
    </row>
    <row r="191" spans="1:7" ht="28.8" x14ac:dyDescent="0.3">
      <c r="A191" s="9">
        <v>190</v>
      </c>
      <c r="B191" s="6" t="s">
        <v>22</v>
      </c>
      <c r="C191" s="5" t="s">
        <v>81</v>
      </c>
      <c r="D191" s="7">
        <v>2.4</v>
      </c>
      <c r="E191" s="8"/>
      <c r="F191" s="8">
        <f t="shared" si="5"/>
        <v>0</v>
      </c>
      <c r="G191" s="10" t="s">
        <v>93</v>
      </c>
    </row>
    <row r="192" spans="1:7" ht="43.2" x14ac:dyDescent="0.3">
      <c r="A192" s="9">
        <v>191</v>
      </c>
      <c r="B192" s="6" t="s">
        <v>57</v>
      </c>
      <c r="C192" s="5" t="s">
        <v>81</v>
      </c>
      <c r="D192" s="7">
        <v>3.4</v>
      </c>
      <c r="E192" s="8"/>
      <c r="F192" s="8">
        <f t="shared" si="5"/>
        <v>0</v>
      </c>
      <c r="G192" s="10" t="s">
        <v>94</v>
      </c>
    </row>
    <row r="193" spans="1:7" x14ac:dyDescent="0.3">
      <c r="A193" s="9">
        <v>192</v>
      </c>
      <c r="B193" s="6" t="s">
        <v>76</v>
      </c>
      <c r="C193" s="5" t="s">
        <v>82</v>
      </c>
      <c r="D193" s="7">
        <v>3.8699999999999998E-2</v>
      </c>
      <c r="E193" s="8"/>
      <c r="F193" s="8">
        <f t="shared" si="5"/>
        <v>0</v>
      </c>
      <c r="G193" s="10" t="s">
        <v>92</v>
      </c>
    </row>
    <row r="194" spans="1:7" x14ac:dyDescent="0.3">
      <c r="A194" s="9">
        <v>193</v>
      </c>
      <c r="B194" s="6" t="s">
        <v>77</v>
      </c>
      <c r="C194" s="5" t="s">
        <v>84</v>
      </c>
      <c r="D194" s="7">
        <v>18.600000000000001</v>
      </c>
      <c r="E194" s="8"/>
      <c r="F194" s="8">
        <f t="shared" ref="F194:F197" si="6">IFERROR(VALUE(D194)*VALUE(E194),0)</f>
        <v>0</v>
      </c>
      <c r="G194" s="10" t="s">
        <v>92</v>
      </c>
    </row>
    <row r="195" spans="1:7" ht="28.8" x14ac:dyDescent="0.3">
      <c r="A195" s="9">
        <v>194</v>
      </c>
      <c r="B195" s="6" t="s">
        <v>78</v>
      </c>
      <c r="C195" s="5" t="s">
        <v>81</v>
      </c>
      <c r="D195" s="7">
        <v>917.5</v>
      </c>
      <c r="E195" s="8"/>
      <c r="F195" s="8">
        <f t="shared" si="6"/>
        <v>0</v>
      </c>
      <c r="G195" s="10" t="s">
        <v>88</v>
      </c>
    </row>
    <row r="196" spans="1:7" ht="43.2" x14ac:dyDescent="0.3">
      <c r="A196" s="9">
        <v>195</v>
      </c>
      <c r="B196" s="6" t="s">
        <v>79</v>
      </c>
      <c r="C196" s="5" t="s">
        <v>81</v>
      </c>
      <c r="D196" s="7">
        <v>917.5</v>
      </c>
      <c r="E196" s="8"/>
      <c r="F196" s="8">
        <f t="shared" si="6"/>
        <v>0</v>
      </c>
      <c r="G196" s="10" t="s">
        <v>92</v>
      </c>
    </row>
    <row r="197" spans="1:7" ht="15" thickBot="1" x14ac:dyDescent="0.35">
      <c r="A197" s="11">
        <v>196</v>
      </c>
      <c r="B197" s="12" t="s">
        <v>80</v>
      </c>
      <c r="C197" s="13" t="s">
        <v>82</v>
      </c>
      <c r="D197" s="14">
        <v>3.2</v>
      </c>
      <c r="E197" s="15"/>
      <c r="F197" s="15">
        <f t="shared" si="6"/>
        <v>0</v>
      </c>
      <c r="G197" s="16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4" x14ac:dyDescent="0.3"/>
  <cols>
    <col min="1" max="1" width="28.6640625" customWidth="1"/>
    <col min="2" max="2" width="18.6640625" style="1" customWidth="1"/>
  </cols>
  <sheetData>
    <row r="1" spans="1:2" x14ac:dyDescent="0.3">
      <c r="A1" s="2" t="s">
        <v>97</v>
      </c>
      <c r="B1" s="2" t="s">
        <v>98</v>
      </c>
    </row>
    <row r="2" spans="1:2" x14ac:dyDescent="0.3">
      <c r="A2" t="s">
        <v>99</v>
      </c>
      <c r="B2" s="1">
        <v>0</v>
      </c>
    </row>
    <row r="3" spans="1:2" x14ac:dyDescent="0.3">
      <c r="A3" t="s">
        <v>100</v>
      </c>
      <c r="B3" s="1">
        <f>SUM(BOQ!F2:F197)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/>
  </sheetViews>
  <sheetFormatPr defaultRowHeight="14.4" x14ac:dyDescent="0.3"/>
  <cols>
    <col min="1" max="1" width="30.6640625" customWidth="1"/>
    <col min="2" max="2" width="16.6640625" style="1" customWidth="1"/>
  </cols>
  <sheetData>
    <row r="1" spans="1:2" x14ac:dyDescent="0.3">
      <c r="A1" s="2" t="s">
        <v>6</v>
      </c>
      <c r="B1" s="2" t="s">
        <v>101</v>
      </c>
    </row>
    <row r="2" spans="1:2" x14ac:dyDescent="0.3">
      <c r="A2" t="s">
        <v>92</v>
      </c>
      <c r="B2" s="1">
        <f>SUMIFS(BOQ!F:F,BOQ!G:G,"Інше")</f>
        <v>0</v>
      </c>
    </row>
    <row r="3" spans="1:2" x14ac:dyDescent="0.3">
      <c r="A3" t="s">
        <v>95</v>
      </c>
      <c r="B3" s="1">
        <f>SUMIFS(BOQ!F:F,BOQ!G:G,"Арматура")</f>
        <v>0</v>
      </c>
    </row>
    <row r="4" spans="1:2" x14ac:dyDescent="0.3">
      <c r="A4" t="s">
        <v>94</v>
      </c>
      <c r="B4" s="1">
        <f>SUMIFS(BOQ!F:F,BOQ!G:G,"Бетон")</f>
        <v>0</v>
      </c>
    </row>
    <row r="5" spans="1:2" x14ac:dyDescent="0.3">
      <c r="A5" t="s">
        <v>96</v>
      </c>
      <c r="B5" s="1">
        <f>SUMIFS(BOQ!F:F,BOQ!G:G,"Гідроізоляція")</f>
        <v>0</v>
      </c>
    </row>
    <row r="6" spans="1:2" x14ac:dyDescent="0.3">
      <c r="A6" t="s">
        <v>90</v>
      </c>
      <c r="B6" s="1">
        <f>SUMIFS(BOQ!F:F,BOQ!G:G,"Засипка/планування")</f>
        <v>0</v>
      </c>
    </row>
    <row r="7" spans="1:2" x14ac:dyDescent="0.3">
      <c r="A7" t="s">
        <v>88</v>
      </c>
      <c r="B7" s="1">
        <f>SUMIFS(BOQ!F:F,BOQ!G:G,"Земляні роботи")</f>
        <v>0</v>
      </c>
    </row>
    <row r="8" spans="1:2" x14ac:dyDescent="0.3">
      <c r="A8" t="s">
        <v>91</v>
      </c>
      <c r="B8" s="1">
        <f>SUMIFS(BOQ!F:F,BOQ!G:G,"Палі")</f>
        <v>0</v>
      </c>
    </row>
    <row r="9" spans="1:2" x14ac:dyDescent="0.3">
      <c r="A9" t="s">
        <v>93</v>
      </c>
      <c r="B9" s="1">
        <f>SUMIFS(BOQ!F:F,BOQ!G:G,"Підготовчий бетон")</f>
        <v>0</v>
      </c>
    </row>
    <row r="10" spans="1:2" x14ac:dyDescent="0.3">
      <c r="A10" t="s">
        <v>89</v>
      </c>
      <c r="B10" s="1">
        <f>SUMIFS(BOQ!F:F,BOQ!G:G,"Транспортування/вивіз")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BOQ</vt:lpstr>
      <vt:lpstr>ПІДСУМОК</vt:lpstr>
      <vt:lpstr>ЗВЕДЕННЯ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2025-09-12T11:14:27Z</dcterms:created>
  <dcterms:modified xsi:type="dcterms:W3CDTF">2025-09-16T13:49:12Z</dcterms:modified>
</cp:coreProperties>
</file>