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98A19ED8-777C-4830-9A5B-6DD23A2B8C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Лист1!$A$8:$L$23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7" i="1" l="1"/>
  <c r="F14" i="1"/>
  <c r="K13" i="1"/>
  <c r="K14" i="1"/>
  <c r="K12" i="1"/>
  <c r="K11" i="1"/>
  <c r="F15" i="1"/>
  <c r="F16" i="1" l="1"/>
  <c r="F17" i="1" s="1"/>
  <c r="F11" i="1"/>
  <c r="F10" i="1" l="1"/>
  <c r="F20" i="1" l="1"/>
  <c r="K18" i="1" l="1"/>
  <c r="K19" i="1" l="1"/>
  <c r="F22" i="1" l="1"/>
  <c r="K20" i="1"/>
  <c r="K21" i="1" l="1"/>
  <c r="K22" i="1" s="1"/>
  <c r="K23" i="1" s="1"/>
</calcChain>
</file>

<file path=xl/sharedStrings.xml><?xml version="1.0" encoding="utf-8"?>
<sst xmlns="http://schemas.openxmlformats.org/spreadsheetml/2006/main" count="45" uniqueCount="42">
  <si>
    <t xml:space="preserve">Замовник -  ТОВ "ВФ Ритейл"                                             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</si>
  <si>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</si>
  <si>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</si>
  <si>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</si>
  <si>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</si>
  <si>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</si>
  <si>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</si>
  <si>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</si>
  <si>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</si>
  <si>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</si>
  <si>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</si>
  <si>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</si>
  <si>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ВСЬОГО ВАРТІСТЬ МАТЕРІАЛІВ, грн. (без ПДВ):</t>
  </si>
  <si>
    <t>ВСЬОГО ВАРТІСТЬ РОБІТ, грн.( без ПДВ):</t>
  </si>
  <si>
    <t>Вартість доставлення матеріалів</t>
  </si>
  <si>
    <t>ВСЬОГО вартість матеріалів, грн.  (без ПДВ)</t>
  </si>
  <si>
    <t>ВСЬОГО вартість робіт, грн.( без ПДВ)</t>
  </si>
  <si>
    <t xml:space="preserve"> ПДВ, ГРН.:</t>
  </si>
  <si>
    <t>Загальнобудівельні роботи</t>
  </si>
  <si>
    <t>ВСЬОГО  ВАРТІСТЬ ЗАГАЛЬНОБУДІВЕЛЬНИХ РОБІТ, грн.( без ПДВ):</t>
  </si>
  <si>
    <t>ВСЬОГО  ВАРТІСТЬ МАТЕРІАЛІВ ПО ЗАГАЛЬНОБУДІВЕЛЬНИМ РОБОТАМ, грн.( без ПДВ):</t>
  </si>
  <si>
    <t>послуга</t>
  </si>
  <si>
    <t>ВСЬОГО ПО Акту  з ПДВ, ГРН.:</t>
  </si>
  <si>
    <t>ВСЬОГО ПО Акту  без ПДВ, ГРН.:</t>
  </si>
  <si>
    <t xml:space="preserve"> </t>
  </si>
  <si>
    <t>Кошторис</t>
  </si>
  <si>
    <t>м2</t>
  </si>
  <si>
    <t>перенесення скла по ТЦ</t>
  </si>
  <si>
    <t xml:space="preserve"> Генпідрядник  - </t>
  </si>
  <si>
    <t>Найменування будови та її адреса : влаштуванню вхідної групи Київ Шухевича 4 SKY MOLL</t>
  </si>
  <si>
    <t>Демонтаж ролети з електричним приводом</t>
  </si>
  <si>
    <t>Клемний профіль</t>
  </si>
  <si>
    <t>м.п.</t>
  </si>
  <si>
    <t>Герметик</t>
  </si>
  <si>
    <t>шт</t>
  </si>
  <si>
    <t xml:space="preserve">монтаж скляних конструкцій </t>
  </si>
  <si>
    <t>Заміна сердцевини замка</t>
  </si>
  <si>
    <t xml:space="preserve">шт </t>
  </si>
  <si>
    <t>Циліндр Linde A5Е 35x35 ключ-ключ 70 мм</t>
  </si>
  <si>
    <t>Витратні матеріали (підкладки, ущільнювачі і т.д.)</t>
  </si>
  <si>
    <t>комп</t>
  </si>
  <si>
    <t>Демонтаж скляних конструкцій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</si>
</sst>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charset val="13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3" fillId="0" borderId="0"/>
    <xf numFmtId="0" fontId="2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/>
    <xf numFmtId="0" fontId="18" fillId="0" borderId="0"/>
  </cellStyleXfs>
  <cellXfs count="87">
    <xf numFmtId="0" fontId="0" fillId="0" borderId="0" xfId="0"/>
    <xf numFmtId="0" fontId="5" fillId="0" borderId="0" xfId="1" applyFont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6" fillId="3" borderId="1" xfId="1" applyFont="1" applyFill="1" applyBorder="1" applyAlignment="1">
      <alignment horizontal="left" wrapText="1"/>
    </xf>
    <xf numFmtId="4" fontId="6" fillId="3" borderId="1" xfId="1" applyNumberFormat="1" applyFont="1" applyFill="1" applyBorder="1" applyAlignment="1">
      <alignment wrapText="1"/>
    </xf>
    <xf numFmtId="4" fontId="7" fillId="3" borderId="1" xfId="1" applyNumberFormat="1" applyFont="1" applyFill="1" applyBorder="1" applyAlignment="1">
      <alignment horizontal="left" wrapText="1"/>
    </xf>
    <xf numFmtId="4" fontId="6" fillId="3" borderId="1" xfId="1" applyNumberFormat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1" fontId="11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left"/>
    </xf>
    <xf numFmtId="4" fontId="11" fillId="4" borderId="1" xfId="1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1" fillId="4" borderId="1" xfId="1" applyNumberFormat="1" applyFont="1" applyFill="1" applyBorder="1" applyAlignment="1">
      <alignment horizontal="left" wrapText="1"/>
    </xf>
    <xf numFmtId="4" fontId="11" fillId="4" borderId="1" xfId="1" applyNumberFormat="1" applyFont="1" applyFill="1" applyBorder="1" applyAlignment="1">
      <alignment horizontal="left"/>
    </xf>
    <xf numFmtId="0" fontId="12" fillId="4" borderId="1" xfId="2" applyFont="1" applyFill="1" applyBorder="1" applyAlignment="1">
      <alignment horizontal="left" wrapText="1"/>
    </xf>
    <xf numFmtId="10" fontId="12" fillId="4" borderId="1" xfId="1" applyNumberFormat="1" applyFont="1" applyFill="1" applyBorder="1" applyAlignment="1">
      <alignment horizontal="center" vertical="center" wrapText="1"/>
    </xf>
    <xf numFmtId="9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/>
    </xf>
    <xf numFmtId="0" fontId="8" fillId="0" borderId="0" xfId="0" applyFont="1" applyFill="1"/>
    <xf numFmtId="0" fontId="9" fillId="0" borderId="1" xfId="0" applyFont="1" applyBorder="1" applyAlignment="1">
      <alignment horizontal="center" vertical="center"/>
    </xf>
    <xf numFmtId="0" fontId="0" fillId="0" borderId="0" xfId="0" applyFont="1" applyFill="1"/>
    <xf numFmtId="0" fontId="9" fillId="0" borderId="1" xfId="1" applyFont="1" applyFill="1" applyBorder="1" applyAlignment="1">
      <alignment horizontal="left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7" fillId="4" borderId="1" xfId="4" applyFont="1" applyFill="1" applyBorder="1" applyAlignment="1" applyProtection="1">
      <alignment horizontal="left" wrapText="1"/>
    </xf>
    <xf numFmtId="0" fontId="17" fillId="4" borderId="1" xfId="2" applyFont="1" applyFill="1" applyBorder="1" applyAlignment="1" applyProtection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16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3" borderId="3" xfId="1" applyNumberFormat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left" wrapText="1"/>
    </xf>
    <xf numFmtId="0" fontId="15" fillId="3" borderId="3" xfId="1" applyFont="1" applyFill="1" applyBorder="1" applyAlignment="1">
      <alignment horizontal="left" wrapText="1"/>
    </xf>
    <xf numFmtId="1" fontId="19" fillId="0" borderId="0" xfId="1" applyNumberFormat="1" applyFont="1" applyFill="1" applyBorder="1" applyAlignment="1"/>
    <xf numFmtId="1" fontId="19" fillId="0" borderId="0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top"/>
    </xf>
    <xf numFmtId="0" fontId="20" fillId="0" borderId="0" xfId="1" applyFont="1" applyBorder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4" fontId="19" fillId="0" borderId="0" xfId="1" applyNumberFormat="1" applyFont="1" applyFill="1" applyAlignment="1">
      <alignment horizontal="left" vertical="top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/>
    </xf>
    <xf numFmtId="0" fontId="20" fillId="0" borderId="0" xfId="1" applyFont="1" applyFill="1" applyAlignment="1">
      <alignment horizontal="left" vertical="top"/>
    </xf>
    <xf numFmtId="4" fontId="20" fillId="0" borderId="0" xfId="1" applyNumberFormat="1" applyFont="1" applyFill="1" applyAlignment="1">
      <alignment horizontal="left" vertical="top"/>
    </xf>
    <xf numFmtId="0" fontId="20" fillId="0" borderId="0" xfId="1" applyFont="1" applyFill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Font="1" applyFill="1"/>
    <xf numFmtId="49" fontId="8" fillId="0" borderId="0" xfId="0" applyNumberFormat="1" applyFont="1" applyFill="1"/>
    <xf numFmtId="0" fontId="20" fillId="0" borderId="0" xfId="1" applyFont="1" applyFill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</cellXfs>
  <cellStyles count="8">
    <cellStyle name="Normal 2" xfId="2" xr:uid="{00000000-0005-0000-0000-000000000000}"/>
    <cellStyle name="Normal 2 2" xfId="4" xr:uid="{00000000-0005-0000-0000-000001000000}"/>
    <cellStyle name="Normal 2 2 2" xfId="5" xr:uid="{00000000-0005-0000-0000-000002000000}"/>
    <cellStyle name="Normal 2 4" xfId="6" xr:uid="{00000000-0005-0000-0000-000003000000}"/>
    <cellStyle name="Звичайний" xfId="0" builtinId="0"/>
    <cellStyle name="Обычный 10" xfId="3" xr:uid="{00000000-0005-0000-0000-000005000000}"/>
    <cellStyle name="Обычный 11" xfId="7" xr:uid="{00000000-0005-0000-0000-000006000000}"/>
    <cellStyle name="Обычный 2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topLeftCell="A8" zoomScaleNormal="100" workbookViewId="0">
      <selection activeCell="E16" sqref="E16"/>
    </sheetView>
  </sheetViews>
  <sheetFormatPr defaultRowHeight="14.4"/>
  <cols>
    <col min="1" max="1" width="6.88671875" customWidth="1"/>
    <col min="2" max="2" width="48.6640625" customWidth="1"/>
    <col min="3" max="3" width="9.33203125" customWidth="1"/>
    <col min="4" max="4" width="9.5546875" customWidth="1"/>
    <col min="5" max="5" width="11.33203125" customWidth="1"/>
    <col min="6" max="6" width="11.6640625" customWidth="1"/>
    <col min="7" max="7" width="51.6640625" customWidth="1"/>
    <col min="8" max="8" width="10" customWidth="1"/>
    <col min="9" max="9" width="10.44140625" customWidth="1"/>
    <col min="10" max="10" width="10.33203125" customWidth="1"/>
    <col min="11" max="11" width="11.6640625" customWidth="1"/>
    <col min="12" max="12" width="8.88671875" style="78"/>
  </cols>
  <sheetData>
    <row r="1" spans="1:12" ht="18.75" customHeight="1">
      <c r="A1" s="84" t="s">
        <v>0</v>
      </c>
      <c r="B1" s="84"/>
      <c r="C1" s="1"/>
      <c r="D1" s="1"/>
      <c r="E1" s="1"/>
      <c r="F1" s="85"/>
      <c r="G1" s="85"/>
      <c r="H1" s="85"/>
      <c r="I1" s="85"/>
      <c r="J1" s="1"/>
      <c r="K1" s="1"/>
    </row>
    <row r="2" spans="1:12">
      <c r="A2" s="84" t="s">
        <v>28</v>
      </c>
      <c r="B2" s="84"/>
      <c r="C2" s="1"/>
      <c r="D2" s="1"/>
      <c r="E2" s="1"/>
      <c r="F2" s="1"/>
      <c r="G2" s="1"/>
      <c r="H2" s="1"/>
      <c r="I2" s="1"/>
      <c r="J2" s="53"/>
      <c r="K2" s="1"/>
    </row>
    <row r="3" spans="1:12">
      <c r="A3" s="86" t="s">
        <v>24</v>
      </c>
      <c r="B3" s="86"/>
      <c r="C3" s="86"/>
      <c r="D3" s="86"/>
      <c r="E3" s="86"/>
      <c r="F3" s="86"/>
      <c r="G3" s="86"/>
      <c r="H3" s="86"/>
      <c r="I3" s="86"/>
      <c r="J3" s="86"/>
      <c r="K3" s="2"/>
    </row>
    <row r="4" spans="1:12">
      <c r="A4" s="86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>
      <c r="A5" s="83" t="s">
        <v>25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2" ht="71.25" customHeight="1">
      <c r="A8" s="3" t="s">
        <v>1</v>
      </c>
      <c r="B8" s="3" t="s">
        <v>2</v>
      </c>
      <c r="C8" s="3" t="s">
        <v>3</v>
      </c>
      <c r="D8" s="4" t="s">
        <v>4</v>
      </c>
      <c r="E8" s="5" t="s">
        <v>5</v>
      </c>
      <c r="F8" s="6" t="s">
        <v>6</v>
      </c>
      <c r="G8" s="3" t="s">
        <v>7</v>
      </c>
      <c r="H8" s="7" t="s">
        <v>8</v>
      </c>
      <c r="I8" s="5" t="s">
        <v>9</v>
      </c>
      <c r="J8" s="5" t="s">
        <v>10</v>
      </c>
      <c r="K8" s="5" t="s">
        <v>11</v>
      </c>
    </row>
    <row r="9" spans="1:12" s="26" customFormat="1" ht="15.6">
      <c r="A9" s="55"/>
      <c r="B9" s="56" t="s">
        <v>18</v>
      </c>
      <c r="C9" s="57"/>
      <c r="D9" s="57"/>
      <c r="E9" s="57"/>
      <c r="F9" s="57"/>
      <c r="G9" s="57"/>
      <c r="H9" s="57"/>
      <c r="I9" s="57"/>
      <c r="J9" s="57"/>
      <c r="K9" s="57"/>
      <c r="L9" s="79"/>
    </row>
    <row r="10" spans="1:12" s="26" customFormat="1">
      <c r="A10" s="76">
        <v>1</v>
      </c>
      <c r="B10" s="40" t="s">
        <v>41</v>
      </c>
      <c r="C10" s="35" t="s">
        <v>26</v>
      </c>
      <c r="D10" s="34">
        <v>5.12</v>
      </c>
      <c r="E10" s="28">
        <v>500</v>
      </c>
      <c r="F10" s="28">
        <f t="shared" ref="F10:F15" si="0">E10*D10</f>
        <v>2560</v>
      </c>
      <c r="G10" s="27"/>
      <c r="H10" s="27"/>
      <c r="I10" s="46"/>
      <c r="J10" s="27"/>
      <c r="K10" s="27"/>
      <c r="L10" s="79"/>
    </row>
    <row r="11" spans="1:12" s="26" customFormat="1">
      <c r="A11" s="76">
        <v>2</v>
      </c>
      <c r="B11" s="40" t="s">
        <v>35</v>
      </c>
      <c r="C11" s="35" t="s">
        <v>26</v>
      </c>
      <c r="D11" s="34">
        <v>18.8</v>
      </c>
      <c r="E11" s="28">
        <v>980</v>
      </c>
      <c r="F11" s="28">
        <f t="shared" si="0"/>
        <v>18424</v>
      </c>
      <c r="G11" s="50" t="s">
        <v>31</v>
      </c>
      <c r="H11" s="51" t="s">
        <v>32</v>
      </c>
      <c r="I11" s="46">
        <v>2</v>
      </c>
      <c r="J11" s="54">
        <v>822</v>
      </c>
      <c r="K11" s="36">
        <f>I11*J11</f>
        <v>1644</v>
      </c>
      <c r="L11" s="79"/>
    </row>
    <row r="12" spans="1:12" s="26" customFormat="1">
      <c r="A12" s="76">
        <v>3</v>
      </c>
      <c r="B12" s="40"/>
      <c r="C12" s="35"/>
      <c r="D12" s="34"/>
      <c r="E12" s="28"/>
      <c r="F12" s="28"/>
      <c r="G12" s="50" t="s">
        <v>33</v>
      </c>
      <c r="H12" s="34" t="s">
        <v>34</v>
      </c>
      <c r="I12" s="34">
        <v>2</v>
      </c>
      <c r="J12" s="38">
        <v>450</v>
      </c>
      <c r="K12" s="36">
        <f>I12*J12</f>
        <v>900</v>
      </c>
      <c r="L12" s="79"/>
    </row>
    <row r="13" spans="1:12" s="26" customFormat="1">
      <c r="A13" s="76">
        <v>4</v>
      </c>
      <c r="B13" s="40"/>
      <c r="C13" s="35"/>
      <c r="D13" s="77"/>
      <c r="E13" s="28"/>
      <c r="F13" s="28"/>
      <c r="G13" s="50" t="s">
        <v>39</v>
      </c>
      <c r="H13" s="82" t="s">
        <v>40</v>
      </c>
      <c r="I13" s="34">
        <v>1</v>
      </c>
      <c r="J13" s="38">
        <v>500</v>
      </c>
      <c r="K13" s="36">
        <f>I13*J13</f>
        <v>500</v>
      </c>
      <c r="L13" s="79"/>
    </row>
    <row r="14" spans="1:12" s="26" customFormat="1">
      <c r="A14" s="76">
        <v>5</v>
      </c>
      <c r="B14" s="40" t="s">
        <v>36</v>
      </c>
      <c r="C14" s="35" t="s">
        <v>37</v>
      </c>
      <c r="D14" s="77">
        <v>2</v>
      </c>
      <c r="E14" s="28">
        <v>100</v>
      </c>
      <c r="F14" s="28">
        <f t="shared" si="0"/>
        <v>200</v>
      </c>
      <c r="G14" s="50" t="s">
        <v>38</v>
      </c>
      <c r="H14" s="82" t="s">
        <v>34</v>
      </c>
      <c r="I14" s="34">
        <v>2</v>
      </c>
      <c r="J14" s="38">
        <v>285</v>
      </c>
      <c r="K14" s="36">
        <f>I14*J14</f>
        <v>570</v>
      </c>
      <c r="L14" s="79"/>
    </row>
    <row r="15" spans="1:12" s="26" customFormat="1">
      <c r="A15" s="76">
        <v>6</v>
      </c>
      <c r="B15" s="40" t="s">
        <v>30</v>
      </c>
      <c r="C15" s="35" t="s">
        <v>26</v>
      </c>
      <c r="D15" s="77">
        <v>15.17</v>
      </c>
      <c r="E15" s="28">
        <v>500</v>
      </c>
      <c r="F15" s="28">
        <f t="shared" si="0"/>
        <v>7585</v>
      </c>
      <c r="G15" s="49"/>
      <c r="H15" s="52"/>
      <c r="I15" s="37"/>
      <c r="J15" s="37"/>
      <c r="K15" s="36"/>
      <c r="L15" s="79"/>
    </row>
    <row r="16" spans="1:12" s="26" customFormat="1">
      <c r="A16" s="76">
        <v>8</v>
      </c>
      <c r="B16" s="40" t="s">
        <v>27</v>
      </c>
      <c r="C16" s="35" t="s">
        <v>21</v>
      </c>
      <c r="D16" s="34">
        <v>1</v>
      </c>
      <c r="E16" s="28">
        <v>4000</v>
      </c>
      <c r="F16" s="28">
        <f>E16*D16</f>
        <v>4000</v>
      </c>
      <c r="G16" s="27"/>
      <c r="H16" s="27"/>
      <c r="I16" s="46"/>
      <c r="J16" s="27"/>
      <c r="K16" s="27"/>
      <c r="L16" s="79"/>
    </row>
    <row r="17" spans="1:12" s="24" customFormat="1" ht="27.6">
      <c r="A17" s="39"/>
      <c r="B17" s="41" t="s">
        <v>19</v>
      </c>
      <c r="C17" s="42"/>
      <c r="D17" s="43"/>
      <c r="E17" s="34"/>
      <c r="F17" s="48">
        <f>SUM(F10:F16)</f>
        <v>32769</v>
      </c>
      <c r="G17" s="41" t="s">
        <v>20</v>
      </c>
      <c r="H17" s="44"/>
      <c r="I17" s="45"/>
      <c r="J17" s="37"/>
      <c r="K17" s="47">
        <f>SUM(K10:K16)</f>
        <v>3614</v>
      </c>
      <c r="L17" s="80"/>
    </row>
    <row r="18" spans="1:12">
      <c r="A18" s="25"/>
      <c r="B18" s="29"/>
      <c r="C18" s="30"/>
      <c r="D18" s="34"/>
      <c r="E18" s="31"/>
      <c r="F18" s="32"/>
      <c r="G18" s="13" t="s">
        <v>12</v>
      </c>
      <c r="H18" s="14"/>
      <c r="I18" s="12"/>
      <c r="J18" s="12"/>
      <c r="K18" s="15">
        <f>K17</f>
        <v>3614</v>
      </c>
    </row>
    <row r="19" spans="1:12">
      <c r="A19" s="8"/>
      <c r="B19" s="9"/>
      <c r="C19" s="10"/>
      <c r="D19" s="33"/>
      <c r="E19" s="11"/>
      <c r="F19" s="12"/>
      <c r="G19" s="18" t="s">
        <v>14</v>
      </c>
      <c r="H19" s="19">
        <v>0.04</v>
      </c>
      <c r="I19" s="12"/>
      <c r="J19" s="12"/>
      <c r="K19" s="15">
        <f>H19*K18</f>
        <v>144.56</v>
      </c>
    </row>
    <row r="20" spans="1:12">
      <c r="A20" s="8"/>
      <c r="B20" s="13" t="s">
        <v>13</v>
      </c>
      <c r="C20" s="14"/>
      <c r="D20" s="16"/>
      <c r="E20" s="17"/>
      <c r="F20" s="15">
        <f>F17</f>
        <v>32769</v>
      </c>
      <c r="G20" s="21" t="s">
        <v>15</v>
      </c>
      <c r="H20" s="14"/>
      <c r="I20" s="12"/>
      <c r="J20" s="12"/>
      <c r="K20" s="15">
        <f>K18+K19</f>
        <v>3758.56</v>
      </c>
    </row>
    <row r="21" spans="1:12">
      <c r="A21" s="8"/>
      <c r="B21" s="18"/>
      <c r="C21" s="20"/>
      <c r="D21" s="17"/>
      <c r="E21" s="17"/>
      <c r="F21" s="15"/>
      <c r="G21" s="21" t="s">
        <v>23</v>
      </c>
      <c r="H21" s="22"/>
      <c r="I21" s="12"/>
      <c r="J21" s="12"/>
      <c r="K21" s="15">
        <f>F22+K20</f>
        <v>36527.56</v>
      </c>
    </row>
    <row r="22" spans="1:12">
      <c r="A22" s="8"/>
      <c r="B22" s="21" t="s">
        <v>16</v>
      </c>
      <c r="C22" s="22"/>
      <c r="D22" s="16"/>
      <c r="E22" s="17"/>
      <c r="F22" s="15">
        <f>F20</f>
        <v>32769</v>
      </c>
      <c r="G22" s="21" t="s">
        <v>17</v>
      </c>
      <c r="H22" s="22"/>
      <c r="I22" s="12"/>
      <c r="J22" s="12"/>
      <c r="K22" s="15">
        <f>K21*0.2</f>
        <v>7305.5119999999997</v>
      </c>
    </row>
    <row r="23" spans="1:12">
      <c r="A23" s="8"/>
      <c r="B23" s="23"/>
      <c r="C23" s="22"/>
      <c r="D23" s="23"/>
      <c r="E23" s="23"/>
      <c r="F23" s="22"/>
      <c r="G23" s="21" t="s">
        <v>22</v>
      </c>
      <c r="H23" s="22"/>
      <c r="I23" s="12"/>
      <c r="J23" s="12"/>
      <c r="K23" s="15">
        <f>K22+K21</f>
        <v>43833.072</v>
      </c>
    </row>
    <row r="25" spans="1:12" ht="15.6">
      <c r="A25" s="58"/>
      <c r="B25" s="58"/>
      <c r="C25" s="58"/>
      <c r="D25" s="58"/>
      <c r="E25" s="58"/>
      <c r="F25" s="58"/>
      <c r="G25" s="59"/>
      <c r="H25" s="58"/>
      <c r="I25" s="58"/>
      <c r="J25" s="58"/>
      <c r="K25" s="58"/>
    </row>
    <row r="26" spans="1:12" ht="15.6">
      <c r="A26" s="60"/>
      <c r="B26" s="58"/>
      <c r="C26" s="58"/>
      <c r="D26" s="58"/>
      <c r="E26" s="58"/>
      <c r="F26" s="58"/>
      <c r="G26" s="59"/>
      <c r="H26" s="60"/>
      <c r="I26" s="60"/>
      <c r="J26" s="61"/>
      <c r="K26" s="61"/>
    </row>
    <row r="27" spans="1:12" ht="15.6">
      <c r="A27" s="60"/>
      <c r="B27" s="62"/>
      <c r="C27" s="63"/>
      <c r="D27" s="63"/>
      <c r="E27" s="64"/>
      <c r="F27" s="64"/>
      <c r="G27" s="65"/>
      <c r="H27" s="60"/>
      <c r="I27" s="60"/>
      <c r="J27" s="60"/>
      <c r="K27" s="60"/>
    </row>
    <row r="28" spans="1:12" ht="15.6">
      <c r="A28" s="60"/>
      <c r="B28" s="62"/>
      <c r="C28" s="63"/>
      <c r="D28" s="63"/>
      <c r="E28" s="64"/>
      <c r="F28" s="64"/>
      <c r="G28" s="65"/>
      <c r="H28" s="60"/>
      <c r="I28" s="60"/>
      <c r="J28" s="60"/>
      <c r="K28" s="60"/>
    </row>
    <row r="29" spans="1:12" ht="15.6">
      <c r="A29" s="60"/>
      <c r="B29" s="63"/>
      <c r="C29" s="63"/>
      <c r="D29" s="63"/>
      <c r="E29" s="64"/>
      <c r="F29" s="64"/>
      <c r="G29" s="65"/>
      <c r="H29" s="60"/>
      <c r="I29" s="60"/>
      <c r="J29" s="60"/>
      <c r="K29" s="60"/>
    </row>
    <row r="30" spans="1:12" ht="15.6">
      <c r="A30" s="60"/>
      <c r="B30" s="62"/>
      <c r="C30" s="63"/>
      <c r="D30" s="63"/>
      <c r="E30" s="64"/>
      <c r="F30" s="64"/>
      <c r="G30" s="81"/>
      <c r="H30" s="60"/>
      <c r="I30" s="60"/>
      <c r="J30" s="60"/>
      <c r="K30" s="60"/>
    </row>
    <row r="31" spans="1:12" ht="15.6">
      <c r="A31" s="60"/>
      <c r="B31" s="62"/>
      <c r="C31" s="63"/>
      <c r="D31" s="63"/>
      <c r="E31" s="64"/>
      <c r="F31" s="64"/>
      <c r="G31" s="65"/>
      <c r="H31" s="60"/>
      <c r="I31" s="60"/>
      <c r="J31" s="60"/>
      <c r="K31" s="60"/>
    </row>
    <row r="32" spans="1:12" ht="15.6">
      <c r="A32" s="60"/>
      <c r="B32" s="62"/>
      <c r="C32" s="63"/>
      <c r="D32" s="63"/>
      <c r="E32" s="64"/>
      <c r="F32" s="64"/>
      <c r="G32" s="65"/>
      <c r="H32" s="60"/>
      <c r="I32" s="60"/>
      <c r="J32" s="60"/>
      <c r="K32" s="60"/>
    </row>
    <row r="33" spans="1:11" ht="15.6">
      <c r="A33" s="60"/>
      <c r="B33" s="66"/>
      <c r="C33" s="67"/>
      <c r="D33" s="64"/>
      <c r="E33" s="64"/>
      <c r="F33" s="64"/>
      <c r="G33" s="65"/>
      <c r="H33" s="60"/>
      <c r="I33" s="60"/>
      <c r="J33" s="60"/>
      <c r="K33" s="60"/>
    </row>
    <row r="34" spans="1:11" ht="15.6">
      <c r="A34" s="60"/>
      <c r="B34" s="66"/>
      <c r="C34" s="67"/>
      <c r="D34" s="64"/>
      <c r="E34" s="64"/>
      <c r="F34" s="64"/>
      <c r="G34" s="59"/>
      <c r="H34" s="60"/>
      <c r="I34" s="60"/>
      <c r="J34" s="60"/>
      <c r="K34" s="60"/>
    </row>
    <row r="35" spans="1:11" ht="15.6">
      <c r="A35" s="60"/>
      <c r="B35" s="66"/>
      <c r="C35" s="68"/>
      <c r="D35" s="69"/>
      <c r="E35" s="69"/>
      <c r="F35" s="69"/>
      <c r="G35" s="70"/>
      <c r="H35" s="60"/>
      <c r="I35" s="60"/>
      <c r="J35" s="60"/>
      <c r="K35" s="60"/>
    </row>
    <row r="36" spans="1:11" ht="15.6">
      <c r="A36" s="71"/>
      <c r="B36" s="72"/>
      <c r="C36" s="71"/>
      <c r="D36" s="73"/>
      <c r="E36" s="73"/>
      <c r="F36" s="73"/>
      <c r="G36" s="74"/>
      <c r="H36" s="73"/>
      <c r="I36" s="73"/>
      <c r="J36" s="73"/>
      <c r="K36" s="73"/>
    </row>
    <row r="40" spans="1:11">
      <c r="C40" s="75"/>
    </row>
    <row r="41" spans="1:11">
      <c r="C41" s="75"/>
    </row>
  </sheetData>
  <autoFilter ref="A8:L23" xr:uid="{00000000-0009-0000-0000-000000000000}"/>
  <mergeCells count="6">
    <mergeCell ref="A5:K7"/>
    <mergeCell ref="A1:B1"/>
    <mergeCell ref="F1:I1"/>
    <mergeCell ref="A2:B2"/>
    <mergeCell ref="A3:J3"/>
    <mergeCell ref="A4:K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2025-09-17T12:22:05Z</dcterms:modified>
</cp:coreProperties>
</file>