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IMT - Teilnehmer\Desktop\горцер 2025\"/>
    </mc:Choice>
  </mc:AlternateContent>
  <xr:revisionPtr revIDLastSave="0" documentId="8_{891F547F-9C28-4760-A78E-323F64CA017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Лист №1" sheetId="1" state="hidden" r:id="rId1"/>
    <sheet name="Лист1" sheetId="4" r:id="rId2"/>
  </sheets>
  <externalReferences>
    <externalReference r:id="rId3"/>
  </externalReferences>
  <definedNames>
    <definedName name="_xlnm._FilterDatabase" localSheetId="0" hidden="1">'Лист №1'!$A$6:$AE$12</definedName>
    <definedName name="адреса">OFFSET('[1]Заявка на тендер'!$Y$2,MATCH('[1]Заявка на тендер'!$B$3,'[1]Заявка на тендер'!$Y$3:$Y$69,0),1,COUNTIF('[1]Заявка на тендер'!$Y$3:$Y$69,'[1]Заявка на тендер'!$B$3),1)</definedName>
    <definedName name="господарства">'[1]Заявка на тендер'!$W$3:$W$18</definedName>
    <definedName name="ініціатор">OFFSET('[1]Заявка на тендер'!$R$2,MATCH('[1]Заявка на тендер'!$B$3,'[1]Заявка на тендер'!$R$3:$R$109,0),1,COUNTIF('[1]Заявка на тендер'!$R$3:$R$109,'[1]Заявка на тендер'!$B$3),1)</definedName>
    <definedName name="ном.тел.">OFFSET('[1]Заявка на тендер'!$T$2,MATCH('[1]Заявка на тендер'!$B$5,'[1]Заявка на тендер'!$T$3:$T$109,0),1,COUNTIF('[1]Заявка на тендер'!$T$3:$T$109,'[1]Заявка на тендер'!$B$5),1)</definedName>
    <definedName name="_xlnm.Print_Area" localSheetId="1">Лист1!$A$1:$F$24</definedName>
    <definedName name="пошта">OFFSET('[1]Заявка на тендер'!$S$2,MATCH('[1]Заявка на тендер'!$B$4,'[1]Заявка на тендер'!$S$3:$S$109,0),1,COUNTIF('[1]Заявка на тендер'!$S$3:$S$109,'[1]Заявка на тендер'!$B$4),1)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9" i="4" l="1"/>
  <c r="F10" i="4" s="1"/>
  <c r="F6" i="4"/>
  <c r="F7" i="4" s="1"/>
  <c r="F11" i="4" l="1"/>
  <c r="AE7" i="1"/>
  <c r="AC16" i="1" s="1"/>
  <c r="AC15" i="1" s="1"/>
  <c r="AB7" i="1"/>
  <c r="Z16" i="1" s="1"/>
  <c r="Z15" i="1" s="1"/>
  <c r="Y7" i="1"/>
  <c r="W16" i="1" s="1"/>
  <c r="W15" i="1" s="1"/>
  <c r="V7" i="1"/>
  <c r="T16" i="1" s="1"/>
  <c r="T15" i="1" s="1"/>
  <c r="S7" i="1"/>
  <c r="Q16" i="1" s="1"/>
  <c r="Q15" i="1" s="1"/>
  <c r="P7" i="1"/>
  <c r="N16" i="1" s="1"/>
  <c r="N15" i="1" s="1"/>
  <c r="M7" i="1"/>
  <c r="K16" i="1" s="1"/>
  <c r="K15" i="1" s="1"/>
  <c r="J7" i="1"/>
  <c r="H16" i="1" s="1"/>
  <c r="H15" i="1" s="1"/>
  <c r="G7" i="1"/>
  <c r="E13" i="1" s="1"/>
  <c r="E14" i="1" l="1"/>
  <c r="E16" i="1"/>
  <c r="E15" i="1" s="1"/>
</calcChain>
</file>

<file path=xl/sharedStrings.xml><?xml version="1.0" encoding="utf-8"?>
<sst xmlns="http://schemas.openxmlformats.org/spreadsheetml/2006/main" count="174" uniqueCount="83">
  <si>
    <t>05.07.2022 17:25:21, Лист №1</t>
  </si>
  <si>
    <t>МПП Фірма "Ерідон"</t>
  </si>
  <si>
    <t>Порівняльна таблиця за результатами тендеру №17160733 Відкритий тендер на закупівлю від 29.06.2022 12:52:37 
 Улаштування підлог. Планова дата поставки з 02.08.2022 по 01.09.2022. Дата завершення тендера: 05.07.2022 15:45:00</t>
  </si>
  <si>
    <t>№</t>
  </si>
  <si>
    <t>Найменування</t>
  </si>
  <si>
    <t>ОВ</t>
  </si>
  <si>
    <t>Кіл-ть</t>
  </si>
  <si>
    <t>1.  ТОВ "ДАЙВЕР лтд", ЄДРПОУ:31608875, Україна, 02090, м. Київ, вул. Сегієнко 2/3, 0503511327, Макагон Світлана Олександрівна, email: OFFICE@DIVER-G.COM</t>
  </si>
  <si>
    <t>2.  ФОП БАБУЛЯН С.В., ЄДРПОУ:3130917956, 37832, Полтавська обл., Хорольський район, село Штомпелівка, 380950489997, Бабулян Сергій, email: FOPBABYLYAN@UKR.NET</t>
  </si>
  <si>
    <t>3.  ТОВ "НК БУД", ЄДРПОУ:38526899, 02081, м.Київ, Дарницький район, ВУЛИЦЯ ЗДОЛБУНІВСЬКА, будинок 7-Д, 380973698199, Ягодинська Людмила Миколаївна, email: TENDER@NKBUD.COM.UA</t>
  </si>
  <si>
    <t>4.  ТОВ "Довідас", ЄДРПОУ:33996382, 01021, м.Київ, вул.М.Грушевського, 28/2, н/п 43, 0961699940, Менеджер, email: DOVIDASMENEGER@GMAIL.COM</t>
  </si>
  <si>
    <t>5.  ТОВ "БУД-КОНТРОЛЬ", ЄДРПОУ:36098428, ВУЛИЦЯ ПОКРОВСЬКА, будинок 50, 380667193292, СЕРГІЙ ОВЧИННІКОВ, email: b.kontrol@ukr.net</t>
  </si>
  <si>
    <t>6.  ТОВ "ЕЛІТ БУД КОМПАНІ", ЄДРПОУ:41911330, ВУЛИЦЯ КНЯЖИЙ ЗАТОН, будинок 9 /ЛІТЕРА А/, офіс 369, 380673860981, Сергій Бучинський, email: office@elit-bud.com</t>
  </si>
  <si>
    <t>7.  ТОВ "ОЛІС-ГРУП", ЄДРПОУ:35193085, 25006, Кіровоградська обл., місто Кропивницький, ВУЛИЦЯ В'ЯЧЕСЛАВА ЧОРНОВОЛА, будинок 14/2, квартира, 380950246295, Краснокутський М.Г, email: sale@olis-group.com.ua</t>
  </si>
  <si>
    <t>8.  ТОВ "КОМЕНЕРГОСЕРВІС", ЄДРПОУ:34298194, ВУЛИЦЯ ОЛЬЖИЧА, будинок 5 /ЛІТЕРА А/, приміщення 62, 380665910477, Ракіф Керімов, email: inn2002@ukr.net</t>
  </si>
  <si>
    <t>9.  ПП "МАККОМ ХАУС", ЄДРПОУ:35077920, 01004, м.Київ, ВУЛИЦЯ ГОРЬКОГО, будинок 13, офіс 3, 380507404494, Симаков Дмитрий, email: MAKKOMUA@GMAIL.COM</t>
  </si>
  <si>
    <t>Ціна з ПДВ (UAH)</t>
  </si>
  <si>
    <t>Сума (UAH)</t>
  </si>
  <si>
    <t>Улаштування підлог</t>
  </si>
  <si>
    <t>посл</t>
  </si>
  <si>
    <t>Гарантія</t>
  </si>
  <si>
    <t>Термін поставки</t>
  </si>
  <si>
    <t>Умови доставки</t>
  </si>
  <si>
    <t>DDP</t>
  </si>
  <si>
    <t>с. Мала Каратуль</t>
  </si>
  <si>
    <t>згідно знаходження об'єкта</t>
  </si>
  <si>
    <t>Підрядник поставляє своїми силами</t>
  </si>
  <si>
    <t>На об'єкт Замовника</t>
  </si>
  <si>
    <t>Після авансування</t>
  </si>
  <si>
    <t>село Мала Каратуль</t>
  </si>
  <si>
    <t>за рахунок постачальника</t>
  </si>
  <si>
    <t>Згідно договору</t>
  </si>
  <si>
    <t>Умови оплати</t>
  </si>
  <si>
    <t>60% авансу, 40 % після підписання АВР</t>
  </si>
  <si>
    <t>передплата - 50%, остаточний розрахунок після виконання робіт - 50%</t>
  </si>
  <si>
    <t>Авансування 100% від вартості матеріалів та 30%  від вартості робіт протягом 5 календарних днів після підписання договору, решта  після підписання АВР  протягом  10 календарних днів.</t>
  </si>
  <si>
    <t>Авансування матеріалів</t>
  </si>
  <si>
    <t>70% - передоплата  (на закупівлю буд.матеріалів), 30% - після закриття проміжних актів виконаних робіт</t>
  </si>
  <si>
    <t>Матеріали 100% ,Роботи 10% залишок після підписання актів виконання робіт.</t>
  </si>
  <si>
    <t>80% передоплата</t>
  </si>
  <si>
    <t>Передоплата 30%</t>
  </si>
  <si>
    <t>Передплата 100% матеріал. Далі згідно графіку фінансування</t>
  </si>
  <si>
    <t>Строк дії пропозиції</t>
  </si>
  <si>
    <t>21 день</t>
  </si>
  <si>
    <t>60</t>
  </si>
  <si>
    <t>7</t>
  </si>
  <si>
    <t>1 місяць</t>
  </si>
  <si>
    <t>90</t>
  </si>
  <si>
    <t>35 календарних днів</t>
  </si>
  <si>
    <t>3 банківських дні</t>
  </si>
  <si>
    <t>60 діб</t>
  </si>
  <si>
    <t>15 діб</t>
  </si>
  <si>
    <t>Підсумкова вартість по обраних пропозиціях Учасника торгів без ПДВ</t>
  </si>
  <si>
    <t>Підсумкова вартість по обраних пропозиціях Учасника торгів з ПДВ</t>
  </si>
  <si>
    <t>Підсумкова вартість за пропозицією Учасника торгів без ПДВ</t>
  </si>
  <si>
    <t>Підсумкова вартість за пропозицією Учасника торгів з ПДВ</t>
  </si>
  <si>
    <t>Авраменко Олексій Юрійович</t>
  </si>
  <si>
    <t>Затверджено</t>
  </si>
  <si>
    <t>тел_____________________</t>
  </si>
  <si>
    <t>"____" _____________        2022 рік.</t>
  </si>
  <si>
    <t>Од. виміру</t>
  </si>
  <si>
    <t>Обсяг</t>
  </si>
  <si>
    <t>Роботи:</t>
  </si>
  <si>
    <t>т</t>
  </si>
  <si>
    <t>Матеріали:</t>
  </si>
  <si>
    <t>м2</t>
  </si>
  <si>
    <t>Суміші асфальтобетонні гарячі і теплі, що застосовуються у верхніх шарах покриттів, дрібнозернисті, тип В, марка 1  (ціна з доставкою)</t>
  </si>
  <si>
    <t>Всього за роботи (асфальтування), грн</t>
  </si>
  <si>
    <t>Всього за материали (асфальтування), грн</t>
  </si>
  <si>
    <t>Загальна сума (асфальтування), грн</t>
  </si>
  <si>
    <t>Вартість за одиницю, грн. без ПДВ</t>
  </si>
  <si>
    <t>Вартість всього, грн. без ПДВ</t>
  </si>
  <si>
    <t>З повагою ,</t>
  </si>
  <si>
    <t>ПП "АРТЕМБУД", код ЄДРПОУ 36856010,</t>
  </si>
  <si>
    <t>Аванс 25%</t>
  </si>
  <si>
    <t xml:space="preserve">Друга оплата 50% після підготовчих робіт для закупки асфальта </t>
  </si>
  <si>
    <t>Срок виконання робіт</t>
  </si>
  <si>
    <t>Улаштування покриття  шару товщиною 5 см з гарячих дрібнозернистих асфальтобетонних сумішей, марка асфальту В-10 та ущільнення дорожнім котком</t>
  </si>
  <si>
    <t xml:space="preserve">решта 25% після виконання робіт </t>
  </si>
  <si>
    <t>1-2 робочих днів</t>
  </si>
  <si>
    <t>Гарантія 3 років</t>
  </si>
  <si>
    <t>Тел.  098 506 66 61, Арман Амбарцумян - Виконавець</t>
  </si>
  <si>
    <t>Комерційна пропозиція на асфальтування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</si>
</sst>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######0"/>
    <numFmt numFmtId="165" formatCode="#,###,###,###,##0.00"/>
    <numFmt numFmtId="166" formatCode="\ * #,##0.00&quot;    &quot;;\-* #,##0.00&quot;    &quot;;\ * \-#&quot;    &quot;;@\ "/>
  </numFmts>
  <fonts count="25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b/>
      <sz val="10"/>
      <name val="Times New Roman"/>
      <family val="1"/>
      <charset val="204"/>
    </font>
    <font>
      <sz val="8"/>
      <name val="Calibri"/>
      <family val="2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AEBD7"/>
      </patternFill>
    </fill>
    <fill>
      <patternFill patternType="solid">
        <fgColor rgb="FFC6E0B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  <xf numFmtId="166" fontId="10" fillId="0" borderId="0" applyFill="0" applyBorder="0" applyAlignment="0" applyProtection="0"/>
  </cellStyleXfs>
  <cellXfs count="8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 wrapText="1"/>
    </xf>
    <xf numFmtId="165" fontId="6" fillId="0" borderId="4" xfId="0" applyNumberFormat="1" applyFont="1" applyBorder="1" applyAlignment="1">
      <alignment horizontal="right" vertical="center" wrapText="1"/>
    </xf>
    <xf numFmtId="165" fontId="0" fillId="0" borderId="4" xfId="0" applyNumberFormat="1" applyBorder="1" applyAlignment="1">
      <alignment horizontal="left" vertical="center" wrapText="1"/>
    </xf>
    <xf numFmtId="165" fontId="0" fillId="3" borderId="4" xfId="0" applyNumberFormat="1" applyFill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5" fontId="0" fillId="0" borderId="12" xfId="0" applyNumberFormat="1" applyBorder="1" applyAlignment="1">
      <alignment horizontal="right" vertical="center" wrapText="1"/>
    </xf>
    <xf numFmtId="4" fontId="9" fillId="0" borderId="0" xfId="3" applyNumberFormat="1" applyFont="1" applyFill="1" applyAlignment="1">
      <alignment horizontal="left" vertical="top"/>
    </xf>
    <xf numFmtId="0" fontId="13" fillId="0" borderId="0" xfId="0" applyFont="1" applyFill="1"/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/>
    <xf numFmtId="0" fontId="14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4" fontId="11" fillId="0" borderId="15" xfId="4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right" wrapText="1"/>
    </xf>
    <xf numFmtId="2" fontId="16" fillId="0" borderId="18" xfId="0" applyNumberFormat="1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wrapText="1"/>
    </xf>
    <xf numFmtId="0" fontId="8" fillId="4" borderId="18" xfId="0" applyFont="1" applyFill="1" applyBorder="1" applyAlignment="1">
      <alignment horizontal="center" vertical="center"/>
    </xf>
    <xf numFmtId="4" fontId="8" fillId="4" borderId="18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4" fontId="8" fillId="5" borderId="4" xfId="0" applyNumberFormat="1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wrapText="1"/>
    </xf>
    <xf numFmtId="2" fontId="18" fillId="4" borderId="18" xfId="0" applyNumberFormat="1" applyFont="1" applyFill="1" applyBorder="1" applyAlignment="1" applyProtection="1">
      <alignment horizontal="center" vertical="center"/>
      <protection locked="0"/>
    </xf>
    <xf numFmtId="2" fontId="18" fillId="4" borderId="4" xfId="0" applyNumberFormat="1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>
      <alignment wrapText="1"/>
    </xf>
    <xf numFmtId="2" fontId="19" fillId="5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>
      <alignment horizontal="left" wrapText="1"/>
    </xf>
    <xf numFmtId="49" fontId="20" fillId="0" borderId="0" xfId="0" applyNumberFormat="1" applyFont="1" applyFill="1" applyBorder="1" applyAlignment="1">
      <alignment horizontal="left" wrapText="1"/>
    </xf>
    <xf numFmtId="0" fontId="22" fillId="0" borderId="0" xfId="0" applyFont="1" applyFill="1" applyBorder="1"/>
    <xf numFmtId="4" fontId="22" fillId="0" borderId="0" xfId="3" applyNumberFormat="1" applyFont="1" applyFill="1" applyAlignment="1">
      <alignment horizontal="left" vertical="top"/>
    </xf>
    <xf numFmtId="49" fontId="23" fillId="0" borderId="23" xfId="0" applyNumberFormat="1" applyFont="1" applyFill="1" applyBorder="1" applyAlignment="1">
      <alignment wrapText="1"/>
    </xf>
    <xf numFmtId="0" fontId="8" fillId="0" borderId="24" xfId="0" applyFont="1" applyFill="1" applyBorder="1"/>
    <xf numFmtId="49" fontId="22" fillId="0" borderId="22" xfId="0" applyNumberFormat="1" applyFont="1" applyFill="1" applyBorder="1" applyAlignment="1">
      <alignment horizontal="center" wrapText="1"/>
    </xf>
    <xf numFmtId="4" fontId="9" fillId="0" borderId="0" xfId="3" applyNumberFormat="1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5" fontId="0" fillId="0" borderId="3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5" fontId="6" fillId="0" borderId="3" xfId="0" applyNumberFormat="1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left" vertical="center" wrapText="1"/>
    </xf>
    <xf numFmtId="165" fontId="6" fillId="0" borderId="5" xfId="0" applyNumberFormat="1" applyFont="1" applyBorder="1" applyAlignment="1">
      <alignment horizontal="left" vertical="center" wrapText="1"/>
    </xf>
    <xf numFmtId="165" fontId="6" fillId="0" borderId="13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165" fontId="6" fillId="0" borderId="6" xfId="0" applyNumberFormat="1" applyFont="1" applyBorder="1" applyAlignment="1">
      <alignment horizontal="left" vertical="center" wrapText="1"/>
    </xf>
    <xf numFmtId="165" fontId="6" fillId="0" borderId="7" xfId="0" applyNumberFormat="1" applyFont="1" applyBorder="1" applyAlignment="1">
      <alignment horizontal="left" vertical="center" wrapText="1"/>
    </xf>
    <xf numFmtId="165" fontId="6" fillId="0" borderId="8" xfId="0" applyNumberFormat="1" applyFont="1" applyBorder="1" applyAlignment="1">
      <alignment horizontal="left" vertical="center" wrapText="1"/>
    </xf>
    <xf numFmtId="165" fontId="6" fillId="0" borderId="14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</cellXfs>
  <cellStyles count="5">
    <cellStyle name="Standard 2" xfId="3" xr:uid="{00000000-0005-0000-0000-000000000000}"/>
    <cellStyle name="Обычный" xfId="0" builtinId="0"/>
    <cellStyle name="Обычный 2" xfId="1" xr:uid="{00000000-0005-0000-0000-000002000000}"/>
    <cellStyle name="Финансовый 2" xfId="2" xr:uid="{00000000-0005-0000-0000-000003000000}"/>
    <cellStyle name="Финансовый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19050</xdr:rowOff>
    </xdr:from>
    <xdr:to>
      <xdr:col>1</xdr:col>
      <xdr:colOff>638175</xdr:colOff>
      <xdr:row>3</xdr:row>
      <xdr:rowOff>19050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7;&#1072;&#1075;&#1072;&#1083;&#1100;&#1085;&#1110;\&#1058;&#1077;&#1085;&#1076;&#1077;&#1088;&#1080;\22.%20&#1051;&#1110;&#1084;&#1077;&#1088;&#1110;%20-%20&#1085;&#1072;&#1089;&#1110;&#1085;&#1085;&#1108;&#1074;&#1080;&#1081;%20&#1079;&#1072;&#1074;&#1086;&#1076;\2022\06.2022\29.06%20&#1059;&#1083;&#1072;&#1096;&#1090;&#1091;&#1074;&#1072;&#1085;&#1085;&#1103;%20&#1087;&#1110;&#1076;&#1083;&#1086;&#1075;\1.%20&#1058;&#1047;\&#1050;&#1086;&#1087;&#1080;&#1103;%20&#1058;&#1047;%20&#1085;&#1072;%20&#1091;&#1083;&#1072;&#1096;&#1090;&#1091;&#1074;&#1072;&#1085;&#1085;&#1103;%20&#1087;&#1110;&#1076;&#1083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на тендер"/>
      <sheetName val="Тех завдання до заявки"/>
      <sheetName val="Умови авто перевезення"/>
      <sheetName val=" умови корма"/>
      <sheetName val="Умови пальне"/>
      <sheetName val="Методика оцінки"/>
    </sheetNames>
    <sheetDataSet>
      <sheetData sheetId="0">
        <row r="2">
          <cell r="R2" t="str">
            <v>Підприємство</v>
          </cell>
          <cell r="S2" t="str">
            <v>Ініціатор</v>
          </cell>
          <cell r="T2" t="str">
            <v>Електронна пошта</v>
          </cell>
          <cell r="Y2" t="str">
            <v>Підпримємство</v>
          </cell>
        </row>
        <row r="3">
          <cell r="B3" t="str">
            <v>ТОВ "ЛІМЕРІ" 44578054</v>
          </cell>
          <cell r="R3" t="str">
            <v>МПП ФІРМА ЕРІДОН 19420704</v>
          </cell>
          <cell r="W3" t="str">
            <v>МПП ФІРМА ЕРІДОН 19420704</v>
          </cell>
          <cell r="Y3" t="str">
            <v>МПП ФІРМА ЕРІДОН 19420704</v>
          </cell>
        </row>
        <row r="4">
          <cell r="B4" t="str">
            <v>Медведенко Артем Павлович</v>
          </cell>
          <cell r="R4" t="str">
            <v>ТОВ "ЛІМЕРІ" 44578054</v>
          </cell>
          <cell r="S4" t="str">
            <v>Шиян В'ячеслав Сергійович</v>
          </cell>
          <cell r="T4" t="str">
            <v>shiyan@eridon.ua</v>
          </cell>
          <cell r="W4" t="str">
            <v>ТОВ "ЛІМЕРІ" 44578054</v>
          </cell>
          <cell r="Y4" t="str">
            <v>ТОВ "ЛІМЕРІ" 44578054</v>
          </cell>
        </row>
        <row r="5">
          <cell r="B5" t="str">
            <v>Medvedenko.Artem@eridonbud.com</v>
          </cell>
          <cell r="R5" t="str">
            <v>ТОВ "ЛІМЕРІ" 44578054</v>
          </cell>
          <cell r="S5" t="str">
            <v>Медведенко Артем Павлович</v>
          </cell>
          <cell r="T5" t="str">
            <v>Medvedenko.Artem@eridonbud.com</v>
          </cell>
          <cell r="W5" t="str">
            <v>ТОВ УКРСТАРЧ 42625175</v>
          </cell>
          <cell r="Y5" t="str">
            <v>ТОВ УКРСТАРЧ 42625175</v>
          </cell>
        </row>
        <row r="6">
          <cell r="R6" t="str">
            <v>ТОВ УКРСТАРЧ 42625175</v>
          </cell>
          <cell r="S6" t="str">
            <v>Пісківець Валентин Андрійович</v>
          </cell>
          <cell r="T6" t="str">
            <v>Piskivets.Valentyn@eridon.ua</v>
          </cell>
          <cell r="W6" t="str">
            <v>ТОВ ЕКОТРАНС 23616583</v>
          </cell>
          <cell r="Y6" t="str">
            <v>ТОВ ЕКОТРАНС 23616583</v>
          </cell>
        </row>
        <row r="7">
          <cell r="R7" t="str">
            <v>ТОВ УКРСТАРЧ 42625175</v>
          </cell>
          <cell r="W7" t="str">
            <v>ТОВ "АГРОМІЛК" 35013579</v>
          </cell>
          <cell r="Y7" t="str">
            <v>ТОВ "АГРОМІЛК" 35013579</v>
          </cell>
        </row>
        <row r="8">
          <cell r="R8" t="str">
            <v>ТОВ УКРСТАРЧ 42625175</v>
          </cell>
          <cell r="S8" t="str">
            <v>Колачко Микола Володимирович</v>
          </cell>
          <cell r="T8" t="str">
            <v xml:space="preserve">mykola.kolachko@ukrstarch.com.ua </v>
          </cell>
          <cell r="W8" t="str">
            <v>Борок</v>
          </cell>
          <cell r="Y8" t="str">
            <v>ДП "АТЛАНТИК ФАРМЗ" 30830730</v>
          </cell>
        </row>
        <row r="9">
          <cell r="R9" t="str">
            <v>ТОВ УКРСТАРЧ 42625175</v>
          </cell>
          <cell r="W9" t="str">
            <v>ТОВ "АТЛАНТИК ФАРМЗ ІІ" 32967130</v>
          </cell>
          <cell r="Y9" t="str">
            <v>Борок</v>
          </cell>
        </row>
        <row r="10">
          <cell r="R10" t="str">
            <v>ТОВ УКРСТАРЧ 42625175</v>
          </cell>
          <cell r="S10" t="str">
            <v>Огороднік Сергій Вікторович</v>
          </cell>
          <cell r="T10" t="str">
            <v>Ohorodnik.Serhii@eridon.ua</v>
          </cell>
          <cell r="W10" t="str">
            <v>ПП "ЄВРОСЕМ" 34218716</v>
          </cell>
          <cell r="Y10" t="str">
            <v>ТОВ "АТЛАНТИК ФАРМЗ ІІ" 32967130</v>
          </cell>
        </row>
        <row r="11">
          <cell r="R11" t="str">
            <v>ТОВ УКРСТАРЧ 42625175</v>
          </cell>
          <cell r="S11" t="str">
            <v>Єршов Павло Іванович</v>
          </cell>
          <cell r="T11" t="str">
            <v>pavlo.ershov@ukrstarch.com.ua</v>
          </cell>
          <cell r="W11" t="str">
            <v>ПСП "УКРАЇНА" 30617889</v>
          </cell>
          <cell r="Y11" t="str">
            <v>ТОВ "АТЛАНТИК ФАРМЗ ІІ" 32967130</v>
          </cell>
        </row>
        <row r="12">
          <cell r="R12" t="str">
            <v>ТОВ УКРСТАРЧ 42625175</v>
          </cell>
          <cell r="S12" t="str">
            <v>Кукуруза Віталій Вікторович</v>
          </cell>
          <cell r="T12" t="str">
            <v>kukuruza@eridonbud.com</v>
          </cell>
          <cell r="W12" t="str">
            <v>ДП "ІСКРА" 31214624</v>
          </cell>
          <cell r="Y12" t="str">
            <v>ПП "ЄВРОСЕМ" 34218716</v>
          </cell>
        </row>
        <row r="13">
          <cell r="R13" t="str">
            <v>ТОВ УКРСТАРЧ 42625175</v>
          </cell>
          <cell r="S13" t="str">
            <v>Хмельницкий Глеб Васильевич</v>
          </cell>
          <cell r="T13" t="str">
            <v>gleb.khmelnitskii@ukrstarch.com.ua</v>
          </cell>
          <cell r="W13" t="str">
            <v>ТОВ "ПКЗ-АГРО" 32750301</v>
          </cell>
          <cell r="Y13" t="str">
            <v>ПП "ЄВРОСЕМ" 34218716</v>
          </cell>
        </row>
        <row r="14">
          <cell r="R14" t="str">
            <v>ТОВ УКРСТАРЧ 42625175</v>
          </cell>
          <cell r="W14" t="str">
            <v>ТОВ "СВК УКРАЇНА" '03756566</v>
          </cell>
          <cell r="Y14" t="str">
            <v>ПП "ЄВРОСЕМ" 34218716</v>
          </cell>
        </row>
        <row r="15">
          <cell r="R15" t="str">
            <v>ТОВ УКРСТАРЧ 42625175</v>
          </cell>
          <cell r="S15" t="str">
            <v xml:space="preserve">Бебешко Дмитро Геннадійович </v>
          </cell>
          <cell r="T15" t="str">
            <v>Bebeshko.Dmytro@eridon.ua</v>
          </cell>
          <cell r="W15" t="str">
            <v xml:space="preserve">ТОВ "СПКЗ" '00687340  </v>
          </cell>
          <cell r="Y15" t="str">
            <v>ПП "ЄВРОСЕМ" 34218716</v>
          </cell>
        </row>
        <row r="16">
          <cell r="R16" t="str">
            <v>ТОВ ЕКОТРАНС 23616583</v>
          </cell>
          <cell r="S16" t="str">
            <v>Тарасенко Олександр Валерійович</v>
          </cell>
          <cell r="T16" t="str">
            <v>a.tarasenko@paek.com.ua</v>
          </cell>
          <cell r="W16" t="str">
            <v>ТОВ "ВАН ХОФ ЮКРЕЙН ЛТД" 32310337</v>
          </cell>
          <cell r="Y16" t="str">
            <v>ПП "ЄВРОСЕМ" 34218716</v>
          </cell>
        </row>
        <row r="17">
          <cell r="R17" t="str">
            <v>ТОВ ЕКОТРАНС 23616583</v>
          </cell>
          <cell r="S17" t="str">
            <v>Копієвський Віталій Леонідович</v>
          </cell>
          <cell r="T17" t="str">
            <v>v.kopievskiy@paek.com.ua</v>
          </cell>
          <cell r="W17" t="str">
            <v>ТОВ "АГРО-ОЛІМП 2019" 42983515</v>
          </cell>
          <cell r="Y17" t="str">
            <v>ПП "ЄВРОСЕМ" 34218716</v>
          </cell>
        </row>
        <row r="18">
          <cell r="R18" t="str">
            <v>ТОВ ЕКОТРАНС 23616583</v>
          </cell>
          <cell r="S18" t="str">
            <v>Погодіна Олена Анатоліївна</v>
          </cell>
          <cell r="W18" t="str">
            <v>ТОВ "АГРО-ОЛІМП 2006" 34398002</v>
          </cell>
          <cell r="Y18" t="str">
            <v>ПП "ЄВРОСЕМ" 34218716</v>
          </cell>
        </row>
        <row r="19">
          <cell r="R19" t="str">
            <v>ТОВ ЕКОТРАНС 23616583</v>
          </cell>
          <cell r="S19" t="str">
            <v>Лінник Ігор Миколайович</v>
          </cell>
          <cell r="T19" t="str">
            <v>i.linnik@paek.com.ua</v>
          </cell>
          <cell r="Y19" t="str">
            <v>ПСП "УКРАЇНА" 30617889</v>
          </cell>
        </row>
        <row r="22">
          <cell r="R22" t="str">
            <v>ТОВ ЕКОТРАНС 23616583</v>
          </cell>
          <cell r="S22" t="str">
            <v>Гребьонкін Андрій Олександрович</v>
          </cell>
          <cell r="T22" t="str">
            <v>a.grebenkin@paek.com.ua</v>
          </cell>
          <cell r="Y22" t="str">
            <v>ПСП "УКРАЇНА" 30617889</v>
          </cell>
        </row>
        <row r="23">
          <cell r="R23" t="str">
            <v>ТОВ ЕКОТРАНС 23616583</v>
          </cell>
          <cell r="S23" t="str">
            <v>Гребьонкін Андрій Олександрович</v>
          </cell>
          <cell r="T23" t="str">
            <v>a.grebenkin@paek.com.ua</v>
          </cell>
          <cell r="Y23" t="str">
            <v>ПСП "УКРАЇНА" 30617889</v>
          </cell>
        </row>
        <row r="24">
          <cell r="R24" t="str">
            <v>ТОВ ЕКОТРАНС 23616583</v>
          </cell>
          <cell r="S24" t="str">
            <v>Лінник Олеся Миколаївна</v>
          </cell>
          <cell r="T24" t="str">
            <v>l.linnik@paek.com.ua</v>
          </cell>
          <cell r="Y24" t="str">
            <v>ПСП "УКРАЇНА" 30617889</v>
          </cell>
        </row>
        <row r="25">
          <cell r="R25" t="str">
            <v>ТОВ ЕКОТРАНС 23616583</v>
          </cell>
          <cell r="S25" t="str">
            <v>Гребьонкін Андрій Олександрович</v>
          </cell>
          <cell r="T25" t="str">
            <v>a.grebenkin@paek.com.ua</v>
          </cell>
          <cell r="Y25" t="str">
            <v>ПСП "УКРАЇНА" 30617889</v>
          </cell>
        </row>
        <row r="27">
          <cell r="R27" t="str">
            <v>ТОВ ЕКОТРАНС 23616583</v>
          </cell>
          <cell r="S27" t="str">
            <v>Лінник Олеся Миколаївна</v>
          </cell>
          <cell r="T27" t="str">
            <v>l.linnik@paek.com.ua</v>
          </cell>
          <cell r="Y27" t="str">
            <v>ПСП "УКРАЇНА" 30617889</v>
          </cell>
        </row>
        <row r="29">
          <cell r="R29" t="str">
            <v>ТОВ ЕКОТРАНС 23616583</v>
          </cell>
          <cell r="S29" t="str">
            <v>Гребьонкін Андрій Олександрович</v>
          </cell>
          <cell r="T29" t="str">
            <v>a.grebenkin@paek.com.ua</v>
          </cell>
          <cell r="Y29" t="str">
            <v>ПСП "УКРАЇНА" 30617889</v>
          </cell>
        </row>
        <row r="30">
          <cell r="R30" t="str">
            <v>ТОВ ЕКОТРАНС 23616583</v>
          </cell>
          <cell r="S30" t="str">
            <v>Лінник Олеся Миколаївна</v>
          </cell>
          <cell r="T30" t="str">
            <v>l.linnik@paek.com.ua</v>
          </cell>
          <cell r="Y30" t="str">
            <v>ПСП "УКРАЇНА" 30617889</v>
          </cell>
        </row>
        <row r="31">
          <cell r="R31" t="str">
            <v>ТОВ "АГРОМІЛК" 35013579</v>
          </cell>
          <cell r="S31" t="str">
            <v>Олефіренко Вадим Васильович</v>
          </cell>
          <cell r="T31" t="str">
            <v>Olefirenko.Vadim@eridon.ua</v>
          </cell>
          <cell r="Y31" t="str">
            <v>ДП "ІСКРА" 31214624</v>
          </cell>
        </row>
        <row r="32">
          <cell r="R32" t="str">
            <v>ТОВ "АГРОМІЛК" 35013579</v>
          </cell>
          <cell r="S32" t="str">
            <v>Буртовий Микола Анатолійович</v>
          </cell>
          <cell r="Y32" t="str">
            <v>ДП "ІСКРА" 31214624</v>
          </cell>
        </row>
        <row r="33">
          <cell r="R33" t="str">
            <v>ТОВ "АГРОМІЛК" 35013579</v>
          </cell>
          <cell r="S33" t="str">
            <v>Коваль Сергій Анатолійович</v>
          </cell>
          <cell r="T33" t="str">
            <v>koval@eridon.ua</v>
          </cell>
          <cell r="Y33" t="str">
            <v>ТОВ "ПКЗ-АГРО" 32750301</v>
          </cell>
        </row>
        <row r="34">
          <cell r="R34" t="str">
            <v>Борок</v>
          </cell>
          <cell r="S34" t="str">
            <v>Якубовський Богдан Євгенович</v>
          </cell>
          <cell r="T34" t="str">
            <v>Yakubovskyi.Bohdan@borok.com.ua</v>
          </cell>
          <cell r="Y34" t="str">
            <v>ТОВ "ПКЗ-АГРО" 32750301</v>
          </cell>
        </row>
        <row r="35">
          <cell r="R35" t="str">
            <v>Борок</v>
          </cell>
          <cell r="Y35" t="str">
            <v>ТОВ "СВК УКРАЇНА" '03756566</v>
          </cell>
        </row>
        <row r="36">
          <cell r="R36" t="str">
            <v>Борок</v>
          </cell>
          <cell r="Y36" t="str">
            <v>ТОВ "СВК УКРАЇНА" '03756566</v>
          </cell>
        </row>
        <row r="37">
          <cell r="R37" t="str">
            <v>ТОВ "АТЛАНТИК ФАРМЗ ІІ" 32967130</v>
          </cell>
          <cell r="S37" t="str">
            <v xml:space="preserve">Котенко Ігор Володимирович </v>
          </cell>
          <cell r="T37" t="str">
            <v>Kotenko.Ihor@eridon.ua</v>
          </cell>
          <cell r="Y37" t="str">
            <v xml:space="preserve">ТОВ "СПКЗ" '00687340  </v>
          </cell>
        </row>
        <row r="38">
          <cell r="R38" t="str">
            <v>ТОВ "АТЛАНТИК ФАРМЗ ІІ" 32967130</v>
          </cell>
          <cell r="Y38" t="str">
            <v xml:space="preserve">ТОВ "СПКЗ" '00687340  </v>
          </cell>
        </row>
        <row r="39">
          <cell r="R39" t="str">
            <v>ТОВ "АТЛАНТИК ФАРМЗ ІІ" 32967130</v>
          </cell>
          <cell r="S39" t="str">
            <v>Коваленко Олександр Сергійович</v>
          </cell>
          <cell r="T39" t="str">
            <v>kovalenko.olexandr@eridon.ua</v>
          </cell>
          <cell r="Y39" t="str">
            <v>ТОВ "АГРО-ОЛІМП 2019" 42983515</v>
          </cell>
        </row>
        <row r="40">
          <cell r="R40" t="str">
            <v>ТОВ "ВАН ХОФ ЮКРЕЙН ЛТД" 32310337</v>
          </cell>
          <cell r="S40" t="str">
            <v>Олексюк Анатолій Володимирович</v>
          </cell>
          <cell r="T40" t="str">
            <v>oleksiuk.anatolii@eridon.ua</v>
          </cell>
          <cell r="Y40" t="str">
            <v>ТОВ "АГРО-ОЛІМП 2006" 34398002</v>
          </cell>
        </row>
        <row r="41">
          <cell r="R41" t="str">
            <v>ТОВ "ВАН ХОФ ЮКРЕЙН ЛТД" 32310337</v>
          </cell>
          <cell r="S41" t="str">
            <v>Мудрий Петро Вікторович</v>
          </cell>
          <cell r="T41" t="str">
            <v>Mudryi.Petro@eridon.ua</v>
          </cell>
        </row>
        <row r="42">
          <cell r="R42" t="str">
            <v>ПП "ЄВРОСЕМ" 34218716</v>
          </cell>
          <cell r="S42" t="str">
            <v xml:space="preserve">Семинога Володимир Іванович </v>
          </cell>
          <cell r="T42" t="str">
            <v>Seminoga.Volodymyr@eridon.ua</v>
          </cell>
        </row>
        <row r="43">
          <cell r="R43" t="str">
            <v>ПП "ЄВРОСЕМ" 34218716</v>
          </cell>
          <cell r="S43" t="str">
            <v>Оропай В'ячеслав Іванович</v>
          </cell>
          <cell r="T43" t="str">
            <v>Oropay.Vyacheslav@eridon.ua</v>
          </cell>
        </row>
        <row r="44">
          <cell r="R44" t="str">
            <v>ПП "ЄВРОСЕМ" 34218716</v>
          </cell>
          <cell r="S44" t="str">
            <v xml:space="preserve">Нестеренко Віктор Миколайович </v>
          </cell>
          <cell r="T44" t="str">
            <v>Nesterenko@eridon.ua</v>
          </cell>
        </row>
        <row r="45">
          <cell r="R45" t="str">
            <v>ПП "ЄВРОСЕМ" 34218716</v>
          </cell>
          <cell r="S45" t="str">
            <v xml:space="preserve">Данилін Олександр Борисович </v>
          </cell>
          <cell r="T45" t="str">
            <v>Danylin.Oleksandr@eridon.ua</v>
          </cell>
        </row>
        <row r="46">
          <cell r="R46" t="str">
            <v>ПП "ЄВРОСЕМ" 34218716</v>
          </cell>
          <cell r="S46" t="str">
            <v>Кужільна Ольга Олександрівна</v>
          </cell>
          <cell r="T46" t="str">
            <v>Kuzhilna.Olha@eridon.ua</v>
          </cell>
        </row>
        <row r="47">
          <cell r="R47" t="str">
            <v>ПП "ЄВРОСЕМ" 34218716</v>
          </cell>
          <cell r="S47" t="str">
            <v>Гулий Сергій Михайлович</v>
          </cell>
          <cell r="T47" t="str">
            <v>Gulyi.Sergiy@eridon.ua</v>
          </cell>
        </row>
        <row r="48">
          <cell r="R48" t="str">
            <v>ПП "ЄВРОСЕМ" 34218716</v>
          </cell>
          <cell r="S48" t="str">
            <v>Видолоб Олексій Олексійович</v>
          </cell>
          <cell r="T48" t="str">
            <v>Vidolob.Oleksiy@eridon.ua</v>
          </cell>
        </row>
        <row r="49">
          <cell r="R49" t="str">
            <v>ПП "ЄВРОСЕМ" 34218716</v>
          </cell>
          <cell r="S49" t="str">
            <v xml:space="preserve">Демченко Анна Олександрівна </v>
          </cell>
          <cell r="T49" t="str">
            <v>DEMCHENKO.ANNA@eridon.ua</v>
          </cell>
        </row>
        <row r="50">
          <cell r="R50" t="str">
            <v>ПП "ЄВРОСЕМ" 34218716</v>
          </cell>
          <cell r="S50" t="str">
            <v xml:space="preserve">Богомолов Михайло Михайлович </v>
          </cell>
          <cell r="T50" t="str">
            <v>Bohomolov.Mykhailo@eridon.ua</v>
          </cell>
        </row>
        <row r="51">
          <cell r="R51" t="str">
            <v>ПСП "УКРАЇНА" 30617889</v>
          </cell>
          <cell r="S51" t="str">
            <v>Гнедко Олександр Васильович</v>
          </cell>
          <cell r="T51" t="str">
            <v>Hnedko.Oleksandr@eridon.ua</v>
          </cell>
        </row>
        <row r="52">
          <cell r="R52" t="str">
            <v>ПСП "УКРАЇНА" 30617889</v>
          </cell>
          <cell r="S52" t="str">
            <v xml:space="preserve">Глущенко Дмитро Сергійович </v>
          </cell>
          <cell r="T52" t="str">
            <v>Hlushchenko.Dmytro@eridon.ua</v>
          </cell>
        </row>
        <row r="53">
          <cell r="R53" t="str">
            <v>ПСП "УКРАЇНА" 30617889</v>
          </cell>
          <cell r="S53" t="str">
            <v xml:space="preserve">Дербенцев Сергій Юрійович </v>
          </cell>
          <cell r="T53" t="str">
            <v>Derbentsev.Serhii@eridon.ua</v>
          </cell>
        </row>
        <row r="54">
          <cell r="R54" t="str">
            <v>ПСП "УКРАЇНА" 30617889</v>
          </cell>
          <cell r="S54" t="str">
            <v>Уретій Денис Борисович</v>
          </cell>
          <cell r="T54" t="str">
            <v>Uretii.Denys@eridon.ua</v>
          </cell>
        </row>
        <row r="55">
          <cell r="R55" t="str">
            <v>ПСП "УКРАЇНА" 30617889</v>
          </cell>
          <cell r="S55" t="str">
            <v>Дишкан Мирослав</v>
          </cell>
          <cell r="T55" t="str">
            <v>Dishkan.Miroslav@eridon.ua</v>
          </cell>
        </row>
        <row r="56">
          <cell r="R56" t="str">
            <v>ПСП "УКРАЇНА" 30617889</v>
          </cell>
          <cell r="S56" t="str">
            <v xml:space="preserve">Ковальчук Михайло Михайлович </v>
          </cell>
          <cell r="T56" t="str">
            <v>Kovalchuk.Mykhailo@eridon.ua</v>
          </cell>
        </row>
        <row r="57">
          <cell r="R57" t="str">
            <v>ПСП "УКРАЇНА" 30617889</v>
          </cell>
          <cell r="S57" t="str">
            <v xml:space="preserve">Петрук Олександр Іванович </v>
          </cell>
          <cell r="T57" t="str">
            <v>petruk.a@eridon.ua</v>
          </cell>
        </row>
        <row r="58">
          <cell r="R58" t="str">
            <v>ПСП "УКРАЇНА" 30617889</v>
          </cell>
          <cell r="S58" t="str">
            <v>Вацківський Михайло Михайлович</v>
          </cell>
          <cell r="T58" t="str">
            <v>Vatskivskiy.Mikhailo@eridon.ua</v>
          </cell>
        </row>
        <row r="59">
          <cell r="R59" t="str">
            <v>ДП "ІСКРА" 31214624</v>
          </cell>
          <cell r="S59" t="str">
            <v>Шаня Антон Петрович</v>
          </cell>
          <cell r="T59" t="str">
            <v>Shania.Anton@eridon.ua</v>
          </cell>
        </row>
        <row r="60">
          <cell r="R60" t="str">
            <v>ДП "ІСКРА" 31214624</v>
          </cell>
          <cell r="S60" t="str">
            <v>Чичикало Володимир Петрович</v>
          </cell>
          <cell r="T60" t="str">
            <v>Chychykalo.Volodymyr@eridon.ua</v>
          </cell>
        </row>
        <row r="61">
          <cell r="R61" t="str">
            <v>ДП "ІСКРА" 31214624</v>
          </cell>
          <cell r="S61" t="str">
            <v>Дорофій Богдан Володимирович</v>
          </cell>
          <cell r="T61" t="str">
            <v>Dorofii.Bohdan@eridon.ua</v>
          </cell>
        </row>
        <row r="62">
          <cell r="R62" t="str">
            <v>ДП "ІСКРА" 31214624</v>
          </cell>
          <cell r="S62" t="str">
            <v>Сичик Олександр Васильович</v>
          </cell>
          <cell r="T62" t="str">
            <v>sichik@eridon.ua</v>
          </cell>
        </row>
        <row r="63">
          <cell r="R63" t="str">
            <v>ДП "ІСКРА" 31214624</v>
          </cell>
          <cell r="S63" t="str">
            <v xml:space="preserve">Баток Володимир Ярославович </v>
          </cell>
          <cell r="T63" t="str">
            <v>vladimir.batok@eridon.ua</v>
          </cell>
        </row>
        <row r="64">
          <cell r="R64" t="str">
            <v>ТОВ "ПКЗ-АГРО" 32750301</v>
          </cell>
          <cell r="S64" t="str">
            <v>Дмитренко Олександр Володимирович</v>
          </cell>
          <cell r="T64" t="str">
            <v>Dmitrenko.Oleksandr@eridon.ua</v>
          </cell>
        </row>
        <row r="65">
          <cell r="R65" t="str">
            <v>ТОВ "ПКЗ-АГРО" 32750301</v>
          </cell>
          <cell r="S65" t="str">
            <v>Грицай Наталія Андріївна</v>
          </cell>
          <cell r="T65" t="str">
            <v>Gritsay.Nataliya@eridon.ua</v>
          </cell>
        </row>
        <row r="66">
          <cell r="R66" t="str">
            <v>ТОВ УКРСТАРЧ 42625175</v>
          </cell>
          <cell r="S66" t="str">
            <v>Пилипчук Ярослав Вікторович</v>
          </cell>
          <cell r="T66" t="str">
            <v>pylypchuk@eridon.ua</v>
          </cell>
        </row>
        <row r="67">
          <cell r="R67" t="str">
            <v>ТОВ "ПКЗ-АГРО" 32750301</v>
          </cell>
          <cell r="S67" t="str">
            <v>Теплюк Галина Василівна</v>
          </cell>
          <cell r="T67" t="str">
            <v>Tepluk.Galina@eridon.ua</v>
          </cell>
        </row>
        <row r="68">
          <cell r="R68" t="str">
            <v>ТОВ "ПКЗ-АГРО" 32750301</v>
          </cell>
          <cell r="S68" t="str">
            <v>Догадаєв Олексій Іванович</v>
          </cell>
          <cell r="T68" t="str">
            <v xml:space="preserve">Dogadaev.Aleksey@eridon.ua </v>
          </cell>
        </row>
        <row r="69">
          <cell r="R69" t="str">
            <v>ТОВ "ПКЗ-АГРО" 32750301</v>
          </cell>
          <cell r="S69" t="str">
            <v xml:space="preserve">Соколов Андрій </v>
          </cell>
          <cell r="T69" t="str">
            <v xml:space="preserve">Sokolov.Andrey@eridon.ua </v>
          </cell>
        </row>
        <row r="70">
          <cell r="R70" t="str">
            <v>ТОВ "ПКЗ-АГРО" 32750301</v>
          </cell>
          <cell r="S70" t="str">
            <v>Перваков Анатолій Аркадійович</v>
          </cell>
          <cell r="T70" t="str">
            <v>Pervakov.Anatolij@eridon.ua</v>
          </cell>
        </row>
        <row r="71">
          <cell r="R71" t="str">
            <v>ТОВ "ПКЗ-АГРО" 32750301</v>
          </cell>
          <cell r="S71" t="str">
            <v>Крагель Федір Миколайович</v>
          </cell>
          <cell r="T71" t="str">
            <v>Kragel.Fedya@eridon.ua</v>
          </cell>
        </row>
        <row r="72">
          <cell r="R72" t="str">
            <v>ТОВ "СВК УКРАЇНА" '03756566</v>
          </cell>
          <cell r="S72" t="str">
            <v>Глова Марина Миколаївна</v>
          </cell>
          <cell r="T72" t="str">
            <v>Hlova.Maryna@eridon.ua</v>
          </cell>
        </row>
        <row r="73">
          <cell r="R73" t="str">
            <v>ТОВ "СВК УКРАЇНА" '03756566</v>
          </cell>
          <cell r="S73" t="str">
            <v>Прихідько Анатолій Миколайович</v>
          </cell>
          <cell r="T73" t="str">
            <v>-</v>
          </cell>
        </row>
        <row r="74">
          <cell r="R74" t="str">
            <v>ТОВ "СВК УКРАЇНА" '03756566</v>
          </cell>
          <cell r="S74" t="str">
            <v xml:space="preserve">Каюда Сергій Віталійович </v>
          </cell>
          <cell r="T74" t="str">
            <v>Kayuda.Serhiy@eridon.ua</v>
          </cell>
        </row>
        <row r="75">
          <cell r="R75" t="str">
            <v>ТОВ "СВК УКРАЇНА" '03756566</v>
          </cell>
          <cell r="S75" t="str">
            <v>Підопригора Микола Анатолійович</v>
          </cell>
          <cell r="T75" t="str">
            <v>-</v>
          </cell>
        </row>
        <row r="76">
          <cell r="R76" t="str">
            <v>ТОВ "СВК УКРАЇНА" '03756566</v>
          </cell>
          <cell r="S76" t="str">
            <v>Жулай Леонід Олексійович</v>
          </cell>
          <cell r="T76" t="str">
            <v>Жулай Леонід Олексійович</v>
          </cell>
        </row>
        <row r="77">
          <cell r="R77" t="str">
            <v>ТОВ "СВК УКРАЇНА" '03756566</v>
          </cell>
          <cell r="S77" t="str">
            <v>Шевченко Ірина Іванівна</v>
          </cell>
          <cell r="T77" t="str">
            <v>Шевченко Ірина Іванівна</v>
          </cell>
        </row>
        <row r="78">
          <cell r="R78" t="str">
            <v xml:space="preserve">ТОВ "СПКЗ" '00687340  </v>
          </cell>
          <cell r="S78" t="str">
            <v>Сердюк Олександр Андрійович</v>
          </cell>
          <cell r="T78" t="str">
            <v>Serdyuk.Oleksandr@eridon.ua</v>
          </cell>
        </row>
        <row r="79">
          <cell r="R79" t="str">
            <v xml:space="preserve">ТОВ "СПКЗ" '00687340  </v>
          </cell>
          <cell r="S79" t="str">
            <v xml:space="preserve">Ічанський Сергій Володимирович </v>
          </cell>
          <cell r="T79" t="str">
            <v>Ichanskij.Sergey@eridon.ua</v>
          </cell>
        </row>
        <row r="80">
          <cell r="R80" t="str">
            <v xml:space="preserve">ТОВ "СПКЗ" '00687340  </v>
          </cell>
        </row>
        <row r="81">
          <cell r="R81" t="str">
            <v xml:space="preserve">ТОВ "СПКЗ" '00687340  </v>
          </cell>
          <cell r="S81" t="str">
            <v xml:space="preserve">Грицай Наталія Андріївна </v>
          </cell>
          <cell r="T81" t="str">
            <v>Gritsay.Nataliya@eridon.ua</v>
          </cell>
        </row>
        <row r="82">
          <cell r="R82" t="str">
            <v xml:space="preserve">ТОВ "СПКЗ" '00687340  </v>
          </cell>
          <cell r="S82" t="str">
            <v xml:space="preserve">Суреля Ольга Андріївна </v>
          </cell>
          <cell r="T82" t="str">
            <v>Surelya.Olga@eridon.ua</v>
          </cell>
        </row>
        <row r="83">
          <cell r="R83" t="str">
            <v xml:space="preserve">ТОВ "СПКЗ" '00687340  </v>
          </cell>
          <cell r="S83" t="str">
            <v>Яковлев Володимир Васильович</v>
          </cell>
          <cell r="T83" t="str">
            <v>Yakovlev.Vladimir@eridon.ua</v>
          </cell>
        </row>
        <row r="84">
          <cell r="R84" t="str">
            <v>ТОВ "АГРО-ОЛІМП 2019" 42983515</v>
          </cell>
          <cell r="S84" t="str">
            <v>Гулінський Віталій Борисович</v>
          </cell>
          <cell r="T84" t="str">
            <v>gulinskyy@gmail.com</v>
          </cell>
        </row>
        <row r="85">
          <cell r="R85" t="str">
            <v>ТОВ "АГРО-ОЛІМП 2006" 34398002</v>
          </cell>
          <cell r="S85" t="str">
            <v>Лапа Андрій Борисович</v>
          </cell>
          <cell r="T85" t="str">
            <v>lapa.andrii@eridon.ua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workbookViewId="0">
      <selection sqref="A1:E1"/>
    </sheetView>
  </sheetViews>
  <sheetFormatPr defaultRowHeight="14.4" x14ac:dyDescent="0.3"/>
  <cols>
    <col min="1" max="1" width="5" customWidth="1"/>
    <col min="2" max="2" width="45" customWidth="1"/>
    <col min="3" max="3" width="12" customWidth="1"/>
    <col min="4" max="31" width="15" customWidth="1"/>
  </cols>
  <sheetData>
    <row r="1" spans="1:31" ht="15" customHeight="1" x14ac:dyDescent="0.3">
      <c r="A1" s="49" t="s">
        <v>0</v>
      </c>
      <c r="B1" s="49" t="s">
        <v>0</v>
      </c>
      <c r="C1" s="49" t="s">
        <v>0</v>
      </c>
      <c r="D1" s="49" t="s">
        <v>0</v>
      </c>
      <c r="E1" s="49" t="s">
        <v>0</v>
      </c>
    </row>
    <row r="2" spans="1:31" ht="20.100000000000001" customHeight="1" x14ac:dyDescent="0.3">
      <c r="A2" s="50" t="s">
        <v>1</v>
      </c>
      <c r="B2" s="50" t="s">
        <v>1</v>
      </c>
      <c r="C2" s="50" t="s">
        <v>1</v>
      </c>
      <c r="D2" s="50" t="s">
        <v>1</v>
      </c>
      <c r="E2" s="50" t="s">
        <v>1</v>
      </c>
    </row>
    <row r="3" spans="1:31" ht="75" customHeight="1" x14ac:dyDescent="0.3"/>
    <row r="4" spans="1:31" ht="69.900000000000006" customHeight="1" x14ac:dyDescent="0.3">
      <c r="A4" s="51" t="s">
        <v>2</v>
      </c>
      <c r="B4" s="51" t="s">
        <v>2</v>
      </c>
      <c r="C4" s="51" t="s">
        <v>2</v>
      </c>
      <c r="D4" s="51" t="s">
        <v>2</v>
      </c>
      <c r="E4" s="51" t="s">
        <v>2</v>
      </c>
      <c r="F4" s="51" t="s">
        <v>2</v>
      </c>
      <c r="G4" s="51" t="s">
        <v>2</v>
      </c>
      <c r="H4" s="51" t="s">
        <v>2</v>
      </c>
      <c r="I4" s="51" t="s">
        <v>2</v>
      </c>
      <c r="J4" s="51" t="s">
        <v>2</v>
      </c>
      <c r="K4" s="51" t="s">
        <v>2</v>
      </c>
      <c r="L4" s="51" t="s">
        <v>2</v>
      </c>
      <c r="M4" s="51" t="s">
        <v>2</v>
      </c>
      <c r="N4" s="51" t="s">
        <v>2</v>
      </c>
      <c r="O4" s="51" t="s">
        <v>2</v>
      </c>
      <c r="P4" s="51" t="s">
        <v>2</v>
      </c>
      <c r="Q4" s="51" t="s">
        <v>2</v>
      </c>
      <c r="R4" s="51" t="s">
        <v>2</v>
      </c>
      <c r="S4" s="51" t="s">
        <v>2</v>
      </c>
      <c r="T4" s="51" t="s">
        <v>2</v>
      </c>
      <c r="U4" s="51" t="s">
        <v>2</v>
      </c>
      <c r="V4" s="51" t="s">
        <v>2</v>
      </c>
      <c r="W4" s="51" t="s">
        <v>2</v>
      </c>
      <c r="X4" s="51" t="s">
        <v>2</v>
      </c>
      <c r="Y4" s="51" t="s">
        <v>2</v>
      </c>
      <c r="Z4" s="51" t="s">
        <v>2</v>
      </c>
      <c r="AA4" s="51" t="s">
        <v>2</v>
      </c>
      <c r="AB4" s="51" t="s">
        <v>2</v>
      </c>
      <c r="AC4" s="51" t="s">
        <v>2</v>
      </c>
      <c r="AD4" s="51" t="s">
        <v>2</v>
      </c>
      <c r="AE4" s="51" t="s">
        <v>2</v>
      </c>
    </row>
    <row r="5" spans="1:31" ht="60" customHeight="1" x14ac:dyDescent="0.3">
      <c r="A5" s="47" t="s">
        <v>3</v>
      </c>
      <c r="B5" s="47" t="s">
        <v>4</v>
      </c>
      <c r="C5" s="47" t="s">
        <v>5</v>
      </c>
      <c r="D5" s="47" t="s">
        <v>6</v>
      </c>
      <c r="E5" s="47" t="s">
        <v>7</v>
      </c>
      <c r="F5" s="48"/>
      <c r="G5" s="48"/>
      <c r="H5" s="47" t="s">
        <v>8</v>
      </c>
      <c r="I5" s="48"/>
      <c r="J5" s="48"/>
      <c r="K5" s="47" t="s">
        <v>9</v>
      </c>
      <c r="L5" s="48"/>
      <c r="M5" s="48"/>
      <c r="N5" s="47" t="s">
        <v>10</v>
      </c>
      <c r="O5" s="48"/>
      <c r="P5" s="48"/>
      <c r="Q5" s="47" t="s">
        <v>11</v>
      </c>
      <c r="R5" s="48"/>
      <c r="S5" s="48"/>
      <c r="T5" s="47" t="s">
        <v>12</v>
      </c>
      <c r="U5" s="48"/>
      <c r="V5" s="48"/>
      <c r="W5" s="47" t="s">
        <v>13</v>
      </c>
      <c r="X5" s="48"/>
      <c r="Y5" s="48"/>
      <c r="Z5" s="47" t="s">
        <v>14</v>
      </c>
      <c r="AA5" s="48"/>
      <c r="AB5" s="48"/>
      <c r="AC5" s="47" t="s">
        <v>15</v>
      </c>
      <c r="AD5" s="48"/>
      <c r="AE5" s="48"/>
    </row>
    <row r="6" spans="1:31" ht="28.8" x14ac:dyDescent="0.3">
      <c r="A6" s="48"/>
      <c r="B6" s="48"/>
      <c r="C6" s="48"/>
      <c r="D6" s="48"/>
      <c r="E6" s="1" t="s">
        <v>6</v>
      </c>
      <c r="F6" s="1" t="s">
        <v>16</v>
      </c>
      <c r="G6" s="1" t="s">
        <v>17</v>
      </c>
      <c r="H6" s="1" t="s">
        <v>6</v>
      </c>
      <c r="I6" s="1" t="s">
        <v>16</v>
      </c>
      <c r="J6" s="1" t="s">
        <v>17</v>
      </c>
      <c r="K6" s="1" t="s">
        <v>6</v>
      </c>
      <c r="L6" s="1" t="s">
        <v>16</v>
      </c>
      <c r="M6" s="1" t="s">
        <v>17</v>
      </c>
      <c r="N6" s="1" t="s">
        <v>6</v>
      </c>
      <c r="O6" s="1" t="s">
        <v>16</v>
      </c>
      <c r="P6" s="1" t="s">
        <v>17</v>
      </c>
      <c r="Q6" s="1" t="s">
        <v>6</v>
      </c>
      <c r="R6" s="1" t="s">
        <v>16</v>
      </c>
      <c r="S6" s="1" t="s">
        <v>17</v>
      </c>
      <c r="T6" s="1" t="s">
        <v>6</v>
      </c>
      <c r="U6" s="1" t="s">
        <v>16</v>
      </c>
      <c r="V6" s="1" t="s">
        <v>17</v>
      </c>
      <c r="W6" s="1" t="s">
        <v>6</v>
      </c>
      <c r="X6" s="1" t="s">
        <v>16</v>
      </c>
      <c r="Y6" s="1" t="s">
        <v>17</v>
      </c>
      <c r="Z6" s="1" t="s">
        <v>6</v>
      </c>
      <c r="AA6" s="1" t="s">
        <v>16</v>
      </c>
      <c r="AB6" s="1" t="s">
        <v>17</v>
      </c>
      <c r="AC6" s="1" t="s">
        <v>6</v>
      </c>
      <c r="AD6" s="1" t="s">
        <v>16</v>
      </c>
      <c r="AE6" s="1" t="s">
        <v>17</v>
      </c>
    </row>
    <row r="7" spans="1:31" x14ac:dyDescent="0.3">
      <c r="A7" s="7">
        <v>1</v>
      </c>
      <c r="B7" s="2" t="s">
        <v>18</v>
      </c>
      <c r="C7" s="2" t="s">
        <v>19</v>
      </c>
      <c r="D7" s="4">
        <v>1</v>
      </c>
      <c r="E7" s="5">
        <v>1</v>
      </c>
      <c r="F7" s="6">
        <v>4384653.4000000004</v>
      </c>
      <c r="G7" s="3">
        <f>E7*F7</f>
        <v>4384653.4000000004</v>
      </c>
      <c r="H7" s="5">
        <v>1</v>
      </c>
      <c r="I7" s="5">
        <v>4574066.46</v>
      </c>
      <c r="J7" s="3">
        <f>H7*I7</f>
        <v>4574066.46</v>
      </c>
      <c r="K7" s="5">
        <v>1</v>
      </c>
      <c r="L7" s="5">
        <v>14536631.23</v>
      </c>
      <c r="M7" s="3">
        <f>K7*L7</f>
        <v>14536631.23</v>
      </c>
      <c r="N7" s="5">
        <v>1</v>
      </c>
      <c r="O7" s="5">
        <v>15909344.039999999</v>
      </c>
      <c r="P7" s="3">
        <f>N7*O7</f>
        <v>15909344.039999999</v>
      </c>
      <c r="Q7" s="5">
        <v>1</v>
      </c>
      <c r="R7" s="5">
        <v>15989290.5</v>
      </c>
      <c r="S7" s="3">
        <f>Q7*R7</f>
        <v>15989290.5</v>
      </c>
      <c r="T7" s="5">
        <v>1</v>
      </c>
      <c r="U7" s="5">
        <v>16069638.699999999</v>
      </c>
      <c r="V7" s="3">
        <f>T7*U7</f>
        <v>16069638.699999999</v>
      </c>
      <c r="W7" s="5">
        <v>1</v>
      </c>
      <c r="X7" s="5">
        <v>16280352.279999999</v>
      </c>
      <c r="Y7" s="3">
        <f>W7*X7</f>
        <v>16280352.279999999</v>
      </c>
      <c r="Z7" s="5">
        <v>1</v>
      </c>
      <c r="AA7" s="5">
        <v>16630233.98</v>
      </c>
      <c r="AB7" s="3">
        <f>Z7*AA7</f>
        <v>16630233.98</v>
      </c>
      <c r="AC7" s="5">
        <v>1</v>
      </c>
      <c r="AD7" s="5">
        <v>18641799.879999999</v>
      </c>
      <c r="AE7" s="8">
        <f>AC7*AD7</f>
        <v>18641799.879999999</v>
      </c>
    </row>
    <row r="8" spans="1:31" x14ac:dyDescent="0.3">
      <c r="A8" s="56" t="s">
        <v>20</v>
      </c>
      <c r="B8" s="53"/>
      <c r="C8" s="53"/>
      <c r="D8" s="54"/>
      <c r="E8" s="52">
        <v>5</v>
      </c>
      <c r="F8" s="53"/>
      <c r="G8" s="54"/>
      <c r="H8" s="52">
        <v>1</v>
      </c>
      <c r="I8" s="53"/>
      <c r="J8" s="54"/>
      <c r="K8" s="52">
        <v>3</v>
      </c>
      <c r="L8" s="53"/>
      <c r="M8" s="54"/>
      <c r="N8" s="52">
        <v>3</v>
      </c>
      <c r="O8" s="53"/>
      <c r="P8" s="54"/>
      <c r="Q8" s="52">
        <v>36</v>
      </c>
      <c r="R8" s="53"/>
      <c r="S8" s="54"/>
      <c r="T8" s="52">
        <v>3</v>
      </c>
      <c r="U8" s="53"/>
      <c r="V8" s="54"/>
      <c r="W8" s="52">
        <v>1</v>
      </c>
      <c r="X8" s="53"/>
      <c r="Y8" s="54"/>
      <c r="Z8" s="52">
        <v>3</v>
      </c>
      <c r="AA8" s="53"/>
      <c r="AB8" s="54"/>
      <c r="AC8" s="52">
        <v>5</v>
      </c>
      <c r="AD8" s="53"/>
      <c r="AE8" s="55"/>
    </row>
    <row r="9" spans="1:31" x14ac:dyDescent="0.3">
      <c r="A9" s="56" t="s">
        <v>21</v>
      </c>
      <c r="B9" s="53"/>
      <c r="C9" s="53"/>
      <c r="D9" s="54"/>
      <c r="E9" s="52">
        <v>70</v>
      </c>
      <c r="F9" s="53"/>
      <c r="G9" s="54"/>
      <c r="H9" s="52">
        <v>90</v>
      </c>
      <c r="I9" s="53"/>
      <c r="J9" s="54"/>
      <c r="K9" s="52">
        <v>30</v>
      </c>
      <c r="L9" s="53"/>
      <c r="M9" s="54"/>
      <c r="N9" s="52">
        <v>98</v>
      </c>
      <c r="O9" s="53"/>
      <c r="P9" s="54"/>
      <c r="Q9" s="52">
        <v>50</v>
      </c>
      <c r="R9" s="53"/>
      <c r="S9" s="54"/>
      <c r="T9" s="52">
        <v>30</v>
      </c>
      <c r="U9" s="53"/>
      <c r="V9" s="54"/>
      <c r="W9" s="52">
        <v>45</v>
      </c>
      <c r="X9" s="53"/>
      <c r="Y9" s="54"/>
      <c r="Z9" s="52">
        <v>30</v>
      </c>
      <c r="AA9" s="53"/>
      <c r="AB9" s="54"/>
      <c r="AC9" s="52">
        <v>90</v>
      </c>
      <c r="AD9" s="53"/>
      <c r="AE9" s="55"/>
    </row>
    <row r="10" spans="1:31" x14ac:dyDescent="0.3">
      <c r="A10" s="56" t="s">
        <v>22</v>
      </c>
      <c r="B10" s="53"/>
      <c r="C10" s="53"/>
      <c r="D10" s="54"/>
      <c r="E10" s="57" t="s">
        <v>23</v>
      </c>
      <c r="F10" s="53"/>
      <c r="G10" s="54"/>
      <c r="H10" s="57" t="s">
        <v>24</v>
      </c>
      <c r="I10" s="53"/>
      <c r="J10" s="54"/>
      <c r="K10" s="57" t="s">
        <v>25</v>
      </c>
      <c r="L10" s="53"/>
      <c r="M10" s="54"/>
      <c r="N10" s="57" t="s">
        <v>26</v>
      </c>
      <c r="O10" s="53"/>
      <c r="P10" s="54"/>
      <c r="Q10" s="57" t="s">
        <v>27</v>
      </c>
      <c r="R10" s="53"/>
      <c r="S10" s="54"/>
      <c r="T10" s="57" t="s">
        <v>28</v>
      </c>
      <c r="U10" s="53"/>
      <c r="V10" s="54"/>
      <c r="W10" s="57" t="s">
        <v>29</v>
      </c>
      <c r="X10" s="53"/>
      <c r="Y10" s="54"/>
      <c r="Z10" s="57" t="s">
        <v>30</v>
      </c>
      <c r="AA10" s="53"/>
      <c r="AB10" s="54"/>
      <c r="AC10" s="57" t="s">
        <v>31</v>
      </c>
      <c r="AD10" s="53"/>
      <c r="AE10" s="55"/>
    </row>
    <row r="11" spans="1:31" x14ac:dyDescent="0.3">
      <c r="A11" s="62" t="s">
        <v>32</v>
      </c>
      <c r="B11" s="59"/>
      <c r="C11" s="59"/>
      <c r="D11" s="60"/>
      <c r="E11" s="58" t="s">
        <v>33</v>
      </c>
      <c r="F11" s="59"/>
      <c r="G11" s="60"/>
      <c r="H11" s="58" t="s">
        <v>34</v>
      </c>
      <c r="I11" s="59"/>
      <c r="J11" s="60"/>
      <c r="K11" s="58" t="s">
        <v>35</v>
      </c>
      <c r="L11" s="59"/>
      <c r="M11" s="60"/>
      <c r="N11" s="58" t="s">
        <v>36</v>
      </c>
      <c r="O11" s="59"/>
      <c r="P11" s="60"/>
      <c r="Q11" s="58" t="s">
        <v>37</v>
      </c>
      <c r="R11" s="59"/>
      <c r="S11" s="60"/>
      <c r="T11" s="58" t="s">
        <v>38</v>
      </c>
      <c r="U11" s="59"/>
      <c r="V11" s="60"/>
      <c r="W11" s="58" t="s">
        <v>39</v>
      </c>
      <c r="X11" s="59"/>
      <c r="Y11" s="60"/>
      <c r="Z11" s="58" t="s">
        <v>40</v>
      </c>
      <c r="AA11" s="59"/>
      <c r="AB11" s="60"/>
      <c r="AC11" s="58" t="s">
        <v>41</v>
      </c>
      <c r="AD11" s="59"/>
      <c r="AE11" s="61"/>
    </row>
    <row r="12" spans="1:31" ht="15" customHeight="1" x14ac:dyDescent="0.3">
      <c r="A12" s="63" t="s">
        <v>42</v>
      </c>
      <c r="B12" s="64" t="s">
        <v>42</v>
      </c>
      <c r="C12" s="64" t="s">
        <v>42</v>
      </c>
      <c r="D12" s="65" t="s">
        <v>42</v>
      </c>
      <c r="E12" s="58" t="s">
        <v>43</v>
      </c>
      <c r="F12" s="59"/>
      <c r="G12" s="60"/>
      <c r="H12" s="58" t="s">
        <v>44</v>
      </c>
      <c r="I12" s="59"/>
      <c r="J12" s="60"/>
      <c r="K12" s="58" t="s">
        <v>45</v>
      </c>
      <c r="L12" s="59"/>
      <c r="M12" s="60"/>
      <c r="N12" s="58" t="s">
        <v>46</v>
      </c>
      <c r="O12" s="59"/>
      <c r="P12" s="60"/>
      <c r="Q12" s="58" t="s">
        <v>47</v>
      </c>
      <c r="R12" s="59"/>
      <c r="S12" s="60"/>
      <c r="T12" s="58" t="s">
        <v>48</v>
      </c>
      <c r="U12" s="59"/>
      <c r="V12" s="60"/>
      <c r="W12" s="58" t="s">
        <v>49</v>
      </c>
      <c r="X12" s="59"/>
      <c r="Y12" s="60"/>
      <c r="Z12" s="58" t="s">
        <v>50</v>
      </c>
      <c r="AA12" s="59"/>
      <c r="AB12" s="60"/>
      <c r="AC12" s="58" t="s">
        <v>51</v>
      </c>
      <c r="AD12" s="59"/>
      <c r="AE12" s="61"/>
    </row>
    <row r="13" spans="1:31" ht="15" customHeight="1" x14ac:dyDescent="0.3">
      <c r="A13" s="70" t="s">
        <v>52</v>
      </c>
      <c r="B13" s="71" t="s">
        <v>52</v>
      </c>
      <c r="C13" s="71" t="s">
        <v>52</v>
      </c>
      <c r="D13" s="72" t="s">
        <v>52</v>
      </c>
      <c r="E13" s="66">
        <f>(G7)/1.2</f>
        <v>3653877.833333334</v>
      </c>
      <c r="F13" s="67"/>
      <c r="G13" s="68"/>
      <c r="H13" s="66"/>
      <c r="I13" s="67"/>
      <c r="J13" s="68"/>
      <c r="K13" s="66"/>
      <c r="L13" s="67"/>
      <c r="M13" s="68"/>
      <c r="N13" s="66"/>
      <c r="O13" s="67"/>
      <c r="P13" s="68"/>
      <c r="Q13" s="66"/>
      <c r="R13" s="67"/>
      <c r="S13" s="68"/>
      <c r="T13" s="66"/>
      <c r="U13" s="67"/>
      <c r="V13" s="68"/>
      <c r="W13" s="66"/>
      <c r="X13" s="67"/>
      <c r="Y13" s="68"/>
      <c r="Z13" s="66"/>
      <c r="AA13" s="67"/>
      <c r="AB13" s="68"/>
      <c r="AC13" s="66"/>
      <c r="AD13" s="67"/>
      <c r="AE13" s="69"/>
    </row>
    <row r="14" spans="1:31" ht="15" customHeight="1" x14ac:dyDescent="0.3">
      <c r="A14" s="70" t="s">
        <v>53</v>
      </c>
      <c r="B14" s="71" t="s">
        <v>53</v>
      </c>
      <c r="C14" s="71" t="s">
        <v>53</v>
      </c>
      <c r="D14" s="72" t="s">
        <v>53</v>
      </c>
      <c r="E14" s="66">
        <f>G7</f>
        <v>4384653.4000000004</v>
      </c>
      <c r="F14" s="67"/>
      <c r="G14" s="68"/>
      <c r="H14" s="66"/>
      <c r="I14" s="67"/>
      <c r="J14" s="68"/>
      <c r="K14" s="66"/>
      <c r="L14" s="67"/>
      <c r="M14" s="68"/>
      <c r="N14" s="66"/>
      <c r="O14" s="67"/>
      <c r="P14" s="68"/>
      <c r="Q14" s="66"/>
      <c r="R14" s="67"/>
      <c r="S14" s="68"/>
      <c r="T14" s="66"/>
      <c r="U14" s="67"/>
      <c r="V14" s="68"/>
      <c r="W14" s="66"/>
      <c r="X14" s="67"/>
      <c r="Y14" s="68"/>
      <c r="Z14" s="66"/>
      <c r="AA14" s="67"/>
      <c r="AB14" s="68"/>
      <c r="AC14" s="66"/>
      <c r="AD14" s="67"/>
      <c r="AE14" s="69"/>
    </row>
    <row r="15" spans="1:31" ht="15" customHeight="1" x14ac:dyDescent="0.3">
      <c r="A15" s="70" t="s">
        <v>54</v>
      </c>
      <c r="B15" s="71" t="s">
        <v>54</v>
      </c>
      <c r="C15" s="71" t="s">
        <v>54</v>
      </c>
      <c r="D15" s="72" t="s">
        <v>54</v>
      </c>
      <c r="E15" s="66">
        <f>E16/1.2</f>
        <v>3653877.833333334</v>
      </c>
      <c r="F15" s="67"/>
      <c r="G15" s="68"/>
      <c r="H15" s="66">
        <f>H16/1.2</f>
        <v>3811722.0500000003</v>
      </c>
      <c r="I15" s="67"/>
      <c r="J15" s="68"/>
      <c r="K15" s="66">
        <f>K16/1.2</f>
        <v>12113859.358333334</v>
      </c>
      <c r="L15" s="67"/>
      <c r="M15" s="68"/>
      <c r="N15" s="66">
        <f>N16/1.2</f>
        <v>13257786.699999999</v>
      </c>
      <c r="O15" s="67"/>
      <c r="P15" s="68"/>
      <c r="Q15" s="66">
        <f>Q16/1.2</f>
        <v>13324408.75</v>
      </c>
      <c r="R15" s="67"/>
      <c r="S15" s="68"/>
      <c r="T15" s="66">
        <f>T16/1.2</f>
        <v>13391365.583333334</v>
      </c>
      <c r="U15" s="67"/>
      <c r="V15" s="68"/>
      <c r="W15" s="66">
        <f>W16/1.2</f>
        <v>13566960.233333332</v>
      </c>
      <c r="X15" s="67"/>
      <c r="Y15" s="68"/>
      <c r="Z15" s="66">
        <f>Z16/1.2</f>
        <v>13858528.316666668</v>
      </c>
      <c r="AA15" s="67"/>
      <c r="AB15" s="68"/>
      <c r="AC15" s="66">
        <f>AC16/1.2</f>
        <v>15534833.233333332</v>
      </c>
      <c r="AD15" s="67"/>
      <c r="AE15" s="69"/>
    </row>
    <row r="16" spans="1:31" ht="15" customHeight="1" x14ac:dyDescent="0.3">
      <c r="A16" s="78" t="s">
        <v>55</v>
      </c>
      <c r="B16" s="79" t="s">
        <v>55</v>
      </c>
      <c r="C16" s="79" t="s">
        <v>55</v>
      </c>
      <c r="D16" s="80" t="s">
        <v>55</v>
      </c>
      <c r="E16" s="74">
        <f>G7</f>
        <v>4384653.4000000004</v>
      </c>
      <c r="F16" s="75"/>
      <c r="G16" s="76"/>
      <c r="H16" s="74">
        <f>J7</f>
        <v>4574066.46</v>
      </c>
      <c r="I16" s="75"/>
      <c r="J16" s="76"/>
      <c r="K16" s="74">
        <f>M7</f>
        <v>14536631.23</v>
      </c>
      <c r="L16" s="75"/>
      <c r="M16" s="76"/>
      <c r="N16" s="74">
        <f>P7</f>
        <v>15909344.039999999</v>
      </c>
      <c r="O16" s="75"/>
      <c r="P16" s="76"/>
      <c r="Q16" s="74">
        <f>S7</f>
        <v>15989290.5</v>
      </c>
      <c r="R16" s="75"/>
      <c r="S16" s="76"/>
      <c r="T16" s="74">
        <f>V7</f>
        <v>16069638.699999999</v>
      </c>
      <c r="U16" s="75"/>
      <c r="V16" s="76"/>
      <c r="W16" s="74">
        <f>Y7</f>
        <v>16280352.279999999</v>
      </c>
      <c r="X16" s="75"/>
      <c r="Y16" s="76"/>
      <c r="Z16" s="74">
        <f>AB7</f>
        <v>16630233.98</v>
      </c>
      <c r="AA16" s="75"/>
      <c r="AB16" s="76"/>
      <c r="AC16" s="74">
        <f>AE7</f>
        <v>18641799.879999999</v>
      </c>
      <c r="AD16" s="75"/>
      <c r="AE16" s="77"/>
    </row>
    <row r="19" spans="2:9" ht="15" customHeight="1" x14ac:dyDescent="0.3">
      <c r="B19" s="73" t="s">
        <v>56</v>
      </c>
      <c r="C19" s="73" t="s">
        <v>56</v>
      </c>
      <c r="D19" s="73" t="s">
        <v>56</v>
      </c>
      <c r="E19" s="73" t="s">
        <v>56</v>
      </c>
      <c r="G19" s="73" t="s">
        <v>57</v>
      </c>
      <c r="H19" s="73" t="s">
        <v>57</v>
      </c>
      <c r="I19" s="73" t="s">
        <v>57</v>
      </c>
    </row>
    <row r="21" spans="2:9" ht="15" customHeight="1" x14ac:dyDescent="0.3">
      <c r="B21" s="73" t="s">
        <v>58</v>
      </c>
      <c r="C21" s="73" t="s">
        <v>58</v>
      </c>
      <c r="D21" s="73" t="s">
        <v>58</v>
      </c>
      <c r="E21" s="73" t="s">
        <v>58</v>
      </c>
      <c r="G21" s="73" t="s">
        <v>59</v>
      </c>
      <c r="H21" s="73" t="s">
        <v>59</v>
      </c>
      <c r="I21" s="73" t="s">
        <v>59</v>
      </c>
    </row>
  </sheetData>
  <autoFilter ref="A6:AE12" xr:uid="{00000000-0009-0000-0000-000000000000}"/>
  <mergeCells count="110">
    <mergeCell ref="B19:E19"/>
    <mergeCell ref="G19:I19"/>
    <mergeCell ref="B21:E21"/>
    <mergeCell ref="G21:I21"/>
    <mergeCell ref="Q16:S16"/>
    <mergeCell ref="T16:V16"/>
    <mergeCell ref="W16:Y16"/>
    <mergeCell ref="Z16:AB16"/>
    <mergeCell ref="AC16:AE16"/>
    <mergeCell ref="A16:D16"/>
    <mergeCell ref="E16:G16"/>
    <mergeCell ref="H16:J16"/>
    <mergeCell ref="K16:M16"/>
    <mergeCell ref="N16:P16"/>
    <mergeCell ref="Q15:S15"/>
    <mergeCell ref="T15:V15"/>
    <mergeCell ref="W15:Y15"/>
    <mergeCell ref="Z15:AB15"/>
    <mergeCell ref="AC15:AE15"/>
    <mergeCell ref="A15:D15"/>
    <mergeCell ref="E15:G15"/>
    <mergeCell ref="H15:J15"/>
    <mergeCell ref="K15:M15"/>
    <mergeCell ref="N15:P15"/>
    <mergeCell ref="Q14:S14"/>
    <mergeCell ref="T14:V14"/>
    <mergeCell ref="W14:Y14"/>
    <mergeCell ref="Z14:AB14"/>
    <mergeCell ref="AC14:AE14"/>
    <mergeCell ref="A14:D14"/>
    <mergeCell ref="E14:G14"/>
    <mergeCell ref="H14:J14"/>
    <mergeCell ref="K14:M14"/>
    <mergeCell ref="N14:P14"/>
    <mergeCell ref="Q13:S13"/>
    <mergeCell ref="T13:V13"/>
    <mergeCell ref="W13:Y13"/>
    <mergeCell ref="Z13:AB13"/>
    <mergeCell ref="AC13:AE13"/>
    <mergeCell ref="A13:D13"/>
    <mergeCell ref="E13:G13"/>
    <mergeCell ref="H13:J13"/>
    <mergeCell ref="K13:M13"/>
    <mergeCell ref="N13:P13"/>
    <mergeCell ref="Q12:S12"/>
    <mergeCell ref="T12:V12"/>
    <mergeCell ref="W12:Y12"/>
    <mergeCell ref="Z12:AB12"/>
    <mergeCell ref="AC12:AE12"/>
    <mergeCell ref="A12:D12"/>
    <mergeCell ref="E12:G12"/>
    <mergeCell ref="H12:J12"/>
    <mergeCell ref="K12:M12"/>
    <mergeCell ref="N12:P12"/>
    <mergeCell ref="Q11:S11"/>
    <mergeCell ref="T11:V11"/>
    <mergeCell ref="W11:Y11"/>
    <mergeCell ref="Z11:AB11"/>
    <mergeCell ref="AC11:AE11"/>
    <mergeCell ref="A11:D11"/>
    <mergeCell ref="E11:G11"/>
    <mergeCell ref="H11:J11"/>
    <mergeCell ref="K11:M11"/>
    <mergeCell ref="N11:P11"/>
    <mergeCell ref="Q10:S10"/>
    <mergeCell ref="T10:V10"/>
    <mergeCell ref="W10:Y10"/>
    <mergeCell ref="Z10:AB10"/>
    <mergeCell ref="AC10:AE10"/>
    <mergeCell ref="A10:D10"/>
    <mergeCell ref="E10:G10"/>
    <mergeCell ref="H10:J10"/>
    <mergeCell ref="K10:M10"/>
    <mergeCell ref="N10:P10"/>
    <mergeCell ref="Q9:S9"/>
    <mergeCell ref="T9:V9"/>
    <mergeCell ref="W9:Y9"/>
    <mergeCell ref="Z9:AB9"/>
    <mergeCell ref="AC9:AE9"/>
    <mergeCell ref="A9:D9"/>
    <mergeCell ref="E9:G9"/>
    <mergeCell ref="H9:J9"/>
    <mergeCell ref="K9:M9"/>
    <mergeCell ref="N9:P9"/>
    <mergeCell ref="Q8:S8"/>
    <mergeCell ref="T8:V8"/>
    <mergeCell ref="W8:Y8"/>
    <mergeCell ref="Z8:AB8"/>
    <mergeCell ref="AC8:AE8"/>
    <mergeCell ref="A8:D8"/>
    <mergeCell ref="E8:G8"/>
    <mergeCell ref="H8:J8"/>
    <mergeCell ref="K8:M8"/>
    <mergeCell ref="N8:P8"/>
    <mergeCell ref="W5:Y5"/>
    <mergeCell ref="Z5:AB5"/>
    <mergeCell ref="AC5:AE5"/>
    <mergeCell ref="A1:E1"/>
    <mergeCell ref="A2:E2"/>
    <mergeCell ref="A4:AE4"/>
    <mergeCell ref="H5:J5"/>
    <mergeCell ref="K5:M5"/>
    <mergeCell ref="N5:P5"/>
    <mergeCell ref="Q5:S5"/>
    <mergeCell ref="T5:V5"/>
    <mergeCell ref="A5:A6"/>
    <mergeCell ref="B5:B6"/>
    <mergeCell ref="C5:C6"/>
    <mergeCell ref="D5:D6"/>
    <mergeCell ref="E5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abSelected="1" zoomScaleNormal="100" workbookViewId="0">
      <selection activeCell="A5" sqref="A5:XFD5"/>
    </sheetView>
  </sheetViews>
  <sheetFormatPr defaultRowHeight="15.6" x14ac:dyDescent="0.3"/>
  <cols>
    <col min="1" max="1" width="3.6640625" style="15" bestFit="1" customWidth="1"/>
    <col min="2" max="2" width="81.6640625" style="15" customWidth="1"/>
    <col min="3" max="3" width="17.33203125" style="15" customWidth="1"/>
    <col min="4" max="4" width="19.77734375" style="15" customWidth="1"/>
    <col min="5" max="5" width="21.6640625" style="15" customWidth="1"/>
    <col min="6" max="6" width="20.109375" style="9" customWidth="1"/>
    <col min="7" max="16384" width="8.88671875" style="10"/>
  </cols>
  <sheetData>
    <row r="1" spans="1:6" ht="17.399999999999999" x14ac:dyDescent="0.25">
      <c r="A1" s="81" t="s">
        <v>82</v>
      </c>
      <c r="B1" s="81"/>
      <c r="C1" s="81"/>
      <c r="D1" s="81"/>
      <c r="E1" s="81"/>
      <c r="F1" s="81"/>
    </row>
    <row r="2" spans="1:6" ht="23.4" customHeight="1" x14ac:dyDescent="0.25">
      <c r="A2" s="82"/>
      <c r="B2" s="82"/>
      <c r="C2" s="82"/>
      <c r="D2" s="82"/>
      <c r="E2" s="82"/>
      <c r="F2" s="82"/>
    </row>
    <row r="3" spans="1:6" ht="18.600000000000001" thickBot="1" x14ac:dyDescent="0.4">
      <c r="A3" s="37"/>
      <c r="B3" s="37"/>
      <c r="C3" s="37"/>
      <c r="D3" s="37"/>
      <c r="E3" s="37"/>
      <c r="F3" s="38"/>
    </row>
    <row r="4" spans="1:6" ht="27" thickBot="1" x14ac:dyDescent="0.3">
      <c r="A4" s="17" t="s">
        <v>3</v>
      </c>
      <c r="B4" s="17" t="s">
        <v>4</v>
      </c>
      <c r="C4" s="18" t="s">
        <v>60</v>
      </c>
      <c r="D4" s="17" t="s">
        <v>61</v>
      </c>
      <c r="E4" s="19" t="s">
        <v>70</v>
      </c>
      <c r="F4" s="19" t="s">
        <v>71</v>
      </c>
    </row>
    <row r="5" spans="1:6" ht="15.6" customHeight="1" thickBot="1" x14ac:dyDescent="0.3">
      <c r="A5" s="83" t="s">
        <v>62</v>
      </c>
      <c r="B5" s="84"/>
      <c r="C5" s="84"/>
      <c r="D5" s="84"/>
      <c r="E5" s="84"/>
      <c r="F5" s="85"/>
    </row>
    <row r="6" spans="1:6" ht="32.4" customHeight="1" x14ac:dyDescent="0.3">
      <c r="A6" s="11">
        <v>1</v>
      </c>
      <c r="B6" s="12" t="s">
        <v>77</v>
      </c>
      <c r="C6" s="13" t="s">
        <v>65</v>
      </c>
      <c r="D6" s="14">
        <v>150</v>
      </c>
      <c r="E6" s="14">
        <v>300</v>
      </c>
      <c r="F6" s="21">
        <f t="shared" ref="F6" si="0">E6*D6</f>
        <v>45000</v>
      </c>
    </row>
    <row r="7" spans="1:6" ht="15.6" customHeight="1" thickBot="1" x14ac:dyDescent="0.35">
      <c r="A7" s="22">
        <v>2</v>
      </c>
      <c r="B7" s="23" t="s">
        <v>67</v>
      </c>
      <c r="C7" s="24"/>
      <c r="D7" s="25"/>
      <c r="E7" s="25"/>
      <c r="F7" s="31">
        <f>F6</f>
        <v>45000</v>
      </c>
    </row>
    <row r="8" spans="1:6" ht="15.6" customHeight="1" thickBot="1" x14ac:dyDescent="0.3">
      <c r="A8" s="83" t="s">
        <v>64</v>
      </c>
      <c r="B8" s="84"/>
      <c r="C8" s="84"/>
      <c r="D8" s="84"/>
      <c r="E8" s="84"/>
      <c r="F8" s="85"/>
    </row>
    <row r="9" spans="1:6" ht="34.200000000000003" customHeight="1" x14ac:dyDescent="0.3">
      <c r="A9" s="11">
        <v>3</v>
      </c>
      <c r="B9" s="12" t="s">
        <v>66</v>
      </c>
      <c r="C9" s="13" t="s">
        <v>63</v>
      </c>
      <c r="D9" s="14">
        <v>17</v>
      </c>
      <c r="E9" s="14">
        <v>4400</v>
      </c>
      <c r="F9" s="21">
        <f>E9*D9</f>
        <v>74800</v>
      </c>
    </row>
    <row r="10" spans="1:6" ht="19.8" customHeight="1" x14ac:dyDescent="0.3">
      <c r="A10" s="26"/>
      <c r="B10" s="30" t="s">
        <v>68</v>
      </c>
      <c r="C10" s="26"/>
      <c r="D10" s="27"/>
      <c r="E10" s="27"/>
      <c r="F10" s="32">
        <f>F9</f>
        <v>74800</v>
      </c>
    </row>
    <row r="11" spans="1:6" ht="19.8" customHeight="1" thickBot="1" x14ac:dyDescent="0.35">
      <c r="A11" s="28"/>
      <c r="B11" s="33" t="s">
        <v>69</v>
      </c>
      <c r="C11" s="28"/>
      <c r="D11" s="29"/>
      <c r="E11" s="29"/>
      <c r="F11" s="34">
        <f>F10+F7</f>
        <v>119800</v>
      </c>
    </row>
    <row r="12" spans="1:6" ht="18" x14ac:dyDescent="0.35">
      <c r="A12" s="16"/>
      <c r="B12" s="41" t="s">
        <v>32</v>
      </c>
      <c r="C12" s="16"/>
      <c r="D12" s="16"/>
      <c r="E12" s="16"/>
      <c r="F12" s="42"/>
    </row>
    <row r="13" spans="1:6" x14ac:dyDescent="0.3">
      <c r="A13" s="16"/>
      <c r="B13" s="39" t="s">
        <v>74</v>
      </c>
      <c r="C13" s="16"/>
      <c r="D13" s="16"/>
      <c r="E13" s="16"/>
      <c r="F13" s="42"/>
    </row>
    <row r="14" spans="1:6" x14ac:dyDescent="0.3">
      <c r="A14" s="16"/>
      <c r="B14" s="39" t="s">
        <v>75</v>
      </c>
      <c r="C14" s="16"/>
      <c r="D14" s="16"/>
      <c r="E14" s="16"/>
      <c r="F14" s="42"/>
    </row>
    <row r="15" spans="1:6" ht="16.2" thickBot="1" x14ac:dyDescent="0.35">
      <c r="A15" s="16"/>
      <c r="B15" s="40" t="s">
        <v>78</v>
      </c>
      <c r="C15" s="16"/>
      <c r="D15" s="16"/>
      <c r="E15" s="16"/>
      <c r="F15" s="42"/>
    </row>
    <row r="16" spans="1:6" ht="16.2" thickBot="1" x14ac:dyDescent="0.35">
      <c r="A16" s="16"/>
      <c r="B16" s="16"/>
      <c r="C16" s="16"/>
      <c r="D16" s="16"/>
      <c r="E16" s="16"/>
      <c r="F16" s="42"/>
    </row>
    <row r="17" spans="1:6" ht="18" x14ac:dyDescent="0.35">
      <c r="A17" s="16"/>
      <c r="B17" s="44" t="s">
        <v>76</v>
      </c>
      <c r="C17" s="16"/>
      <c r="D17" s="16"/>
      <c r="E17" s="16"/>
      <c r="F17" s="42"/>
    </row>
    <row r="18" spans="1:6" x14ac:dyDescent="0.3">
      <c r="A18" s="16"/>
      <c r="B18" s="45" t="s">
        <v>79</v>
      </c>
      <c r="C18" s="16"/>
      <c r="D18" s="16"/>
      <c r="E18" s="16"/>
      <c r="F18" s="42"/>
    </row>
    <row r="19" spans="1:6" ht="18.600000000000001" thickBot="1" x14ac:dyDescent="0.4">
      <c r="A19" s="16"/>
      <c r="B19" s="46" t="s">
        <v>80</v>
      </c>
      <c r="C19" s="16"/>
      <c r="D19" s="16"/>
      <c r="E19" s="16"/>
      <c r="F19" s="42"/>
    </row>
    <row r="20" spans="1:6" ht="18" x14ac:dyDescent="0.35">
      <c r="A20" s="16"/>
      <c r="B20" s="43"/>
      <c r="C20" s="16"/>
      <c r="D20" s="16"/>
      <c r="E20" s="16"/>
      <c r="F20" s="42"/>
    </row>
    <row r="21" spans="1:6" x14ac:dyDescent="0.3">
      <c r="A21" s="16"/>
      <c r="B21" s="16" t="s">
        <v>72</v>
      </c>
      <c r="C21" s="16"/>
      <c r="D21" s="16"/>
      <c r="E21" s="16"/>
      <c r="F21" s="42"/>
    </row>
    <row r="22" spans="1:6" x14ac:dyDescent="0.3">
      <c r="A22" s="16"/>
      <c r="B22" s="35" t="s">
        <v>73</v>
      </c>
    </row>
    <row r="23" spans="1:6" x14ac:dyDescent="0.3">
      <c r="B23" s="35" t="s">
        <v>81</v>
      </c>
    </row>
    <row r="24" spans="1:6" ht="16.2" x14ac:dyDescent="0.35">
      <c r="B24" s="36"/>
    </row>
    <row r="25" spans="1:6" x14ac:dyDescent="0.3">
      <c r="B25" s="20"/>
    </row>
    <row r="26" spans="1:6" x14ac:dyDescent="0.3">
      <c r="E26" s="9"/>
      <c r="F26" s="10"/>
    </row>
  </sheetData>
  <mergeCells count="4">
    <mergeCell ref="A1:F1"/>
    <mergeCell ref="A2:F2"/>
    <mergeCell ref="A5:F5"/>
    <mergeCell ref="A8:F8"/>
  </mergeCells>
  <phoneticPr fontId="12" type="noConversion"/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 №1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Авраменко Олексій Юрійович</dc:creator>
  <cp:lastModifiedBy>alina.artinyan@gmail.com</cp:lastModifiedBy>
  <cp:lastPrinted>2025-09-05T08:33:52Z</cp:lastPrinted>
  <dcterms:created xsi:type="dcterms:W3CDTF">2022-07-11T16:25:51Z</dcterms:created>
  <dcterms:modified xsi:type="dcterms:W3CDTF">2025-09-23T17:22:08Z</dcterms:modified>
</cp:coreProperties>
</file>