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3212" windowHeight="7848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E20" i="3" l="1"/>
  <c r="E55" i="3"/>
  <c r="E76" i="3"/>
  <c r="E25" i="3" l="1"/>
  <c r="E24" i="3"/>
  <c r="E87" i="3" l="1"/>
  <c r="E88" i="3"/>
  <c r="E22" i="3"/>
  <c r="E90" i="3"/>
  <c r="E91" i="3"/>
  <c r="E89" i="3"/>
  <c r="E77" i="3"/>
  <c r="E124" i="3" l="1"/>
  <c r="E123" i="3"/>
  <c r="E121" i="3"/>
  <c r="E122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07" i="3"/>
  <c r="E106" i="3"/>
  <c r="E105" i="3"/>
  <c r="E104" i="3"/>
  <c r="E103" i="3"/>
  <c r="E102" i="3"/>
  <c r="E101" i="3"/>
  <c r="E100" i="3"/>
  <c r="E99" i="3"/>
  <c r="E98" i="3"/>
  <c r="E97" i="3"/>
  <c r="E92" i="3"/>
  <c r="E93" i="3"/>
  <c r="E95" i="3"/>
  <c r="E96" i="3"/>
  <c r="E86" i="3"/>
  <c r="E85" i="3"/>
  <c r="E84" i="3"/>
  <c r="E31" i="3"/>
  <c r="E30" i="3"/>
  <c r="E28" i="3"/>
  <c r="E83" i="3"/>
  <c r="E82" i="3"/>
  <c r="E78" i="3"/>
  <c r="E79" i="3"/>
  <c r="E80" i="3"/>
  <c r="E81" i="3"/>
  <c r="E75" i="3"/>
  <c r="E74" i="3"/>
  <c r="E16" i="3"/>
  <c r="E73" i="3"/>
  <c r="E70" i="3"/>
  <c r="E62" i="3"/>
  <c r="E63" i="3"/>
  <c r="E64" i="3"/>
  <c r="E65" i="3"/>
  <c r="E66" i="3"/>
  <c r="E67" i="3"/>
  <c r="E68" i="3"/>
  <c r="E69" i="3"/>
  <c r="E71" i="3"/>
  <c r="E72" i="3"/>
  <c r="E46" i="3"/>
  <c r="E47" i="3"/>
  <c r="E48" i="3"/>
  <c r="E49" i="3"/>
  <c r="E50" i="3"/>
  <c r="E51" i="3"/>
  <c r="E52" i="3"/>
  <c r="E53" i="3"/>
  <c r="E54" i="3"/>
  <c r="E56" i="3"/>
  <c r="E58" i="3"/>
  <c r="E45" i="3"/>
  <c r="E126" i="3"/>
  <c r="E127" i="3"/>
  <c r="E125" i="3"/>
  <c r="E7" i="3"/>
  <c r="E8" i="3"/>
  <c r="E9" i="3"/>
  <c r="E10" i="3"/>
  <c r="E11" i="3"/>
  <c r="E12" i="3"/>
  <c r="E13" i="3"/>
  <c r="E14" i="3"/>
  <c r="E15" i="3"/>
  <c r="E17" i="3"/>
  <c r="E18" i="3"/>
  <c r="E19" i="3"/>
  <c r="E21" i="3"/>
  <c r="E23" i="3"/>
  <c r="E26" i="3"/>
  <c r="E27" i="3"/>
  <c r="E29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6" i="3"/>
  <c r="E129" i="3" l="1"/>
  <c r="E130" i="3" s="1"/>
  <c r="E59" i="3"/>
  <c r="E131" i="3" l="1"/>
  <c r="E134" i="3" s="1"/>
</calcChain>
</file>

<file path=xl/sharedStrings.xml><?xml version="1.0" encoding="utf-8"?>
<sst xmlns="http://schemas.openxmlformats.org/spreadsheetml/2006/main" count="259" uniqueCount="155">
  <si>
    <t>К-во</t>
  </si>
  <si>
    <t>Сума</t>
  </si>
  <si>
    <t>шт</t>
  </si>
  <si>
    <t>м2</t>
  </si>
  <si>
    <t>Дюбель з Саморізом 6/40, 100 шт</t>
  </si>
  <si>
    <t>100 шт</t>
  </si>
  <si>
    <t>Стрічка  для швів  клейка 46 мм, рулон 90 м</t>
  </si>
  <si>
    <t>Саморіз 3,5Х 9,5 з буром  1000шт Коельнер</t>
  </si>
  <si>
    <t>Саморіз 3,5Х25 по металу 1000шт Коельнер</t>
  </si>
  <si>
    <t>компл</t>
  </si>
  <si>
    <t>уп</t>
  </si>
  <si>
    <t>Найменування робіт</t>
  </si>
  <si>
    <t>послуга</t>
  </si>
  <si>
    <t>Проєктні роботи</t>
  </si>
  <si>
    <t>м/п</t>
  </si>
  <si>
    <t>розхідний та не врахований матеріал</t>
  </si>
  <si>
    <t>Од.вим.</t>
  </si>
  <si>
    <t>Ціна</t>
  </si>
  <si>
    <t>Вивіз сміття</t>
  </si>
  <si>
    <t xml:space="preserve">Бур Sds-Plus 06х110мм Haisser Professional </t>
  </si>
  <si>
    <t>колорант</t>
  </si>
  <si>
    <t>Доставка матеріалів</t>
  </si>
  <si>
    <t>%</t>
  </si>
  <si>
    <t>Всього вартість матеріалів,грн без ПДВ</t>
  </si>
  <si>
    <t>кг</t>
  </si>
  <si>
    <t>м.п</t>
  </si>
  <si>
    <t>CERESIT Грунтовка 10л</t>
  </si>
  <si>
    <t>KNAUF Шпатлівка ФУГЕНФЮЛЛЕР MD, 25кг</t>
  </si>
  <si>
    <t>міш</t>
  </si>
  <si>
    <t>Фарбування стін</t>
  </si>
  <si>
    <t>м</t>
  </si>
  <si>
    <t>Фарбування стіни</t>
  </si>
  <si>
    <t>посл</t>
  </si>
  <si>
    <t xml:space="preserve">матеріали </t>
  </si>
  <si>
    <t>Мішок 10 шт. BauGut 1050x550 мм поліпропілен</t>
  </si>
  <si>
    <t>Кутник ПВХ перфорований з сіткою Masterplast THERMOMASTER 70 мм 2,5м</t>
  </si>
  <si>
    <t>Шпаклівка Knauf НР FINISH 25 кг (гіпсова для стін і стель)</t>
  </si>
  <si>
    <t>кран кульовий</t>
  </si>
  <si>
    <t>Всього вартість робіт,грн без ПДВ</t>
  </si>
  <si>
    <t>Розбір та виніс меблів б/в та іншого</t>
  </si>
  <si>
    <t>посл.</t>
  </si>
  <si>
    <t>Демонтаж дверей межкімнатних</t>
  </si>
  <si>
    <t>Демонтаж перегородки ГК з наповненням</t>
  </si>
  <si>
    <t>кв.м</t>
  </si>
  <si>
    <t>Складання сміття у мішки</t>
  </si>
  <si>
    <t xml:space="preserve"> Різка несучої цегляної стіни</t>
  </si>
  <si>
    <t>п.м</t>
  </si>
  <si>
    <t>Оздоблювальні роботі відкосів дверей</t>
  </si>
  <si>
    <t>Улаштування порогу вхідних дверей з металлу</t>
  </si>
  <si>
    <t xml:space="preserve">Демонтаж водопроводної та каналізаційної системи </t>
  </si>
  <si>
    <t>Монтаж труби каналізації 50 мм</t>
  </si>
  <si>
    <t>Улаштування точок виводу води та каналізації</t>
  </si>
  <si>
    <t>Заробка отвору підлоги анкерувальною сумішю</t>
  </si>
  <si>
    <t>Розробка плитки тротуарною з перенесенням</t>
  </si>
  <si>
    <t>Розробка грунта вручну</t>
  </si>
  <si>
    <t>куб.м</t>
  </si>
  <si>
    <t>Улаштування каркасу армованого з посиленням у місцях встановлення рами та улаштуванням закладних</t>
  </si>
  <si>
    <t xml:space="preserve">Заливка подушки з бетону </t>
  </si>
  <si>
    <t>Встановлення світильників</t>
  </si>
  <si>
    <t>Монтаж камери відеонагляду з улаштуванням кута огляду та підключенням на рессівері</t>
  </si>
  <si>
    <t>Прокладання кабелю живлення для підйомника</t>
  </si>
  <si>
    <t>Демонтаж та розбірка кухні</t>
  </si>
  <si>
    <t>Збірка,та монтаж міні кухні</t>
  </si>
  <si>
    <t>Улаштування сходинок металевих</t>
  </si>
  <si>
    <t>Заробка швів ГК</t>
  </si>
  <si>
    <t>Монтаж дверей б/в з лиштвою</t>
  </si>
  <si>
    <t>монтаж вимикачів</t>
  </si>
  <si>
    <t>монтаж розеток у ГК з рамкою та підрозетником з підключенням</t>
  </si>
  <si>
    <t>монтаж та розключення коробки розподільчої</t>
  </si>
  <si>
    <t>монтаж та розключення автоматів</t>
  </si>
  <si>
    <t xml:space="preserve">прокладання кабелю  </t>
  </si>
  <si>
    <t>Монтаж та підключення мийки кухонної</t>
  </si>
  <si>
    <t>Монтаж дверей вхідної групи</t>
  </si>
  <si>
    <t>Монтаж ГК перегородки з заповненням</t>
  </si>
  <si>
    <t>м.кв</t>
  </si>
  <si>
    <t>Монтаж плит OSB (улатування тимчасвого захисти проєму)</t>
  </si>
  <si>
    <t>Демонтж та відновлення</t>
  </si>
  <si>
    <t>Збірка та встановлення сталлажа складського</t>
  </si>
  <si>
    <t>Вантажні роботи</t>
  </si>
  <si>
    <t>Виніс  та навантаження сміття</t>
  </si>
  <si>
    <t>мішок</t>
  </si>
  <si>
    <t>маш</t>
  </si>
  <si>
    <t xml:space="preserve">Післябудвельне прибирання </t>
  </si>
  <si>
    <t>Монтаж крану водяного</t>
  </si>
  <si>
    <t>Екструзійний пінополістирол Ecoboard/Penoboard 1200x550x30 мм</t>
  </si>
  <si>
    <t>Склосітка штукатурна лугостійка BauGut Professional 70 2,5x2,5 біла</t>
  </si>
  <si>
    <t>Шпаклівка Ферозіт фасадна 300 5кг</t>
  </si>
  <si>
    <t>Фарба фасадна акрилова Fazenda Fasade acrylic білий 4 кг</t>
  </si>
  <si>
    <t>Суміш для анкерування Ceresit Експрес-цемент CX 5, 5кг</t>
  </si>
  <si>
    <t>Труба каналізаційна Інсталпласт ПП 50х1,8х2000</t>
  </si>
  <si>
    <t>Муфта каналізаційна Ostendorf ПП d50</t>
  </si>
  <si>
    <t>Коліно каналізаційне Rhein 50/90</t>
  </si>
  <si>
    <t>Коліно каналізаційне Rhein 50/45</t>
  </si>
  <si>
    <t>Арматура d12 мм</t>
  </si>
  <si>
    <t>Дріт сталевий 1,2 мм ваговий термічно оброблений без покриття ДСТУ 3282-74</t>
  </si>
  <si>
    <t>Круг відрізний Bosch 125x1,0x22,2 мм 2608600549</t>
  </si>
  <si>
    <t>Електроди зварювальні PATON АНО-36 3 мм 5 кг</t>
  </si>
  <si>
    <t>Світильники</t>
  </si>
  <si>
    <t xml:space="preserve">кабель utp </t>
  </si>
  <si>
    <t>Прокладання кабелю для камер</t>
  </si>
  <si>
    <t>Прокладання гофри</t>
  </si>
  <si>
    <t>Кабель ЗЗЦМ ВВГнгд 5х2,5</t>
  </si>
  <si>
    <t>гофра ДКС</t>
  </si>
  <si>
    <t>Автоматичний вимикач Schneider Electric Acti9 iC60N 4P 16A 6кА C</t>
  </si>
  <si>
    <t>Монтаж автомата 4п</t>
  </si>
  <si>
    <t>двері алюмін.вхідні</t>
  </si>
  <si>
    <t>Вимикач двоклавішний Schneider Electric Asfora самозатискні контакти без підсвітки білий EPH0300121</t>
  </si>
  <si>
    <t>Вимикач кнопковий одноклавішний Schneider Electric Asfora без підсвітки білий</t>
  </si>
  <si>
    <t xml:space="preserve">Розетка Schneider Electric Asfora із заземленням Білий </t>
  </si>
  <si>
    <t>Рамка Schneider Electric тримісна Asfora горизонтальна ABS Білий (EPH5800321)</t>
  </si>
  <si>
    <t>Рамка 1-постова Schneider Electric ASFORA ABS 83x83x9 мм Білий (EPH5800121)</t>
  </si>
  <si>
    <t>Кабель ЗЗЦМ ВВГнгд 3х2,5</t>
  </si>
  <si>
    <t>Коробка розподільча E.NEXT e.db.pro.100.100.50u ПВХ p016103</t>
  </si>
  <si>
    <t>коробка установча</t>
  </si>
  <si>
    <t>клемо ваго</t>
  </si>
  <si>
    <t>Автоматичний вимикач Schneider Electric 16 A 1P крива С 6кА Resi9 R9F12116</t>
  </si>
  <si>
    <t>Брус Лісбудінвест зрощені конструкція 40х40х2000 мм сосна в/г</t>
  </si>
  <si>
    <t>Плінтус ПВХ TIS</t>
  </si>
  <si>
    <t>кутники,заклушки</t>
  </si>
  <si>
    <t>Двері Б\В матеріал замовника</t>
  </si>
  <si>
    <t>метізи, піна</t>
  </si>
  <si>
    <t>Фарба латексна водоемульсійна Triora TR-33 matt мат білий 5 л</t>
  </si>
  <si>
    <t>брус 50*50*1000</t>
  </si>
  <si>
    <t>матеріал замовника</t>
  </si>
  <si>
    <t>Профіль BauGut ARMOSTEEL CW 75/4 м 0,5 мм</t>
  </si>
  <si>
    <t>Профіль BauGut ARMOSTEEL UW 75/3 м 0,5 мм</t>
  </si>
  <si>
    <t>Гіпсокартон звичайний Knauf 2500x1200х12,5 мм 3 кв. м</t>
  </si>
  <si>
    <t>Встановленням закладних із бруса для монтажа кухні</t>
  </si>
  <si>
    <t>Улаштування плинтусу</t>
  </si>
  <si>
    <t xml:space="preserve">Всього вартість робіт та матеріалів,грн без ПДВ </t>
  </si>
  <si>
    <t>Плита OSB-3 SWISS KRONO 12х1250х2500 мм (80511166)</t>
  </si>
  <si>
    <t xml:space="preserve">Саморіз </t>
  </si>
  <si>
    <t>швелер 60/32*3   2м</t>
  </si>
  <si>
    <t>швелер 100/65*4,5</t>
  </si>
  <si>
    <t>Послуга порізки метлу</t>
  </si>
  <si>
    <t>Швеллер 60*30*3*3000</t>
  </si>
  <si>
    <t>Сходинка оцинкована металева 800х240 мм</t>
  </si>
  <si>
    <t>Труба профіьна 30*20</t>
  </si>
  <si>
    <t>Труба профіьна 20*20</t>
  </si>
  <si>
    <t>Підйомник ножничнийз доставкоюта монтажем</t>
  </si>
  <si>
    <t>Улаштування рампи розвантажувальної з перилами та сходами</t>
  </si>
  <si>
    <t>Грунтування,фарбування рампи</t>
  </si>
  <si>
    <t>Лист рифлений 5х1000х4000 ст1-3пс/сп</t>
  </si>
  <si>
    <t>поріг</t>
  </si>
  <si>
    <t>кутник металевий 75*75*5</t>
  </si>
  <si>
    <t>пластина металева50*4мм</t>
  </si>
  <si>
    <t>пісок</t>
  </si>
  <si>
    <t>улаштування пісчаної подушки</t>
  </si>
  <si>
    <t xml:space="preserve">улаштування закладних під сходи та рампу </t>
  </si>
  <si>
    <t>по чеках та накладних</t>
  </si>
  <si>
    <t>матеріал Замовника</t>
  </si>
  <si>
    <t>т</t>
  </si>
  <si>
    <t>Відрядні витрати(20 робочих днів)</t>
  </si>
  <si>
    <t>Посилення дверного пройому металевим кутником  та швелером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</si>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</sst>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204"/>
    </font>
    <font>
      <i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2" borderId="1" xfId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0" fontId="3" fillId="2" borderId="4" xfId="1" applyFill="1" applyBorder="1" applyAlignment="1">
      <alignment horizontal="left" vertical="top" wrapText="1"/>
    </xf>
    <xf numFmtId="0" fontId="3" fillId="0" borderId="4" xfId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2" fontId="3" fillId="0" borderId="10" xfId="0" applyNumberFormat="1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4" fontId="2" fillId="0" borderId="14" xfId="0" applyNumberFormat="1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2" fontId="2" fillId="0" borderId="9" xfId="0" applyNumberFormat="1" applyFont="1" applyBorder="1" applyAlignment="1">
      <alignment horizontal="left" vertical="top"/>
    </xf>
    <xf numFmtId="4" fontId="2" fillId="0" borderId="15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left" vertical="top" wrapText="1"/>
    </xf>
    <xf numFmtId="2" fontId="1" fillId="2" borderId="10" xfId="0" applyNumberFormat="1" applyFont="1" applyFill="1" applyBorder="1" applyAlignment="1">
      <alignment horizontal="left" vertical="top"/>
    </xf>
    <xf numFmtId="0" fontId="1" fillId="2" borderId="3" xfId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2" fontId="6" fillId="2" borderId="1" xfId="0" applyNumberFormat="1" applyFont="1" applyFill="1" applyBorder="1" applyAlignment="1">
      <alignment horizontal="left" vertical="top"/>
    </xf>
    <xf numFmtId="2" fontId="1" fillId="2" borderId="1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4" fontId="1" fillId="2" borderId="4" xfId="0" applyNumberFormat="1" applyFont="1" applyFill="1" applyBorder="1" applyAlignment="1">
      <alignment horizontal="left" vertical="top"/>
    </xf>
    <xf numFmtId="4" fontId="4" fillId="0" borderId="12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/>
    </xf>
    <xf numFmtId="4" fontId="2" fillId="0" borderId="6" xfId="0" applyNumberFormat="1" applyFont="1" applyFill="1" applyBorder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0" fontId="3" fillId="3" borderId="1" xfId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left" vertical="top"/>
    </xf>
    <xf numFmtId="0" fontId="1" fillId="3" borderId="1" xfId="1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/>
    </xf>
    <xf numFmtId="2" fontId="1" fillId="3" borderId="10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2" fontId="2" fillId="0" borderId="4" xfId="0" applyNumberFormat="1" applyFont="1" applyBorder="1" applyAlignment="1">
      <alignment horizontal="left" vertical="top"/>
    </xf>
    <xf numFmtId="4" fontId="2" fillId="0" borderId="17" xfId="0" applyNumberFormat="1" applyFont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2" fontId="2" fillId="4" borderId="4" xfId="0" applyNumberFormat="1" applyFont="1" applyFill="1" applyBorder="1" applyAlignment="1">
      <alignment horizontal="left" vertical="top"/>
    </xf>
    <xf numFmtId="4" fontId="2" fillId="4" borderId="17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2" fontId="5" fillId="4" borderId="1" xfId="0" applyNumberFormat="1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vertical="top"/>
    </xf>
    <xf numFmtId="2" fontId="5" fillId="4" borderId="4" xfId="0" applyNumberFormat="1" applyFont="1" applyFill="1" applyBorder="1" applyAlignment="1">
      <alignment horizontal="left" vertical="top" wrapText="1"/>
    </xf>
    <xf numFmtId="2" fontId="1" fillId="4" borderId="10" xfId="0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36"/>
  <sheetViews>
    <sheetView tabSelected="1" topLeftCell="A78" zoomScale="110" zoomScaleNormal="110" workbookViewId="0">
      <selection activeCell="G47" sqref="G47"/>
    </sheetView>
  </sheetViews>
  <sheetFormatPr defaultColWidth="9.109375" defaultRowHeight="15" customHeight="1" x14ac:dyDescent="0.3"/>
  <cols>
    <col min="1" max="1" width="64.88671875" style="30" customWidth="1"/>
    <col min="2" max="2" width="9.109375" style="31" bestFit="1" customWidth="1"/>
    <col min="3" max="3" width="9.44140625" style="31" bestFit="1" customWidth="1"/>
    <col min="4" max="4" width="11.33203125" style="31" customWidth="1"/>
    <col min="5" max="5" width="15.77734375" style="31" customWidth="1"/>
    <col min="6" max="16384" width="9.109375" style="1"/>
  </cols>
  <sheetData>
    <row r="4" spans="1:9" ht="14.4" x14ac:dyDescent="0.3">
      <c r="A4" s="4" t="s">
        <v>11</v>
      </c>
      <c r="B4" s="4" t="s">
        <v>16</v>
      </c>
      <c r="C4" s="4" t="s">
        <v>0</v>
      </c>
      <c r="D4" s="4" t="s">
        <v>17</v>
      </c>
      <c r="E4" s="5" t="s">
        <v>1</v>
      </c>
    </row>
    <row r="5" spans="1:9" ht="15" customHeight="1" x14ac:dyDescent="0.3">
      <c r="A5" s="6"/>
      <c r="B5" s="7"/>
      <c r="C5" s="7"/>
      <c r="D5" s="69"/>
      <c r="E5" s="7"/>
    </row>
    <row r="6" spans="1:9" ht="15" customHeight="1" x14ac:dyDescent="0.3">
      <c r="A6" s="8" t="s">
        <v>39</v>
      </c>
      <c r="B6" s="9" t="s">
        <v>40</v>
      </c>
      <c r="C6" s="10">
        <v>1</v>
      </c>
      <c r="D6" s="70"/>
      <c r="E6" s="12">
        <f>C6*D6</f>
        <v>0</v>
      </c>
    </row>
    <row r="7" spans="1:9" ht="15" customHeight="1" x14ac:dyDescent="0.3">
      <c r="A7" s="8" t="s">
        <v>41</v>
      </c>
      <c r="B7" s="9" t="s">
        <v>2</v>
      </c>
      <c r="C7" s="10">
        <v>1</v>
      </c>
      <c r="D7" s="70"/>
      <c r="E7" s="12">
        <f t="shared" ref="E7:E79" si="0">C7*D7</f>
        <v>0</v>
      </c>
      <c r="I7" s="3"/>
    </row>
    <row r="8" spans="1:9" ht="15" customHeight="1" x14ac:dyDescent="0.3">
      <c r="A8" s="8" t="s">
        <v>42</v>
      </c>
      <c r="B8" s="9" t="s">
        <v>43</v>
      </c>
      <c r="C8" s="10">
        <v>10.35</v>
      </c>
      <c r="D8" s="70"/>
      <c r="E8" s="12">
        <f t="shared" si="0"/>
        <v>0</v>
      </c>
      <c r="I8" s="3"/>
    </row>
    <row r="9" spans="1:9" ht="15" customHeight="1" x14ac:dyDescent="0.3">
      <c r="A9" s="8" t="s">
        <v>44</v>
      </c>
      <c r="B9" s="9" t="s">
        <v>2</v>
      </c>
      <c r="C9" s="10">
        <v>50</v>
      </c>
      <c r="D9" s="70"/>
      <c r="E9" s="12">
        <f t="shared" si="0"/>
        <v>0</v>
      </c>
      <c r="I9" s="3"/>
    </row>
    <row r="10" spans="1:9" ht="15" customHeight="1" x14ac:dyDescent="0.3">
      <c r="A10" s="8" t="s">
        <v>45</v>
      </c>
      <c r="B10" s="9" t="s">
        <v>46</v>
      </c>
      <c r="C10" s="10">
        <v>5.5</v>
      </c>
      <c r="D10" s="70"/>
      <c r="E10" s="12">
        <f t="shared" si="0"/>
        <v>0</v>
      </c>
    </row>
    <row r="11" spans="1:9" ht="15" customHeight="1" x14ac:dyDescent="0.3">
      <c r="A11" s="8" t="s">
        <v>47</v>
      </c>
      <c r="B11" s="9" t="s">
        <v>46</v>
      </c>
      <c r="C11" s="10">
        <v>11</v>
      </c>
      <c r="D11" s="71"/>
      <c r="E11" s="12">
        <f t="shared" si="0"/>
        <v>0</v>
      </c>
      <c r="H11" s="3"/>
    </row>
    <row r="12" spans="1:9" ht="15" customHeight="1" x14ac:dyDescent="0.3">
      <c r="A12" s="8" t="s">
        <v>48</v>
      </c>
      <c r="B12" s="9" t="s">
        <v>25</v>
      </c>
      <c r="C12" s="10">
        <v>1.5</v>
      </c>
      <c r="D12" s="71"/>
      <c r="E12" s="12">
        <f t="shared" si="0"/>
        <v>0</v>
      </c>
    </row>
    <row r="13" spans="1:9" ht="17.399999999999999" customHeight="1" x14ac:dyDescent="0.3">
      <c r="A13" s="8" t="s">
        <v>49</v>
      </c>
      <c r="B13" s="9" t="s">
        <v>12</v>
      </c>
      <c r="C13" s="10">
        <v>1</v>
      </c>
      <c r="D13" s="71"/>
      <c r="E13" s="12">
        <f t="shared" si="0"/>
        <v>0</v>
      </c>
    </row>
    <row r="14" spans="1:9" ht="15" customHeight="1" x14ac:dyDescent="0.3">
      <c r="A14" s="8" t="s">
        <v>50</v>
      </c>
      <c r="B14" s="9" t="s">
        <v>46</v>
      </c>
      <c r="C14" s="10">
        <v>5</v>
      </c>
      <c r="D14" s="71"/>
      <c r="E14" s="12">
        <f t="shared" si="0"/>
        <v>0</v>
      </c>
    </row>
    <row r="15" spans="1:9" ht="15" customHeight="1" x14ac:dyDescent="0.3">
      <c r="A15" s="8" t="s">
        <v>51</v>
      </c>
      <c r="B15" s="9" t="s">
        <v>12</v>
      </c>
      <c r="C15" s="10">
        <v>1</v>
      </c>
      <c r="D15" s="71"/>
      <c r="E15" s="12">
        <f t="shared" si="0"/>
        <v>0</v>
      </c>
    </row>
    <row r="16" spans="1:9" ht="15" customHeight="1" x14ac:dyDescent="0.3">
      <c r="A16" s="6" t="s">
        <v>83</v>
      </c>
      <c r="B16" s="6" t="s">
        <v>2</v>
      </c>
      <c r="C16" s="12">
        <v>2</v>
      </c>
      <c r="D16" s="71"/>
      <c r="E16" s="12">
        <f t="shared" ref="E16" si="1">C16*D16</f>
        <v>0</v>
      </c>
    </row>
    <row r="17" spans="1:5" ht="15" customHeight="1" x14ac:dyDescent="0.3">
      <c r="A17" s="8" t="s">
        <v>52</v>
      </c>
      <c r="B17" s="9" t="s">
        <v>46</v>
      </c>
      <c r="C17" s="10">
        <v>3.5</v>
      </c>
      <c r="D17" s="71"/>
      <c r="E17" s="12">
        <f t="shared" si="0"/>
        <v>0</v>
      </c>
    </row>
    <row r="18" spans="1:5" ht="15" customHeight="1" x14ac:dyDescent="0.3">
      <c r="A18" s="8" t="s">
        <v>53</v>
      </c>
      <c r="B18" s="9" t="s">
        <v>43</v>
      </c>
      <c r="C18" s="10">
        <v>6</v>
      </c>
      <c r="D18" s="71"/>
      <c r="E18" s="12">
        <f t="shared" si="0"/>
        <v>0</v>
      </c>
    </row>
    <row r="19" spans="1:5" ht="15" customHeight="1" x14ac:dyDescent="0.3">
      <c r="A19" s="8" t="s">
        <v>54</v>
      </c>
      <c r="B19" s="9" t="s">
        <v>55</v>
      </c>
      <c r="C19" s="10">
        <v>2</v>
      </c>
      <c r="D19" s="71"/>
      <c r="E19" s="12">
        <f t="shared" si="0"/>
        <v>0</v>
      </c>
    </row>
    <row r="20" spans="1:5" ht="42" customHeight="1" x14ac:dyDescent="0.3">
      <c r="A20" s="8" t="s">
        <v>148</v>
      </c>
      <c r="B20" s="9" t="s">
        <v>32</v>
      </c>
      <c r="C20" s="10">
        <v>1</v>
      </c>
      <c r="D20" s="71"/>
      <c r="E20" s="12">
        <f t="shared" ref="E20" si="2">C20*D20</f>
        <v>0</v>
      </c>
    </row>
    <row r="21" spans="1:5" ht="42" customHeight="1" x14ac:dyDescent="0.3">
      <c r="A21" s="8" t="s">
        <v>56</v>
      </c>
      <c r="B21" s="9" t="s">
        <v>32</v>
      </c>
      <c r="C21" s="10">
        <v>1</v>
      </c>
      <c r="D21" s="71"/>
      <c r="E21" s="12">
        <f t="shared" si="0"/>
        <v>0</v>
      </c>
    </row>
    <row r="22" spans="1:5" ht="42" customHeight="1" x14ac:dyDescent="0.3">
      <c r="A22" s="8" t="s">
        <v>141</v>
      </c>
      <c r="B22" s="9" t="s">
        <v>32</v>
      </c>
      <c r="C22" s="10">
        <v>1</v>
      </c>
      <c r="D22" s="71"/>
      <c r="E22" s="12">
        <f t="shared" ref="E22" si="3">C22*D22</f>
        <v>0</v>
      </c>
    </row>
    <row r="23" spans="1:5" ht="16.8" customHeight="1" x14ac:dyDescent="0.3">
      <c r="A23" s="8" t="s">
        <v>57</v>
      </c>
      <c r="B23" s="9" t="s">
        <v>55</v>
      </c>
      <c r="C23" s="10">
        <v>2</v>
      </c>
      <c r="D23" s="71"/>
      <c r="E23" s="12">
        <f t="shared" si="0"/>
        <v>0</v>
      </c>
    </row>
    <row r="24" spans="1:5" ht="16.8" customHeight="1" x14ac:dyDescent="0.3">
      <c r="A24" s="8" t="s">
        <v>153</v>
      </c>
      <c r="B24" s="9" t="s">
        <v>12</v>
      </c>
      <c r="C24" s="48">
        <v>1</v>
      </c>
      <c r="D24" s="71"/>
      <c r="E24" s="12">
        <f t="shared" si="0"/>
        <v>0</v>
      </c>
    </row>
    <row r="25" spans="1:5" ht="16.8" customHeight="1" x14ac:dyDescent="0.3">
      <c r="A25" s="8" t="s">
        <v>140</v>
      </c>
      <c r="B25" s="9" t="s">
        <v>12</v>
      </c>
      <c r="C25" s="48">
        <v>1</v>
      </c>
      <c r="D25" s="71"/>
      <c r="E25" s="12">
        <f t="shared" si="0"/>
        <v>0</v>
      </c>
    </row>
    <row r="26" spans="1:5" ht="15" customHeight="1" x14ac:dyDescent="0.3">
      <c r="A26" s="8" t="s">
        <v>58</v>
      </c>
      <c r="B26" s="9" t="s">
        <v>2</v>
      </c>
      <c r="C26" s="10">
        <v>4</v>
      </c>
      <c r="D26" s="71"/>
      <c r="E26" s="12">
        <f t="shared" si="0"/>
        <v>0</v>
      </c>
    </row>
    <row r="27" spans="1:5" ht="15" customHeight="1" x14ac:dyDescent="0.3">
      <c r="A27" s="8" t="s">
        <v>59</v>
      </c>
      <c r="B27" s="9" t="s">
        <v>2</v>
      </c>
      <c r="C27" s="10">
        <v>4</v>
      </c>
      <c r="D27" s="71"/>
      <c r="E27" s="12">
        <f t="shared" si="0"/>
        <v>0</v>
      </c>
    </row>
    <row r="28" spans="1:5" ht="15" customHeight="1" x14ac:dyDescent="0.3">
      <c r="A28" s="8" t="s">
        <v>99</v>
      </c>
      <c r="B28" s="9" t="s">
        <v>14</v>
      </c>
      <c r="C28" s="10">
        <v>100</v>
      </c>
      <c r="D28" s="71"/>
      <c r="E28" s="12">
        <f t="shared" si="0"/>
        <v>0</v>
      </c>
    </row>
    <row r="29" spans="1:5" ht="15" customHeight="1" x14ac:dyDescent="0.3">
      <c r="A29" s="8" t="s">
        <v>60</v>
      </c>
      <c r="B29" s="9" t="s">
        <v>30</v>
      </c>
      <c r="C29" s="10">
        <v>50</v>
      </c>
      <c r="D29" s="71"/>
      <c r="E29" s="12">
        <f t="shared" si="0"/>
        <v>0</v>
      </c>
    </row>
    <row r="30" spans="1:5" ht="15" customHeight="1" x14ac:dyDescent="0.3">
      <c r="A30" s="8" t="s">
        <v>100</v>
      </c>
      <c r="B30" s="9" t="s">
        <v>14</v>
      </c>
      <c r="C30" s="10">
        <v>10</v>
      </c>
      <c r="D30" s="71"/>
      <c r="E30" s="12">
        <f t="shared" si="0"/>
        <v>0</v>
      </c>
    </row>
    <row r="31" spans="1:5" ht="15" customHeight="1" x14ac:dyDescent="0.3">
      <c r="A31" s="8" t="s">
        <v>104</v>
      </c>
      <c r="B31" s="9" t="s">
        <v>2</v>
      </c>
      <c r="C31" s="10">
        <v>1</v>
      </c>
      <c r="D31" s="71"/>
      <c r="E31" s="12">
        <f t="shared" si="0"/>
        <v>0</v>
      </c>
    </row>
    <row r="32" spans="1:5" ht="15" customHeight="1" x14ac:dyDescent="0.3">
      <c r="A32" s="8" t="s">
        <v>61</v>
      </c>
      <c r="B32" s="9" t="s">
        <v>2</v>
      </c>
      <c r="C32" s="10">
        <v>1</v>
      </c>
      <c r="D32" s="71"/>
      <c r="E32" s="12">
        <f t="shared" si="0"/>
        <v>0</v>
      </c>
    </row>
    <row r="33" spans="1:5" ht="15" customHeight="1" x14ac:dyDescent="0.3">
      <c r="A33" s="8" t="s">
        <v>62</v>
      </c>
      <c r="B33" s="9" t="s">
        <v>2</v>
      </c>
      <c r="C33" s="10">
        <v>1</v>
      </c>
      <c r="D33" s="71"/>
      <c r="E33" s="12">
        <f t="shared" si="0"/>
        <v>0</v>
      </c>
    </row>
    <row r="34" spans="1:5" ht="15" customHeight="1" x14ac:dyDescent="0.3">
      <c r="A34" s="8" t="s">
        <v>71</v>
      </c>
      <c r="B34" s="9" t="s">
        <v>2</v>
      </c>
      <c r="C34" s="10">
        <v>1</v>
      </c>
      <c r="D34" s="71"/>
      <c r="E34" s="12">
        <f t="shared" si="0"/>
        <v>0</v>
      </c>
    </row>
    <row r="35" spans="1:5" ht="15" customHeight="1" x14ac:dyDescent="0.3">
      <c r="A35" s="8" t="s">
        <v>63</v>
      </c>
      <c r="B35" s="9" t="s">
        <v>32</v>
      </c>
      <c r="C35" s="10">
        <v>1</v>
      </c>
      <c r="D35" s="71"/>
      <c r="E35" s="12">
        <f t="shared" si="0"/>
        <v>0</v>
      </c>
    </row>
    <row r="36" spans="1:5" ht="17.399999999999999" customHeight="1" x14ac:dyDescent="0.3">
      <c r="A36" s="8" t="s">
        <v>64</v>
      </c>
      <c r="B36" s="9" t="s">
        <v>3</v>
      </c>
      <c r="C36" s="10">
        <v>14</v>
      </c>
      <c r="D36" s="71"/>
      <c r="E36" s="12">
        <f t="shared" si="0"/>
        <v>0</v>
      </c>
    </row>
    <row r="37" spans="1:5" s="2" customFormat="1" ht="18" customHeight="1" x14ac:dyDescent="0.3">
      <c r="A37" s="8" t="s">
        <v>31</v>
      </c>
      <c r="B37" s="9" t="s">
        <v>3</v>
      </c>
      <c r="C37" s="10">
        <v>14</v>
      </c>
      <c r="D37" s="71"/>
      <c r="E37" s="12">
        <f t="shared" si="0"/>
        <v>0</v>
      </c>
    </row>
    <row r="38" spans="1:5" ht="15" customHeight="1" x14ac:dyDescent="0.3">
      <c r="A38" s="8" t="s">
        <v>65</v>
      </c>
      <c r="B38" s="9" t="s">
        <v>2</v>
      </c>
      <c r="C38" s="10">
        <v>1</v>
      </c>
      <c r="D38" s="71"/>
      <c r="E38" s="12">
        <f t="shared" si="0"/>
        <v>0</v>
      </c>
    </row>
    <row r="39" spans="1:5" ht="15" customHeight="1" x14ac:dyDescent="0.3">
      <c r="A39" s="8" t="s">
        <v>66</v>
      </c>
      <c r="B39" s="9" t="s">
        <v>2</v>
      </c>
      <c r="C39" s="10">
        <v>2</v>
      </c>
      <c r="D39" s="71"/>
      <c r="E39" s="12">
        <f t="shared" si="0"/>
        <v>0</v>
      </c>
    </row>
    <row r="40" spans="1:5" ht="15" customHeight="1" x14ac:dyDescent="0.3">
      <c r="A40" s="8" t="s">
        <v>67</v>
      </c>
      <c r="B40" s="9" t="s">
        <v>2</v>
      </c>
      <c r="C40" s="10">
        <v>4</v>
      </c>
      <c r="D40" s="71"/>
      <c r="E40" s="12">
        <f t="shared" si="0"/>
        <v>0</v>
      </c>
    </row>
    <row r="41" spans="1:5" ht="15" customHeight="1" x14ac:dyDescent="0.3">
      <c r="A41" s="8" t="s">
        <v>68</v>
      </c>
      <c r="B41" s="9" t="s">
        <v>2</v>
      </c>
      <c r="C41" s="10">
        <v>3</v>
      </c>
      <c r="D41" s="71"/>
      <c r="E41" s="12">
        <f t="shared" si="0"/>
        <v>0</v>
      </c>
    </row>
    <row r="42" spans="1:5" ht="15" customHeight="1" x14ac:dyDescent="0.3">
      <c r="A42" s="8" t="s">
        <v>69</v>
      </c>
      <c r="B42" s="9" t="s">
        <v>2</v>
      </c>
      <c r="C42" s="10">
        <v>2</v>
      </c>
      <c r="D42" s="71"/>
      <c r="E42" s="12">
        <f t="shared" si="0"/>
        <v>0</v>
      </c>
    </row>
    <row r="43" spans="1:5" ht="15" customHeight="1" x14ac:dyDescent="0.3">
      <c r="A43" s="8" t="s">
        <v>70</v>
      </c>
      <c r="B43" s="9" t="s">
        <v>46</v>
      </c>
      <c r="C43" s="10">
        <v>30</v>
      </c>
      <c r="D43" s="71"/>
      <c r="E43" s="12">
        <f t="shared" si="0"/>
        <v>0</v>
      </c>
    </row>
    <row r="44" spans="1:5" ht="15" customHeight="1" x14ac:dyDescent="0.3">
      <c r="A44" s="8" t="s">
        <v>72</v>
      </c>
      <c r="B44" s="9" t="s">
        <v>2</v>
      </c>
      <c r="C44" s="10">
        <v>1</v>
      </c>
      <c r="D44" s="71"/>
      <c r="E44" s="12">
        <f t="shared" si="0"/>
        <v>0</v>
      </c>
    </row>
    <row r="45" spans="1:5" ht="15" customHeight="1" x14ac:dyDescent="0.3">
      <c r="A45" s="8" t="s">
        <v>73</v>
      </c>
      <c r="B45" s="9" t="s">
        <v>74</v>
      </c>
      <c r="C45" s="10">
        <v>7</v>
      </c>
      <c r="D45" s="71"/>
      <c r="E45" s="12">
        <f t="shared" si="0"/>
        <v>0</v>
      </c>
    </row>
    <row r="46" spans="1:5" ht="15" customHeight="1" x14ac:dyDescent="0.3">
      <c r="A46" s="8" t="s">
        <v>127</v>
      </c>
      <c r="B46" s="9" t="s">
        <v>2</v>
      </c>
      <c r="C46" s="10">
        <v>4</v>
      </c>
      <c r="D46" s="70"/>
      <c r="E46" s="12">
        <f t="shared" si="0"/>
        <v>0</v>
      </c>
    </row>
    <row r="47" spans="1:5" ht="15" customHeight="1" x14ac:dyDescent="0.3">
      <c r="A47" s="8" t="s">
        <v>128</v>
      </c>
      <c r="B47" s="9" t="s">
        <v>46</v>
      </c>
      <c r="C47" s="10">
        <v>5</v>
      </c>
      <c r="D47" s="70"/>
      <c r="E47" s="12">
        <f t="shared" si="0"/>
        <v>0</v>
      </c>
    </row>
    <row r="48" spans="1:5" ht="15" customHeight="1" x14ac:dyDescent="0.3">
      <c r="A48" s="8" t="s">
        <v>29</v>
      </c>
      <c r="B48" s="9" t="s">
        <v>43</v>
      </c>
      <c r="C48" s="10">
        <v>14</v>
      </c>
      <c r="D48" s="70"/>
      <c r="E48" s="12">
        <f t="shared" si="0"/>
        <v>0</v>
      </c>
    </row>
    <row r="49" spans="1:6" ht="31.2" customHeight="1" x14ac:dyDescent="0.3">
      <c r="A49" s="8" t="s">
        <v>75</v>
      </c>
      <c r="B49" s="9" t="s">
        <v>43</v>
      </c>
      <c r="C49" s="10">
        <v>3.74</v>
      </c>
      <c r="D49" s="70"/>
      <c r="E49" s="12">
        <f t="shared" si="0"/>
        <v>0</v>
      </c>
    </row>
    <row r="50" spans="1:6" ht="19.2" customHeight="1" x14ac:dyDescent="0.3">
      <c r="A50" s="8" t="s">
        <v>76</v>
      </c>
      <c r="B50" s="9" t="s">
        <v>12</v>
      </c>
      <c r="C50" s="10">
        <v>1</v>
      </c>
      <c r="D50" s="70"/>
      <c r="E50" s="12">
        <f t="shared" si="0"/>
        <v>0</v>
      </c>
    </row>
    <row r="51" spans="1:6" ht="15" customHeight="1" x14ac:dyDescent="0.3">
      <c r="A51" s="8" t="s">
        <v>77</v>
      </c>
      <c r="B51" s="9" t="s">
        <v>2</v>
      </c>
      <c r="C51" s="10">
        <v>10</v>
      </c>
      <c r="D51" s="70"/>
      <c r="E51" s="12">
        <f t="shared" si="0"/>
        <v>0</v>
      </c>
    </row>
    <row r="52" spans="1:6" ht="15" customHeight="1" x14ac:dyDescent="0.3">
      <c r="A52" s="8" t="s">
        <v>78</v>
      </c>
      <c r="B52" s="9" t="s">
        <v>151</v>
      </c>
      <c r="C52" s="10">
        <v>1</v>
      </c>
      <c r="D52" s="70"/>
      <c r="E52" s="12">
        <f t="shared" si="0"/>
        <v>0</v>
      </c>
    </row>
    <row r="53" spans="1:6" ht="15" customHeight="1" x14ac:dyDescent="0.3">
      <c r="A53" s="8" t="s">
        <v>79</v>
      </c>
      <c r="B53" s="9" t="s">
        <v>80</v>
      </c>
      <c r="C53" s="10">
        <v>200</v>
      </c>
      <c r="D53" s="70"/>
      <c r="E53" s="12">
        <f t="shared" si="0"/>
        <v>0</v>
      </c>
    </row>
    <row r="54" spans="1:6" ht="27.6" customHeight="1" x14ac:dyDescent="0.3">
      <c r="A54" s="13" t="s">
        <v>18</v>
      </c>
      <c r="B54" s="14" t="s">
        <v>81</v>
      </c>
      <c r="C54" s="15">
        <v>2</v>
      </c>
      <c r="D54" s="72"/>
      <c r="E54" s="12">
        <f t="shared" si="0"/>
        <v>0</v>
      </c>
    </row>
    <row r="55" spans="1:6" ht="15" customHeight="1" x14ac:dyDescent="0.3">
      <c r="A55" s="38" t="s">
        <v>147</v>
      </c>
      <c r="B55" s="33" t="s">
        <v>32</v>
      </c>
      <c r="C55" s="39">
        <v>1</v>
      </c>
      <c r="D55" s="73"/>
      <c r="E55" s="39">
        <f>C55*D55</f>
        <v>0</v>
      </c>
    </row>
    <row r="56" spans="1:6" ht="15" customHeight="1" x14ac:dyDescent="0.3">
      <c r="A56" s="8"/>
      <c r="B56" s="9"/>
      <c r="C56" s="10">
        <v>0</v>
      </c>
      <c r="D56" s="11">
        <v>0</v>
      </c>
      <c r="E56" s="12">
        <f t="shared" si="0"/>
        <v>0</v>
      </c>
    </row>
    <row r="57" spans="1:6" ht="15" customHeight="1" x14ac:dyDescent="0.3">
      <c r="A57" s="51" t="s">
        <v>13</v>
      </c>
      <c r="B57" s="51" t="s">
        <v>12</v>
      </c>
      <c r="C57" s="52">
        <v>1</v>
      </c>
      <c r="D57" s="53"/>
      <c r="E57" s="54">
        <v>10750</v>
      </c>
      <c r="F57" s="1" t="s">
        <v>150</v>
      </c>
    </row>
    <row r="58" spans="1:6" ht="27" customHeight="1" thickBot="1" x14ac:dyDescent="0.35">
      <c r="A58" s="8" t="s">
        <v>82</v>
      </c>
      <c r="B58" s="9" t="s">
        <v>12</v>
      </c>
      <c r="C58" s="10">
        <v>1</v>
      </c>
      <c r="D58" s="11"/>
      <c r="E58" s="12">
        <f t="shared" si="0"/>
        <v>0</v>
      </c>
    </row>
    <row r="59" spans="1:6" thickBot="1" x14ac:dyDescent="0.35">
      <c r="A59" s="37" t="s">
        <v>38</v>
      </c>
      <c r="B59" s="16"/>
      <c r="C59" s="16"/>
      <c r="D59" s="16"/>
      <c r="E59" s="46">
        <f>SUM(E6:E58)</f>
        <v>10750</v>
      </c>
    </row>
    <row r="60" spans="1:6" ht="15" customHeight="1" x14ac:dyDescent="0.3">
      <c r="A60" s="17" t="s">
        <v>33</v>
      </c>
      <c r="B60" s="18"/>
      <c r="C60" s="19"/>
      <c r="D60" s="19"/>
      <c r="E60" s="12"/>
    </row>
    <row r="61" spans="1:6" ht="27.6" customHeight="1" x14ac:dyDescent="0.3">
      <c r="A61" s="55" t="s">
        <v>139</v>
      </c>
      <c r="B61" s="56" t="s">
        <v>2</v>
      </c>
      <c r="C61" s="57">
        <v>1</v>
      </c>
      <c r="D61" s="57"/>
      <c r="E61" s="58">
        <v>200000</v>
      </c>
      <c r="F61" s="1" t="s">
        <v>150</v>
      </c>
    </row>
    <row r="62" spans="1:6" ht="27.6" customHeight="1" x14ac:dyDescent="0.3">
      <c r="A62" s="38" t="s">
        <v>84</v>
      </c>
      <c r="B62" s="33" t="s">
        <v>2</v>
      </c>
      <c r="C62" s="39">
        <v>6</v>
      </c>
      <c r="D62" s="39">
        <v>116</v>
      </c>
      <c r="E62" s="34">
        <f t="shared" si="0"/>
        <v>696</v>
      </c>
    </row>
    <row r="63" spans="1:6" ht="30" customHeight="1" x14ac:dyDescent="0.3">
      <c r="A63" s="38" t="s">
        <v>85</v>
      </c>
      <c r="B63" s="33" t="s">
        <v>3</v>
      </c>
      <c r="C63" s="39">
        <v>6</v>
      </c>
      <c r="D63" s="39">
        <v>53</v>
      </c>
      <c r="E63" s="34">
        <f t="shared" si="0"/>
        <v>318</v>
      </c>
    </row>
    <row r="64" spans="1:6" ht="15" customHeight="1" x14ac:dyDescent="0.3">
      <c r="A64" s="38" t="s">
        <v>86</v>
      </c>
      <c r="B64" s="33" t="s">
        <v>2</v>
      </c>
      <c r="C64" s="39">
        <v>2</v>
      </c>
      <c r="D64" s="39">
        <v>269</v>
      </c>
      <c r="E64" s="34">
        <f t="shared" si="0"/>
        <v>538</v>
      </c>
    </row>
    <row r="65" spans="1:5" ht="24.6" customHeight="1" x14ac:dyDescent="0.3">
      <c r="A65" s="38" t="s">
        <v>87</v>
      </c>
      <c r="B65" s="33" t="s">
        <v>2</v>
      </c>
      <c r="C65" s="39">
        <v>1</v>
      </c>
      <c r="D65" s="39">
        <v>236.7</v>
      </c>
      <c r="E65" s="34">
        <f t="shared" si="0"/>
        <v>236.7</v>
      </c>
    </row>
    <row r="66" spans="1:5" ht="28.8" customHeight="1" x14ac:dyDescent="0.3">
      <c r="A66" s="38" t="s">
        <v>35</v>
      </c>
      <c r="B66" s="33" t="s">
        <v>2</v>
      </c>
      <c r="C66" s="39">
        <v>5</v>
      </c>
      <c r="D66" s="39">
        <v>37</v>
      </c>
      <c r="E66" s="34">
        <f t="shared" si="0"/>
        <v>185</v>
      </c>
    </row>
    <row r="67" spans="1:5" ht="14.4" customHeight="1" x14ac:dyDescent="0.3">
      <c r="A67" s="38" t="s">
        <v>143</v>
      </c>
      <c r="B67" s="33" t="s">
        <v>14</v>
      </c>
      <c r="C67" s="39">
        <v>1.5</v>
      </c>
      <c r="D67" s="39">
        <v>300</v>
      </c>
      <c r="E67" s="34">
        <f t="shared" si="0"/>
        <v>450</v>
      </c>
    </row>
    <row r="68" spans="1:5" ht="22.2" customHeight="1" x14ac:dyDescent="0.3">
      <c r="A68" s="38" t="s">
        <v>88</v>
      </c>
      <c r="B68" s="33" t="s">
        <v>2</v>
      </c>
      <c r="C68" s="39">
        <v>2</v>
      </c>
      <c r="D68" s="39">
        <v>438</v>
      </c>
      <c r="E68" s="34">
        <f t="shared" si="0"/>
        <v>876</v>
      </c>
    </row>
    <row r="69" spans="1:5" ht="12" customHeight="1" x14ac:dyDescent="0.3">
      <c r="A69" s="38" t="s">
        <v>89</v>
      </c>
      <c r="B69" s="33" t="s">
        <v>2</v>
      </c>
      <c r="C69" s="39">
        <v>3</v>
      </c>
      <c r="D69" s="39">
        <v>84</v>
      </c>
      <c r="E69" s="34">
        <f t="shared" si="0"/>
        <v>252</v>
      </c>
    </row>
    <row r="70" spans="1:5" ht="15" customHeight="1" x14ac:dyDescent="0.3">
      <c r="A70" s="38" t="s">
        <v>37</v>
      </c>
      <c r="B70" s="32" t="s">
        <v>2</v>
      </c>
      <c r="C70" s="34">
        <v>2</v>
      </c>
      <c r="D70" s="34">
        <v>275</v>
      </c>
      <c r="E70" s="32">
        <f t="shared" si="0"/>
        <v>550</v>
      </c>
    </row>
    <row r="71" spans="1:5" ht="15" customHeight="1" x14ac:dyDescent="0.3">
      <c r="A71" s="38" t="s">
        <v>90</v>
      </c>
      <c r="B71" s="33" t="s">
        <v>2</v>
      </c>
      <c r="C71" s="39">
        <v>3</v>
      </c>
      <c r="D71" s="39">
        <v>62</v>
      </c>
      <c r="E71" s="34">
        <f t="shared" si="0"/>
        <v>186</v>
      </c>
    </row>
    <row r="72" spans="1:5" ht="15" customHeight="1" x14ac:dyDescent="0.3">
      <c r="A72" s="38" t="s">
        <v>91</v>
      </c>
      <c r="B72" s="33" t="s">
        <v>2</v>
      </c>
      <c r="C72" s="39">
        <v>1</v>
      </c>
      <c r="D72" s="39">
        <v>35</v>
      </c>
      <c r="E72" s="34">
        <f t="shared" si="0"/>
        <v>35</v>
      </c>
    </row>
    <row r="73" spans="1:5" ht="15" customHeight="1" x14ac:dyDescent="0.3">
      <c r="A73" s="38" t="s">
        <v>92</v>
      </c>
      <c r="B73" s="33" t="s">
        <v>2</v>
      </c>
      <c r="C73" s="39">
        <v>1</v>
      </c>
      <c r="D73" s="39">
        <v>35</v>
      </c>
      <c r="E73" s="39">
        <f t="shared" si="0"/>
        <v>35</v>
      </c>
    </row>
    <row r="74" spans="1:5" ht="15" customHeight="1" x14ac:dyDescent="0.3">
      <c r="A74" s="38" t="s">
        <v>93</v>
      </c>
      <c r="B74" s="33" t="s">
        <v>14</v>
      </c>
      <c r="C74" s="39">
        <v>341</v>
      </c>
      <c r="D74" s="39">
        <v>40.700000000000003</v>
      </c>
      <c r="E74" s="39">
        <f t="shared" si="0"/>
        <v>13878.7</v>
      </c>
    </row>
    <row r="75" spans="1:5" ht="15" customHeight="1" x14ac:dyDescent="0.3">
      <c r="A75" s="38" t="s">
        <v>94</v>
      </c>
      <c r="B75" s="33" t="s">
        <v>24</v>
      </c>
      <c r="C75" s="39">
        <v>10</v>
      </c>
      <c r="D75" s="39">
        <v>54</v>
      </c>
      <c r="E75" s="39">
        <f t="shared" si="0"/>
        <v>540</v>
      </c>
    </row>
    <row r="76" spans="1:5" ht="15" customHeight="1" x14ac:dyDescent="0.3">
      <c r="A76" s="38" t="s">
        <v>146</v>
      </c>
      <c r="B76" s="33" t="s">
        <v>24</v>
      </c>
      <c r="C76" s="39">
        <v>400</v>
      </c>
      <c r="D76" s="39">
        <v>1.4</v>
      </c>
      <c r="E76" s="39">
        <f t="shared" si="0"/>
        <v>560</v>
      </c>
    </row>
    <row r="77" spans="1:5" ht="15" customHeight="1" x14ac:dyDescent="0.3">
      <c r="A77" s="38" t="s">
        <v>132</v>
      </c>
      <c r="B77" s="33" t="s">
        <v>25</v>
      </c>
      <c r="C77" s="39">
        <v>4</v>
      </c>
      <c r="D77" s="39">
        <v>372</v>
      </c>
      <c r="E77" s="39">
        <f t="shared" ref="E77" si="4">C77*D77</f>
        <v>1488</v>
      </c>
    </row>
    <row r="78" spans="1:5" ht="15" customHeight="1" x14ac:dyDescent="0.3">
      <c r="A78" s="38" t="s">
        <v>133</v>
      </c>
      <c r="B78" s="33" t="s">
        <v>14</v>
      </c>
      <c r="C78" s="39">
        <v>16</v>
      </c>
      <c r="D78" s="39">
        <v>537</v>
      </c>
      <c r="E78" s="39">
        <f t="shared" si="0"/>
        <v>8592</v>
      </c>
    </row>
    <row r="79" spans="1:5" ht="13.8" customHeight="1" x14ac:dyDescent="0.3">
      <c r="A79" s="38" t="s">
        <v>142</v>
      </c>
      <c r="B79" s="33" t="s">
        <v>2</v>
      </c>
      <c r="C79" s="39">
        <v>1</v>
      </c>
      <c r="D79" s="39">
        <v>3648</v>
      </c>
      <c r="E79" s="39">
        <f t="shared" si="0"/>
        <v>3648</v>
      </c>
    </row>
    <row r="80" spans="1:5" ht="15" customHeight="1" x14ac:dyDescent="0.3">
      <c r="A80" s="38" t="s">
        <v>95</v>
      </c>
      <c r="B80" s="33" t="s">
        <v>2</v>
      </c>
      <c r="C80" s="39">
        <v>30</v>
      </c>
      <c r="D80" s="39">
        <v>41</v>
      </c>
      <c r="E80" s="39">
        <f t="shared" ref="E80:E124" si="5">C80*D80</f>
        <v>1230</v>
      </c>
    </row>
    <row r="81" spans="1:10" ht="15" customHeight="1" x14ac:dyDescent="0.3">
      <c r="A81" s="38" t="s">
        <v>96</v>
      </c>
      <c r="B81" s="33" t="s">
        <v>2</v>
      </c>
      <c r="C81" s="39">
        <v>1</v>
      </c>
      <c r="D81" s="39">
        <v>520</v>
      </c>
      <c r="E81" s="39">
        <f t="shared" si="5"/>
        <v>520</v>
      </c>
    </row>
    <row r="82" spans="1:10" ht="15" customHeight="1" x14ac:dyDescent="0.3">
      <c r="A82" s="38" t="s">
        <v>97</v>
      </c>
      <c r="B82" s="33" t="s">
        <v>2</v>
      </c>
      <c r="C82" s="39">
        <v>4</v>
      </c>
      <c r="D82" s="39">
        <v>567</v>
      </c>
      <c r="E82" s="39">
        <f t="shared" si="5"/>
        <v>2268</v>
      </c>
    </row>
    <row r="83" spans="1:10" ht="15" customHeight="1" x14ac:dyDescent="0.3">
      <c r="A83" s="38" t="s">
        <v>98</v>
      </c>
      <c r="B83" s="33" t="s">
        <v>14</v>
      </c>
      <c r="C83" s="39">
        <v>100</v>
      </c>
      <c r="D83" s="39">
        <v>21</v>
      </c>
      <c r="E83" s="39">
        <f t="shared" si="5"/>
        <v>2100</v>
      </c>
    </row>
    <row r="84" spans="1:10" ht="15" customHeight="1" x14ac:dyDescent="0.3">
      <c r="A84" s="38" t="s">
        <v>101</v>
      </c>
      <c r="B84" s="33" t="s">
        <v>2</v>
      </c>
      <c r="C84" s="39">
        <v>50</v>
      </c>
      <c r="D84" s="39">
        <v>110</v>
      </c>
      <c r="E84" s="39">
        <f t="shared" si="5"/>
        <v>5500</v>
      </c>
      <c r="J84" s="1" t="s">
        <v>154</v>
      </c>
    </row>
    <row r="85" spans="1:10" ht="15" customHeight="1" x14ac:dyDescent="0.3">
      <c r="A85" s="38" t="s">
        <v>102</v>
      </c>
      <c r="B85" s="33" t="s">
        <v>14</v>
      </c>
      <c r="C85" s="39">
        <v>10</v>
      </c>
      <c r="D85" s="39">
        <v>24.44</v>
      </c>
      <c r="E85" s="39">
        <f t="shared" si="5"/>
        <v>244.4</v>
      </c>
    </row>
    <row r="86" spans="1:10" ht="15" customHeight="1" x14ac:dyDescent="0.3">
      <c r="A86" s="38" t="s">
        <v>103</v>
      </c>
      <c r="B86" s="33" t="s">
        <v>2</v>
      </c>
      <c r="C86" s="39">
        <v>1</v>
      </c>
      <c r="D86" s="39">
        <v>1546</v>
      </c>
      <c r="E86" s="39">
        <f t="shared" si="5"/>
        <v>1546</v>
      </c>
    </row>
    <row r="87" spans="1:10" ht="15" customHeight="1" x14ac:dyDescent="0.3">
      <c r="A87" s="38" t="s">
        <v>145</v>
      </c>
      <c r="B87" s="33" t="s">
        <v>25</v>
      </c>
      <c r="C87" s="39">
        <v>2</v>
      </c>
      <c r="D87" s="39">
        <v>90.8</v>
      </c>
      <c r="E87" s="39">
        <f t="shared" ref="E87" si="6">C87*D87</f>
        <v>181.6</v>
      </c>
    </row>
    <row r="88" spans="1:10" ht="15" customHeight="1" x14ac:dyDescent="0.3">
      <c r="A88" s="38" t="s">
        <v>144</v>
      </c>
      <c r="B88" s="33" t="s">
        <v>25</v>
      </c>
      <c r="C88" s="39">
        <v>4</v>
      </c>
      <c r="D88" s="39">
        <v>344.6</v>
      </c>
      <c r="E88" s="39">
        <f t="shared" si="5"/>
        <v>1378.4</v>
      </c>
    </row>
    <row r="89" spans="1:10" ht="15" customHeight="1" x14ac:dyDescent="0.3">
      <c r="A89" s="38" t="s">
        <v>134</v>
      </c>
      <c r="B89" s="33" t="s">
        <v>32</v>
      </c>
      <c r="C89" s="39">
        <v>1</v>
      </c>
      <c r="D89" s="39">
        <v>3000</v>
      </c>
      <c r="E89" s="39">
        <f t="shared" ref="E89:E91" si="7">C89*D89</f>
        <v>3000</v>
      </c>
    </row>
    <row r="90" spans="1:10" ht="15" customHeight="1" x14ac:dyDescent="0.3">
      <c r="A90" s="38" t="s">
        <v>138</v>
      </c>
      <c r="B90" s="33" t="s">
        <v>14</v>
      </c>
      <c r="C90" s="39">
        <v>16</v>
      </c>
      <c r="D90" s="39">
        <v>80.5</v>
      </c>
      <c r="E90" s="39">
        <f t="shared" ref="E90" si="8">C90*D90</f>
        <v>1288</v>
      </c>
    </row>
    <row r="91" spans="1:10" ht="15" customHeight="1" x14ac:dyDescent="0.3">
      <c r="A91" s="38" t="s">
        <v>137</v>
      </c>
      <c r="B91" s="33" t="s">
        <v>14</v>
      </c>
      <c r="C91" s="39">
        <v>4</v>
      </c>
      <c r="D91" s="39">
        <v>102</v>
      </c>
      <c r="E91" s="39">
        <f t="shared" si="7"/>
        <v>408</v>
      </c>
    </row>
    <row r="92" spans="1:10" ht="15" customHeight="1" x14ac:dyDescent="0.3">
      <c r="A92" s="38" t="s">
        <v>135</v>
      </c>
      <c r="B92" s="33" t="s">
        <v>14</v>
      </c>
      <c r="C92" s="39">
        <v>2</v>
      </c>
      <c r="D92" s="39">
        <v>273</v>
      </c>
      <c r="E92" s="39">
        <f t="shared" si="5"/>
        <v>546</v>
      </c>
    </row>
    <row r="93" spans="1:10" ht="15" customHeight="1" x14ac:dyDescent="0.3">
      <c r="A93" s="38" t="s">
        <v>136</v>
      </c>
      <c r="B93" s="33" t="s">
        <v>2</v>
      </c>
      <c r="C93" s="39">
        <v>7</v>
      </c>
      <c r="D93" s="39">
        <v>618</v>
      </c>
      <c r="E93" s="39">
        <f t="shared" si="5"/>
        <v>4326</v>
      </c>
    </row>
    <row r="94" spans="1:10" ht="15" customHeight="1" x14ac:dyDescent="0.3">
      <c r="A94" s="55" t="s">
        <v>105</v>
      </c>
      <c r="B94" s="56" t="s">
        <v>9</v>
      </c>
      <c r="C94" s="57">
        <v>1</v>
      </c>
      <c r="D94" s="57"/>
      <c r="E94" s="57">
        <v>70000</v>
      </c>
      <c r="F94" s="1" t="s">
        <v>150</v>
      </c>
    </row>
    <row r="95" spans="1:10" ht="44.4" customHeight="1" x14ac:dyDescent="0.3">
      <c r="A95" s="38" t="s">
        <v>106</v>
      </c>
      <c r="B95" s="33" t="s">
        <v>2</v>
      </c>
      <c r="C95" s="39">
        <v>1</v>
      </c>
      <c r="D95" s="39">
        <v>141</v>
      </c>
      <c r="E95" s="39">
        <f t="shared" si="5"/>
        <v>141</v>
      </c>
    </row>
    <row r="96" spans="1:10" ht="30.6" customHeight="1" x14ac:dyDescent="0.3">
      <c r="A96" s="38" t="s">
        <v>107</v>
      </c>
      <c r="B96" s="33" t="s">
        <v>2</v>
      </c>
      <c r="C96" s="39">
        <v>1</v>
      </c>
      <c r="D96" s="39">
        <v>153</v>
      </c>
      <c r="E96" s="39">
        <f t="shared" si="5"/>
        <v>153</v>
      </c>
    </row>
    <row r="97" spans="1:5" ht="32.4" customHeight="1" x14ac:dyDescent="0.3">
      <c r="A97" s="38" t="s">
        <v>108</v>
      </c>
      <c r="B97" s="33" t="s">
        <v>2</v>
      </c>
      <c r="C97" s="39">
        <v>4</v>
      </c>
      <c r="D97" s="39">
        <v>137.62</v>
      </c>
      <c r="E97" s="39">
        <f t="shared" si="5"/>
        <v>550.48</v>
      </c>
    </row>
    <row r="98" spans="1:5" ht="34.799999999999997" customHeight="1" x14ac:dyDescent="0.3">
      <c r="A98" s="38" t="s">
        <v>109</v>
      </c>
      <c r="B98" s="33" t="s">
        <v>2</v>
      </c>
      <c r="C98" s="39">
        <v>1</v>
      </c>
      <c r="D98" s="39">
        <v>92.74</v>
      </c>
      <c r="E98" s="39">
        <f t="shared" si="5"/>
        <v>92.74</v>
      </c>
    </row>
    <row r="99" spans="1:5" ht="28.8" customHeight="1" x14ac:dyDescent="0.3">
      <c r="A99" s="38" t="s">
        <v>110</v>
      </c>
      <c r="B99" s="33" t="s">
        <v>2</v>
      </c>
      <c r="C99" s="39">
        <v>1</v>
      </c>
      <c r="D99" s="39">
        <v>40.58</v>
      </c>
      <c r="E99" s="39">
        <f t="shared" si="5"/>
        <v>40.58</v>
      </c>
    </row>
    <row r="100" spans="1:5" ht="15" customHeight="1" x14ac:dyDescent="0.3">
      <c r="A100" s="38" t="s">
        <v>111</v>
      </c>
      <c r="B100" s="33" t="s">
        <v>14</v>
      </c>
      <c r="C100" s="39">
        <v>30</v>
      </c>
      <c r="D100" s="39">
        <v>69</v>
      </c>
      <c r="E100" s="39">
        <f t="shared" si="5"/>
        <v>2070</v>
      </c>
    </row>
    <row r="101" spans="1:5" ht="28.8" customHeight="1" x14ac:dyDescent="0.3">
      <c r="A101" s="38" t="s">
        <v>112</v>
      </c>
      <c r="B101" s="33" t="s">
        <v>2</v>
      </c>
      <c r="C101" s="39">
        <v>3</v>
      </c>
      <c r="D101" s="39">
        <v>74</v>
      </c>
      <c r="E101" s="39">
        <f t="shared" si="5"/>
        <v>222</v>
      </c>
    </row>
    <row r="102" spans="1:5" ht="15" customHeight="1" x14ac:dyDescent="0.3">
      <c r="A102" s="38" t="s">
        <v>113</v>
      </c>
      <c r="B102" s="33" t="s">
        <v>2</v>
      </c>
      <c r="C102" s="39">
        <v>6</v>
      </c>
      <c r="D102" s="39">
        <v>15</v>
      </c>
      <c r="E102" s="39">
        <f t="shared" si="5"/>
        <v>90</v>
      </c>
    </row>
    <row r="103" spans="1:5" ht="15" customHeight="1" x14ac:dyDescent="0.3">
      <c r="A103" s="38" t="s">
        <v>114</v>
      </c>
      <c r="B103" s="33" t="s">
        <v>2</v>
      </c>
      <c r="C103" s="39">
        <v>30</v>
      </c>
      <c r="D103" s="39">
        <v>19</v>
      </c>
      <c r="E103" s="39">
        <f t="shared" si="5"/>
        <v>570</v>
      </c>
    </row>
    <row r="104" spans="1:5" ht="15" customHeight="1" x14ac:dyDescent="0.3">
      <c r="A104" s="38" t="s">
        <v>115</v>
      </c>
      <c r="B104" s="33" t="s">
        <v>2</v>
      </c>
      <c r="C104" s="39">
        <v>2</v>
      </c>
      <c r="D104" s="39">
        <v>177</v>
      </c>
      <c r="E104" s="39">
        <f t="shared" si="5"/>
        <v>354</v>
      </c>
    </row>
    <row r="105" spans="1:5" ht="28.2" customHeight="1" x14ac:dyDescent="0.3">
      <c r="A105" s="38" t="s">
        <v>116</v>
      </c>
      <c r="B105" s="33" t="s">
        <v>2</v>
      </c>
      <c r="C105" s="39">
        <v>2</v>
      </c>
      <c r="D105" s="39">
        <v>264</v>
      </c>
      <c r="E105" s="39">
        <f t="shared" si="5"/>
        <v>528</v>
      </c>
    </row>
    <row r="106" spans="1:5" ht="16.2" customHeight="1" x14ac:dyDescent="0.3">
      <c r="A106" s="38" t="s">
        <v>117</v>
      </c>
      <c r="B106" s="33" t="s">
        <v>2</v>
      </c>
      <c r="C106" s="39">
        <v>2</v>
      </c>
      <c r="D106" s="39">
        <v>66</v>
      </c>
      <c r="E106" s="39">
        <f t="shared" si="5"/>
        <v>132</v>
      </c>
    </row>
    <row r="107" spans="1:5" ht="15" customHeight="1" x14ac:dyDescent="0.3">
      <c r="A107" s="38" t="s">
        <v>118</v>
      </c>
      <c r="B107" s="33" t="s">
        <v>2</v>
      </c>
      <c r="C107" s="39">
        <v>3</v>
      </c>
      <c r="D107" s="39">
        <v>28</v>
      </c>
      <c r="E107" s="39">
        <f t="shared" si="5"/>
        <v>84</v>
      </c>
    </row>
    <row r="108" spans="1:5" ht="16.2" customHeight="1" x14ac:dyDescent="0.3">
      <c r="A108" s="40" t="s">
        <v>119</v>
      </c>
      <c r="B108" s="41" t="s">
        <v>2</v>
      </c>
      <c r="C108" s="42">
        <v>1</v>
      </c>
      <c r="D108" s="43" t="s">
        <v>123</v>
      </c>
      <c r="E108" s="39">
        <v>0</v>
      </c>
    </row>
    <row r="109" spans="1:5" ht="15" customHeight="1" x14ac:dyDescent="0.3">
      <c r="A109" s="40" t="s">
        <v>120</v>
      </c>
      <c r="B109" s="41" t="s">
        <v>9</v>
      </c>
      <c r="C109" s="42">
        <v>1</v>
      </c>
      <c r="D109" s="39">
        <v>400</v>
      </c>
      <c r="E109" s="39">
        <f t="shared" si="5"/>
        <v>400</v>
      </c>
    </row>
    <row r="110" spans="1:5" ht="15" customHeight="1" x14ac:dyDescent="0.3">
      <c r="A110" s="40" t="s">
        <v>124</v>
      </c>
      <c r="B110" s="41" t="s">
        <v>2</v>
      </c>
      <c r="C110" s="42">
        <v>6</v>
      </c>
      <c r="D110" s="39">
        <v>297</v>
      </c>
      <c r="E110" s="39">
        <f t="shared" si="5"/>
        <v>1782</v>
      </c>
    </row>
    <row r="111" spans="1:5" ht="15" customHeight="1" x14ac:dyDescent="0.3">
      <c r="A111" s="44" t="s">
        <v>125</v>
      </c>
      <c r="B111" s="41" t="s">
        <v>2</v>
      </c>
      <c r="C111" s="42">
        <v>4</v>
      </c>
      <c r="D111" s="39">
        <v>199</v>
      </c>
      <c r="E111" s="39">
        <f t="shared" si="5"/>
        <v>796</v>
      </c>
    </row>
    <row r="112" spans="1:5" ht="15" customHeight="1" x14ac:dyDescent="0.3">
      <c r="A112" s="32" t="s">
        <v>8</v>
      </c>
      <c r="B112" s="32" t="s">
        <v>10</v>
      </c>
      <c r="C112" s="34">
        <v>1</v>
      </c>
      <c r="D112" s="34">
        <v>372</v>
      </c>
      <c r="E112" s="39">
        <f t="shared" si="5"/>
        <v>372</v>
      </c>
    </row>
    <row r="113" spans="1:6" ht="15" customHeight="1" x14ac:dyDescent="0.3">
      <c r="A113" s="32" t="s">
        <v>7</v>
      </c>
      <c r="B113" s="32" t="s">
        <v>10</v>
      </c>
      <c r="C113" s="34">
        <v>1</v>
      </c>
      <c r="D113" s="34">
        <v>291.32</v>
      </c>
      <c r="E113" s="39">
        <f t="shared" si="5"/>
        <v>291.32</v>
      </c>
    </row>
    <row r="114" spans="1:6" ht="15" customHeight="1" x14ac:dyDescent="0.3">
      <c r="A114" s="40" t="s">
        <v>126</v>
      </c>
      <c r="B114" s="41" t="s">
        <v>2</v>
      </c>
      <c r="C114" s="42">
        <v>5</v>
      </c>
      <c r="D114" s="39">
        <v>410</v>
      </c>
      <c r="E114" s="39">
        <f t="shared" si="5"/>
        <v>2050</v>
      </c>
    </row>
    <row r="115" spans="1:6" ht="15" customHeight="1" x14ac:dyDescent="0.3">
      <c r="A115" s="32" t="s">
        <v>27</v>
      </c>
      <c r="B115" s="32" t="s">
        <v>28</v>
      </c>
      <c r="C115" s="34">
        <v>3</v>
      </c>
      <c r="D115" s="34">
        <v>420</v>
      </c>
      <c r="E115" s="39">
        <f t="shared" si="5"/>
        <v>1260</v>
      </c>
    </row>
    <row r="116" spans="1:6" ht="15" customHeight="1" x14ac:dyDescent="0.3">
      <c r="A116" s="32" t="s">
        <v>26</v>
      </c>
      <c r="B116" s="32" t="s">
        <v>2</v>
      </c>
      <c r="C116" s="34">
        <v>1</v>
      </c>
      <c r="D116" s="34">
        <v>517</v>
      </c>
      <c r="E116" s="39">
        <f t="shared" si="5"/>
        <v>517</v>
      </c>
    </row>
    <row r="117" spans="1:6" ht="15" customHeight="1" x14ac:dyDescent="0.3">
      <c r="A117" s="32" t="s">
        <v>4</v>
      </c>
      <c r="B117" s="32" t="s">
        <v>5</v>
      </c>
      <c r="C117" s="34">
        <v>5</v>
      </c>
      <c r="D117" s="34">
        <v>32.4</v>
      </c>
      <c r="E117" s="39">
        <f t="shared" si="5"/>
        <v>162</v>
      </c>
    </row>
    <row r="118" spans="1:6" ht="34.799999999999997" customHeight="1" x14ac:dyDescent="0.3">
      <c r="A118" s="40" t="s">
        <v>121</v>
      </c>
      <c r="B118" s="41" t="s">
        <v>2</v>
      </c>
      <c r="C118" s="42">
        <v>1</v>
      </c>
      <c r="D118" s="39">
        <v>2787</v>
      </c>
      <c r="E118" s="39">
        <f t="shared" si="5"/>
        <v>2787</v>
      </c>
    </row>
    <row r="119" spans="1:6" ht="15" customHeight="1" x14ac:dyDescent="0.3">
      <c r="A119" s="32" t="s">
        <v>6</v>
      </c>
      <c r="B119" s="32" t="s">
        <v>2</v>
      </c>
      <c r="C119" s="34">
        <v>4</v>
      </c>
      <c r="D119" s="34">
        <v>97.49</v>
      </c>
      <c r="E119" s="39">
        <f t="shared" si="5"/>
        <v>389.96</v>
      </c>
    </row>
    <row r="120" spans="1:6" ht="34.200000000000003" customHeight="1" x14ac:dyDescent="0.3">
      <c r="A120" s="38" t="s">
        <v>35</v>
      </c>
      <c r="B120" s="33" t="s">
        <v>2</v>
      </c>
      <c r="C120" s="39">
        <v>2</v>
      </c>
      <c r="D120" s="39">
        <v>37</v>
      </c>
      <c r="E120" s="39">
        <f t="shared" si="5"/>
        <v>74</v>
      </c>
    </row>
    <row r="121" spans="1:6" ht="15" customHeight="1" x14ac:dyDescent="0.3">
      <c r="A121" s="40" t="s">
        <v>122</v>
      </c>
      <c r="B121" s="41" t="s">
        <v>2</v>
      </c>
      <c r="C121" s="42">
        <v>4</v>
      </c>
      <c r="D121" s="39">
        <v>90</v>
      </c>
      <c r="E121" s="39">
        <f t="shared" si="5"/>
        <v>360</v>
      </c>
    </row>
    <row r="122" spans="1:6" ht="15" customHeight="1" x14ac:dyDescent="0.3">
      <c r="A122" s="32" t="s">
        <v>34</v>
      </c>
      <c r="B122" s="32" t="s">
        <v>2</v>
      </c>
      <c r="C122" s="34">
        <v>21</v>
      </c>
      <c r="D122" s="34">
        <v>165</v>
      </c>
      <c r="E122" s="39">
        <f t="shared" si="5"/>
        <v>3465</v>
      </c>
    </row>
    <row r="123" spans="1:6" ht="15" customHeight="1" x14ac:dyDescent="0.3">
      <c r="A123" s="47" t="s">
        <v>130</v>
      </c>
      <c r="B123" s="32" t="s">
        <v>2</v>
      </c>
      <c r="C123" s="34">
        <v>2</v>
      </c>
      <c r="D123" s="34">
        <v>483</v>
      </c>
      <c r="E123" s="39">
        <f t="shared" si="5"/>
        <v>966</v>
      </c>
    </row>
    <row r="124" spans="1:6" ht="15" customHeight="1" x14ac:dyDescent="0.3">
      <c r="A124" s="32" t="s">
        <v>131</v>
      </c>
      <c r="B124" s="32" t="s">
        <v>2</v>
      </c>
      <c r="C124" s="34">
        <v>1</v>
      </c>
      <c r="D124" s="34">
        <v>150</v>
      </c>
      <c r="E124" s="39">
        <f t="shared" si="5"/>
        <v>150</v>
      </c>
    </row>
    <row r="125" spans="1:6" ht="15" customHeight="1" x14ac:dyDescent="0.3">
      <c r="A125" s="32" t="s">
        <v>19</v>
      </c>
      <c r="B125" s="32" t="s">
        <v>2</v>
      </c>
      <c r="C125" s="34">
        <v>5</v>
      </c>
      <c r="D125" s="34">
        <v>56</v>
      </c>
      <c r="E125" s="32">
        <f t="shared" ref="E125:E126" si="9">C125*D125</f>
        <v>280</v>
      </c>
    </row>
    <row r="126" spans="1:6" ht="15" customHeight="1" x14ac:dyDescent="0.3">
      <c r="A126" s="32" t="s">
        <v>36</v>
      </c>
      <c r="B126" s="32" t="s">
        <v>2</v>
      </c>
      <c r="C126" s="34">
        <v>1</v>
      </c>
      <c r="D126" s="34">
        <v>327</v>
      </c>
      <c r="E126" s="32">
        <f t="shared" si="9"/>
        <v>327</v>
      </c>
    </row>
    <row r="127" spans="1:6" ht="15" customHeight="1" x14ac:dyDescent="0.3">
      <c r="A127" s="35" t="s">
        <v>20</v>
      </c>
      <c r="B127" s="32" t="s">
        <v>9</v>
      </c>
      <c r="C127" s="34">
        <v>1</v>
      </c>
      <c r="D127" s="34">
        <v>500</v>
      </c>
      <c r="E127" s="32">
        <f t="shared" ref="E127" si="10">C127*D127</f>
        <v>500</v>
      </c>
    </row>
    <row r="128" spans="1:6" ht="15" customHeight="1" x14ac:dyDescent="0.3">
      <c r="A128" s="60" t="s">
        <v>15</v>
      </c>
      <c r="B128" s="61" t="s">
        <v>9</v>
      </c>
      <c r="C128" s="58">
        <v>1</v>
      </c>
      <c r="D128" s="58"/>
      <c r="E128" s="59">
        <v>50000</v>
      </c>
      <c r="F128" s="1" t="s">
        <v>149</v>
      </c>
    </row>
    <row r="129" spans="1:5" thickBot="1" x14ac:dyDescent="0.35">
      <c r="A129" s="36" t="s">
        <v>21</v>
      </c>
      <c r="B129" s="36" t="s">
        <v>22</v>
      </c>
      <c r="C129" s="36">
        <v>5</v>
      </c>
      <c r="D129" s="36"/>
      <c r="E129" s="45">
        <f>SUM(E62:E128)*0.05</f>
        <v>9977.8940000000002</v>
      </c>
    </row>
    <row r="130" spans="1:5" ht="14.4" x14ac:dyDescent="0.3">
      <c r="A130" s="20" t="s">
        <v>23</v>
      </c>
      <c r="B130" s="21"/>
      <c r="C130" s="21"/>
      <c r="D130" s="21"/>
      <c r="E130" s="49">
        <f>SUM(E61:E129)</f>
        <v>409535.77400000009</v>
      </c>
    </row>
    <row r="131" spans="1:5" thickBot="1" x14ac:dyDescent="0.35">
      <c r="A131" s="26" t="s">
        <v>129</v>
      </c>
      <c r="B131" s="23"/>
      <c r="C131" s="24"/>
      <c r="D131" s="24"/>
      <c r="E131" s="25">
        <f>E130+E59</f>
        <v>420285.77400000009</v>
      </c>
    </row>
    <row r="132" spans="1:5" ht="14.4" x14ac:dyDescent="0.3">
      <c r="A132" s="22"/>
      <c r="B132" s="63"/>
      <c r="C132" s="64"/>
      <c r="D132" s="64"/>
      <c r="E132" s="65"/>
    </row>
    <row r="133" spans="1:5" ht="14.4" x14ac:dyDescent="0.3">
      <c r="A133" s="62" t="s">
        <v>152</v>
      </c>
      <c r="B133" s="66"/>
      <c r="C133" s="67"/>
      <c r="D133" s="67"/>
      <c r="E133" s="68"/>
    </row>
    <row r="134" spans="1:5" ht="15" customHeight="1" thickBot="1" x14ac:dyDescent="0.35">
      <c r="A134" s="26" t="s">
        <v>129</v>
      </c>
      <c r="B134" s="27"/>
      <c r="C134" s="28"/>
      <c r="D134" s="28"/>
      <c r="E134" s="29">
        <f>E131+E132+E133</f>
        <v>420285.77400000009</v>
      </c>
    </row>
    <row r="136" spans="1:5" ht="15" customHeight="1" x14ac:dyDescent="0.3">
      <c r="E136" s="50"/>
    </row>
  </sheetData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2024-05-22T12:53:40Z</dcterms:created>
  <dcterms:modified xsi:type="dcterms:W3CDTF">2025-09-23T19:10:35Z</dcterms:modified>
</cp:coreProperties>
</file>