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2025\Desktop\Погреби\"/>
    </mc:Choice>
  </mc:AlternateContent>
  <xr:revisionPtr revIDLastSave="0" documentId="8_{C344AFC9-70A2-46CC-BADB-9B02A56E14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16" i="1"/>
  <c r="F84" i="1"/>
  <c r="F87" i="1"/>
  <c r="F86" i="1"/>
  <c r="F85" i="1"/>
  <c r="F82" i="1"/>
  <c r="F81" i="1"/>
  <c r="F80" i="1"/>
  <c r="F79" i="1"/>
  <c r="F78" i="1"/>
  <c r="F77" i="1"/>
  <c r="F76" i="1"/>
  <c r="F75" i="1"/>
  <c r="F74" i="1"/>
  <c r="F73" i="1"/>
  <c r="F72" i="1"/>
  <c r="F116" i="1"/>
  <c r="F115" i="1"/>
  <c r="F114" i="1"/>
  <c r="F113" i="1"/>
  <c r="F112" i="1"/>
  <c r="F111" i="1"/>
  <c r="F110" i="1"/>
  <c r="F109" i="1"/>
  <c r="F119" i="1"/>
  <c r="F108" i="1"/>
  <c r="F107" i="1"/>
  <c r="F105" i="1"/>
  <c r="F106" i="1"/>
  <c r="F103" i="1"/>
  <c r="F97" i="1"/>
  <c r="F96" i="1"/>
  <c r="F102" i="1"/>
  <c r="F91" i="1"/>
  <c r="F69" i="1"/>
  <c r="F68" i="1"/>
  <c r="F59" i="1"/>
  <c r="F61" i="1"/>
  <c r="F60" i="1"/>
  <c r="F52" i="1"/>
  <c r="F58" i="1"/>
  <c r="F57" i="1"/>
  <c r="F56" i="1"/>
  <c r="F33" i="1"/>
  <c r="F41" i="1"/>
  <c r="F40" i="1"/>
  <c r="F39" i="1"/>
  <c r="F38" i="1"/>
  <c r="F21" i="1"/>
  <c r="F20" i="1"/>
  <c r="F8" i="1"/>
  <c r="F88" i="1" l="1"/>
  <c r="F120" i="1"/>
  <c r="F121" i="1"/>
  <c r="F125" i="1" l="1"/>
  <c r="F118" i="1"/>
  <c r="F122" i="1"/>
  <c r="F93" i="1"/>
  <c r="F94" i="1"/>
  <c r="F95" i="1"/>
  <c r="F98" i="1"/>
  <c r="F99" i="1"/>
  <c r="F100" i="1"/>
  <c r="F101" i="1"/>
  <c r="F104" i="1"/>
  <c r="F117" i="1"/>
  <c r="F92" i="1"/>
  <c r="F126" i="1" l="1"/>
  <c r="F123" i="1"/>
  <c r="F55" i="1"/>
  <c r="F62" i="1"/>
  <c r="F63" i="1"/>
  <c r="F65" i="1"/>
  <c r="F66" i="1"/>
  <c r="F54" i="1"/>
  <c r="F53" i="1"/>
  <c r="F49" i="1"/>
  <c r="F48" i="1"/>
  <c r="F42" i="1"/>
  <c r="F43" i="1"/>
  <c r="F30" i="1"/>
  <c r="F31" i="1"/>
  <c r="F32" i="1"/>
  <c r="F6" i="1"/>
  <c r="F7" i="1"/>
  <c r="F9" i="1"/>
  <c r="F10" i="1"/>
  <c r="F11" i="1"/>
  <c r="F12" i="1"/>
  <c r="F13" i="1"/>
  <c r="F14" i="1"/>
  <c r="F15" i="1"/>
  <c r="F17" i="1"/>
  <c r="F18" i="1"/>
  <c r="F19" i="1"/>
  <c r="F22" i="1"/>
  <c r="F23" i="1"/>
  <c r="F24" i="1"/>
  <c r="F25" i="1"/>
  <c r="F37" i="1" l="1"/>
  <c r="F36" i="1" l="1"/>
  <c r="F27" i="1"/>
  <c r="F67" i="1" l="1"/>
  <c r="F70" i="1" s="1"/>
  <c r="F44" i="1" l="1"/>
  <c r="F45" i="1" s="1"/>
  <c r="F47" i="1" l="1"/>
  <c r="F50" i="1" s="1"/>
  <c r="F29" i="1" l="1"/>
  <c r="F34" i="1" s="1"/>
  <c r="F127" i="1" s="1"/>
</calcChain>
</file>

<file path=xl/sharedStrings.xml><?xml version="1.0" encoding="utf-8"?>
<sst xmlns="http://schemas.openxmlformats.org/spreadsheetml/2006/main" count="230" uniqueCount="129">
  <si>
    <t>Комерційна пропозиція</t>
  </si>
  <si>
    <t>№</t>
  </si>
  <si>
    <t>м.кв</t>
  </si>
  <si>
    <t>шт</t>
  </si>
  <si>
    <t>маш</t>
  </si>
  <si>
    <t>компл</t>
  </si>
  <si>
    <t>м.п</t>
  </si>
  <si>
    <t>м/п</t>
  </si>
  <si>
    <t>м2</t>
  </si>
  <si>
    <t>Вирізання отворів в керамічній плитці під прибори (виводи)</t>
  </si>
  <si>
    <t>Герметизація швів</t>
  </si>
  <si>
    <t>мп</t>
  </si>
  <si>
    <t>Монтаж змішувачів</t>
  </si>
  <si>
    <t>Монтаж бойлера</t>
  </si>
  <si>
    <t>Демонтаж вбудованих світильників</t>
  </si>
  <si>
    <t>Зашивка ГКЛ труб комунікацій</t>
  </si>
  <si>
    <t>Назва робіт та послуг</t>
  </si>
  <si>
    <t>Всього за розділом</t>
  </si>
  <si>
    <t>Грунтівка основи</t>
  </si>
  <si>
    <t>Улаштування отворів для ревізії доступ до  комунікацій з монтажем люка</t>
  </si>
  <si>
    <t>пог.м</t>
  </si>
  <si>
    <t>м</t>
  </si>
  <si>
    <t>Затирання плитки (епоксидний заповнювач)</t>
  </si>
  <si>
    <t>т</t>
  </si>
  <si>
    <t>Демонтаж стояків ЦО Ду 20 мм</t>
  </si>
  <si>
    <t>Демонтаж стояка каналізація Ду 110 мм</t>
  </si>
  <si>
    <t>Демонтаж стояка каналізація Ду 50 мм</t>
  </si>
  <si>
    <t xml:space="preserve">Монтаж тимчасового освітлення </t>
  </si>
  <si>
    <t>Розділ №1. Демонтажні роботи</t>
  </si>
  <si>
    <t>Кількість</t>
  </si>
  <si>
    <t>Ціна, грн без ПДВ</t>
  </si>
  <si>
    <t>Од. виміру</t>
  </si>
  <si>
    <t>Розділ №2. Загальнобудівельні роботи</t>
  </si>
  <si>
    <t>Розділ №3. Монтаж ГКЛ конструкцій</t>
  </si>
  <si>
    <t>Розділ №4. Підлога</t>
  </si>
  <si>
    <t>Розділ №5. Облицювання стін та підлоги плиткою</t>
  </si>
  <si>
    <t>Монтаж Водопостачання та Каналізації</t>
  </si>
  <si>
    <t xml:space="preserve">Монтаж чаши унітазу </t>
  </si>
  <si>
    <t>Монтаж кришки унітаза</t>
  </si>
  <si>
    <t>Монтаж кнопки унітаза</t>
  </si>
  <si>
    <t>Монтаж підривного клапана</t>
  </si>
  <si>
    <t>Манжета резинова  ф 50х32</t>
  </si>
  <si>
    <t>Трійник ПП ф 110х110х45</t>
  </si>
  <si>
    <t>Ревізія ПП ф 110</t>
  </si>
  <si>
    <t>Всього, грн без ПДВ</t>
  </si>
  <si>
    <t>Всього робота, грн без ПДВ</t>
  </si>
  <si>
    <t>Розбирання кам'яної кладки стін                         (дверний проріз, перенесення) Два дверних пройома.</t>
  </si>
  <si>
    <t>Демонтаж облицювання стін плиткою</t>
  </si>
  <si>
    <t>Демонтаж плитки підлоги кімната 9 - 2,31м2 та кімната 8 - 2,4х3,6=8,64м2. Всього 10,95 м2</t>
  </si>
  <si>
    <t>Демонтаж штукатурки стін кімната 9- 18,84м2 кімната 8 (частково 4,34х3=13,02м2) Всього 31,86м2</t>
  </si>
  <si>
    <t>Демонтаж існуючих дверей кімната 9 зі збереженням</t>
  </si>
  <si>
    <t>Демонтаж існуючих дверей кімната 8 зі збереженням</t>
  </si>
  <si>
    <t>Демонтаж перемички в дверних прорізах</t>
  </si>
  <si>
    <t>Демонтаж плінтусів з плитки</t>
  </si>
  <si>
    <t>Демонтаж електрокабелів та проводів на стелі</t>
  </si>
  <si>
    <t>Алмазне свердління в бетонній плиті перекриття для розводки каналізіції та води</t>
  </si>
  <si>
    <t xml:space="preserve">Свердління отворів в цегляній стіні </t>
  </si>
  <si>
    <t>Демонтаж унітаза зі збереженням</t>
  </si>
  <si>
    <t>Демонтаж змішувачів зі збереженням</t>
  </si>
  <si>
    <t>Демонтаж умивальника зі збереженням</t>
  </si>
  <si>
    <t>Демонтаж електрофорнітури                                   (розетки, вимикачі, тощо)</t>
  </si>
  <si>
    <t>Назва: Ремонтно-будівельні роботи на Об’єкті Замовника: «Нове будівництво та експлуатація складського комплексу за адресою: с. Погреби по вул. Лісова, 4а, Броварського району, Київської області»</t>
  </si>
  <si>
    <t>Мурування міжкімнатних стін з цегли, з армуванням 120мм. (2,04х3=6,12м2; 3,14х3-(0,9х2,1=1,89м2)=7,53м3; 2,4х3=7,2м2; 1,8х3=5,4м2; 0,8м2 Всего 27,05м2</t>
  </si>
  <si>
    <t>Улаштування перемички дверей 14х1,3=18,2 мп</t>
  </si>
  <si>
    <t>Грунтівка основи стін</t>
  </si>
  <si>
    <t>Штукатурка стін по маякам цементно-вапняним розчином дл 30 мм</t>
  </si>
  <si>
    <t>Штукатурення дверних відкосів (19 шт. х 2=38 мп)</t>
  </si>
  <si>
    <t>Зароблення швів першого шару ГКЛ, затирання</t>
  </si>
  <si>
    <t>Грунтування стін</t>
  </si>
  <si>
    <t>Нанесення фактури (американка)</t>
  </si>
  <si>
    <t>Грунтування стін після нанесення фактури</t>
  </si>
  <si>
    <t>Улаштування настінних укосів (до 300мм) грунтування, нанесення фактури, фарбування)</t>
  </si>
  <si>
    <t>Обезпилення підлоги</t>
  </si>
  <si>
    <t>Залиття стяжки до 100мм</t>
  </si>
  <si>
    <t>Грунтівка основи підлоги перед влаштуваням гідроізоляції</t>
  </si>
  <si>
    <t>Фарбування стін за два рази</t>
  </si>
  <si>
    <t>Влаштування гідроізоляції підлоги (2 шари)</t>
  </si>
  <si>
    <t>Грунтівка основи відкосів</t>
  </si>
  <si>
    <t>Влаштування гідроізоляції стін (2 шари)</t>
  </si>
  <si>
    <t>Влаштування гідроізоляції вілкосів (2 шари)</t>
  </si>
  <si>
    <t>Улаштування трапу для душу</t>
  </si>
  <si>
    <t xml:space="preserve">Улаштування плитки підлоги з розуклонкою в санвузлах 1 та 2 </t>
  </si>
  <si>
    <t xml:space="preserve">Улаштування піддону цегла, залиття </t>
  </si>
  <si>
    <t>Облицювання підлоги керамічною плиткою                     (600*600мм керамограніт) Віднімаємо дві душові 3,6м2</t>
  </si>
  <si>
    <t>Облицювання стін керамічною плиткою 300х600</t>
  </si>
  <si>
    <t xml:space="preserve">Облицювання плиткою відкосів </t>
  </si>
  <si>
    <t>Грунтівка основи стін перед облицюванням керамічною плиткою (душова 1 - 0,9х3=2,7х3=8,1м2; , душова 2 - 0,9х3=2,7х3=8,1м2; санвузол 1 - 1,2х3=3,6х2=7,2м2, 0,9х3=2,7м2; санвузол 2 - 1,2х3=3,6х2=7,2м2, 0,9х3=2,7м2. Всього 36м2  (18,84+36=54,84м2)</t>
  </si>
  <si>
    <t>Монтаж бочка унітазу з кнопкою</t>
  </si>
  <si>
    <t>Монтаж умивальників</t>
  </si>
  <si>
    <t xml:space="preserve">Монтаж сифонів для умивальників </t>
  </si>
  <si>
    <t xml:space="preserve">Монтаж душової системи </t>
  </si>
  <si>
    <t>Монтаж групи безпеки для бойлера</t>
  </si>
  <si>
    <t>Монтаж озширювальний бак 12 л для ГВП</t>
  </si>
  <si>
    <t>Монтаж зворотнього клапану латунний</t>
  </si>
  <si>
    <t>Діелектричне з'єднання</t>
  </si>
  <si>
    <t>Монтаж кранів кулькових</t>
  </si>
  <si>
    <t xml:space="preserve">Монтаж фільтра грубого очищення </t>
  </si>
  <si>
    <t xml:space="preserve">Монтаж фітінгів </t>
  </si>
  <si>
    <t>Монтаж редуктора тиску</t>
  </si>
  <si>
    <t>Манжета ущільнювальна ф 50</t>
  </si>
  <si>
    <t>Монтаж крійника каналізаційного ф 50</t>
  </si>
  <si>
    <t>Монтаж кутника каналізаційного ф 50</t>
  </si>
  <si>
    <t>Монтаж труба поліпропіленова холодної води Valtec PPR Ø20</t>
  </si>
  <si>
    <t>монтаж труба поліпропіленова гарячої води Valtec PPR Ø25</t>
  </si>
  <si>
    <t>Монтаж термоізоляція каучукова для гарячої води Armacell Ø25</t>
  </si>
  <si>
    <t>монтаж труба каналізаційна внутрішня Ø50</t>
  </si>
  <si>
    <t>Монтаж труба каналізаційна внутрішня Ø110</t>
  </si>
  <si>
    <t xml:space="preserve">Монтаж шлангу </t>
  </si>
  <si>
    <t>Монтаж шлангу (унітаз,умивальник)</t>
  </si>
  <si>
    <t>Монтаж коліно ПП  ф 110х90</t>
  </si>
  <si>
    <t>Піднімання-розвантаження матеріалів (такелажні)</t>
  </si>
  <si>
    <t>Розділ №6. Електромонтажні роботи</t>
  </si>
  <si>
    <t>Розділ №7. Водопровід і каналізація на 2-му поверсі приміщення будинку охорони</t>
  </si>
  <si>
    <t>Прокладання кабелю в трубі гофрованій на стелі</t>
  </si>
  <si>
    <t>Затягування кабелю в трубу гофровану</t>
  </si>
  <si>
    <t>Прокладання кабелю в кабельному каналі ПВХ для бойлера</t>
  </si>
  <si>
    <t>Укладання кабелю в кабель канал</t>
  </si>
  <si>
    <t>Улаштування отворів в цегляній клаці для прокаладання кабель каналу</t>
  </si>
  <si>
    <t xml:space="preserve">Прокладання кабелю для резеточної групи </t>
  </si>
  <si>
    <t xml:space="preserve">Монтаж  та свердління підрозетника                          (г/к чи цегла) </t>
  </si>
  <si>
    <t>Монтаж силового автоматичного вимикача 45кА</t>
  </si>
  <si>
    <t xml:space="preserve">Монтаж вимикача (1кл, 2кл, ) </t>
  </si>
  <si>
    <t xml:space="preserve">Монтаж резетки </t>
  </si>
  <si>
    <t>Монтаж розподільчої коробки</t>
  </si>
  <si>
    <t>Монтаж світильників волозахисні</t>
  </si>
  <si>
    <t>Монтаж світильників</t>
  </si>
  <si>
    <t>Наввантаження будівельного сміття у вантажний автомобіль 14 м3</t>
  </si>
  <si>
    <t>Улаштування каркасу ГКЛ перегородки 125мм з улаштуванням звукоізоляційної вати (3,15х3=9,45м2; 1х3=3м2; 3,55х3=10,65м2; 0,4х3=1,2м2; 2х3=6м2; 0,9х3=2,7м2; комната 2 2,9х3=8,7м2; 3,9х3=11,7м2. Віднімаємо дверні пройоми 2,15х1=6,45м2 Всього 53,4-6,45=46,95м2</t>
  </si>
  <si>
    <t>Розділ №8. Інші роботи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</si>
</sst>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₴_-;\-* #,##0.00\ _₴_-;_-* &quot;-&quot;??\ _₴_-;_-@_-"/>
    <numFmt numFmtId="165" formatCode="#,##0.00\ _₽"/>
    <numFmt numFmtId="166" formatCode="0.00_ "/>
    <numFmt numFmtId="167" formatCode="#,##0.00\ _₴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sz val="11"/>
      <color rgb="FFFF0000"/>
      <name val="Bookman Old Style"/>
      <family val="1"/>
    </font>
    <font>
      <sz val="8"/>
      <name val="Calibri"/>
      <family val="2"/>
      <charset val="204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  <charset val="204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</font>
    <font>
      <b/>
      <sz val="14"/>
      <name val="Bookman Old Style"/>
      <family val="1"/>
    </font>
    <font>
      <b/>
      <sz val="12"/>
      <color theme="1"/>
      <name val="Bookman Old Style"/>
      <family val="1"/>
    </font>
    <font>
      <b/>
      <sz val="11"/>
      <color theme="1"/>
      <name val="Bookman Old Style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Bookman Old Style"/>
      <family val="1"/>
      <charset val="204"/>
    </font>
    <font>
      <sz val="11"/>
      <name val="Bookman Old Styl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</cellStyleXfs>
  <cellXfs count="107">
    <xf numFmtId="0" fontId="0" fillId="0" borderId="0" xfId="0"/>
    <xf numFmtId="0" fontId="6" fillId="0" borderId="0" xfId="0" applyFont="1"/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 shrinkToFit="1"/>
    </xf>
    <xf numFmtId="2" fontId="7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3" borderId="0" xfId="0" applyFont="1" applyFill="1"/>
    <xf numFmtId="49" fontId="12" fillId="3" borderId="1" xfId="1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164" fontId="12" fillId="3" borderId="1" xfId="6" applyFont="1" applyFill="1" applyBorder="1" applyAlignment="1">
      <alignment horizontal="center" vertical="center" wrapText="1"/>
    </xf>
    <xf numFmtId="164" fontId="12" fillId="3" borderId="1" xfId="6" applyFont="1" applyFill="1" applyBorder="1" applyAlignment="1">
      <alignment horizontal="center" vertical="center"/>
    </xf>
    <xf numFmtId="2" fontId="12" fillId="3" borderId="7" xfId="1" applyNumberFormat="1" applyFont="1" applyFill="1" applyBorder="1" applyAlignment="1">
      <alignment horizontal="center" vertical="center" wrapText="1"/>
    </xf>
    <xf numFmtId="164" fontId="12" fillId="3" borderId="7" xfId="6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11" fillId="3" borderId="0" xfId="0" applyFont="1" applyFill="1"/>
    <xf numFmtId="0" fontId="6" fillId="3" borderId="0" xfId="0" applyFont="1" applyFill="1"/>
    <xf numFmtId="0" fontId="9" fillId="3" borderId="0" xfId="0" applyFont="1" applyFill="1"/>
    <xf numFmtId="0" fontId="9" fillId="3" borderId="0" xfId="0" applyFont="1" applyFill="1" applyAlignment="1">
      <alignment vertical="center"/>
    </xf>
    <xf numFmtId="164" fontId="13" fillId="3" borderId="1" xfId="6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64" fontId="13" fillId="3" borderId="1" xfId="6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49" fontId="12" fillId="3" borderId="7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6" fontId="13" fillId="0" borderId="2" xfId="4" applyNumberFormat="1" applyFont="1" applyBorder="1" applyAlignment="1">
      <alignment horizontal="center" vertical="center" wrapText="1"/>
    </xf>
    <xf numFmtId="164" fontId="13" fillId="0" borderId="1" xfId="6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shrinkToFit="1"/>
    </xf>
    <xf numFmtId="164" fontId="13" fillId="3" borderId="1" xfId="6" applyFont="1" applyFill="1" applyBorder="1" applyAlignment="1">
      <alignment horizontal="center" vertical="center" shrinkToFit="1"/>
    </xf>
    <xf numFmtId="0" fontId="13" fillId="3" borderId="1" xfId="2" applyFont="1" applyFill="1" applyBorder="1" applyAlignment="1">
      <alignment horizontal="justify" vertical="center" wrapText="1"/>
    </xf>
    <xf numFmtId="2" fontId="13" fillId="3" borderId="1" xfId="2" applyNumberFormat="1" applyFont="1" applyFill="1" applyBorder="1" applyAlignment="1">
      <alignment horizontal="center" vertical="center"/>
    </xf>
    <xf numFmtId="2" fontId="13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4" fontId="13" fillId="3" borderId="1" xfId="2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right" vertical="center"/>
    </xf>
    <xf numFmtId="167" fontId="13" fillId="3" borderId="1" xfId="6" applyNumberFormat="1" applyFont="1" applyFill="1" applyBorder="1" applyAlignment="1">
      <alignment horizontal="center" vertical="center" wrapText="1"/>
    </xf>
    <xf numFmtId="0" fontId="13" fillId="3" borderId="1" xfId="0" applyFont="1" applyFill="1" applyBorder="1"/>
    <xf numFmtId="167" fontId="13" fillId="3" borderId="1" xfId="0" applyNumberFormat="1" applyFont="1" applyFill="1" applyBorder="1" applyAlignment="1">
      <alignment vertical="center"/>
    </xf>
    <xf numFmtId="0" fontId="13" fillId="3" borderId="1" xfId="5" applyFont="1" applyFill="1" applyBorder="1" applyAlignment="1">
      <alignment horizontal="justify" vertical="center"/>
    </xf>
    <xf numFmtId="0" fontId="13" fillId="3" borderId="1" xfId="0" applyFont="1" applyFill="1" applyBorder="1" applyAlignment="1">
      <alignment horizontal="left" vertical="center" wrapText="1"/>
    </xf>
    <xf numFmtId="164" fontId="13" fillId="3" borderId="1" xfId="2" applyNumberFormat="1" applyFont="1" applyFill="1" applyBorder="1" applyAlignment="1">
      <alignment horizontal="center" vertical="center" wrapText="1"/>
    </xf>
    <xf numFmtId="167" fontId="13" fillId="3" borderId="1" xfId="0" applyNumberFormat="1" applyFont="1" applyFill="1" applyBorder="1"/>
    <xf numFmtId="4" fontId="13" fillId="3" borderId="1" xfId="4" applyNumberFormat="1" applyFont="1" applyFill="1" applyBorder="1" applyAlignment="1">
      <alignment vertical="top" wrapText="1"/>
    </xf>
    <xf numFmtId="166" fontId="13" fillId="0" borderId="1" xfId="4" quotePrefix="1" applyNumberFormat="1" applyFont="1" applyBorder="1" applyAlignment="1">
      <alignment horizontal="left" vertical="center" wrapText="1"/>
    </xf>
    <xf numFmtId="0" fontId="13" fillId="0" borderId="1" xfId="9" applyFont="1" applyBorder="1" applyAlignment="1">
      <alignment vertical="center"/>
    </xf>
    <xf numFmtId="166" fontId="13" fillId="3" borderId="1" xfId="4" quotePrefix="1" applyNumberFormat="1" applyFont="1" applyFill="1" applyBorder="1" applyAlignment="1">
      <alignment horizontal="left" vertical="center" wrapText="1"/>
    </xf>
    <xf numFmtId="166" fontId="13" fillId="0" borderId="1" xfId="4" applyNumberFormat="1" applyFont="1" applyBorder="1" applyAlignment="1">
      <alignment horizontal="left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1" xfId="9" applyFont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49" fontId="12" fillId="3" borderId="9" xfId="7" applyNumberFormat="1" applyFont="1" applyFill="1" applyBorder="1" applyAlignment="1">
      <alignment vertical="center" wrapText="1"/>
    </xf>
    <xf numFmtId="0" fontId="19" fillId="3" borderId="9" xfId="7" applyFont="1" applyFill="1" applyBorder="1" applyAlignment="1">
      <alignment horizontal="center" vertical="center" wrapText="1"/>
    </xf>
    <xf numFmtId="0" fontId="19" fillId="3" borderId="9" xfId="7" applyFont="1" applyFill="1" applyBorder="1" applyAlignment="1">
      <alignment horizontal="right" vertical="center" wrapText="1"/>
    </xf>
    <xf numFmtId="165" fontId="19" fillId="3" borderId="9" xfId="7" applyNumberFormat="1" applyFont="1" applyFill="1" applyBorder="1" applyAlignment="1">
      <alignment horizontal="center" vertical="center" wrapText="1"/>
    </xf>
    <xf numFmtId="164" fontId="12" fillId="3" borderId="9" xfId="6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4" fontId="20" fillId="3" borderId="1" xfId="6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49" fontId="20" fillId="3" borderId="7" xfId="0" applyNumberFormat="1" applyFont="1" applyFill="1" applyBorder="1" applyAlignment="1">
      <alignment vertical="center" wrapText="1"/>
    </xf>
    <xf numFmtId="0" fontId="20" fillId="3" borderId="7" xfId="0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right" vertical="center"/>
    </xf>
    <xf numFmtId="0" fontId="17" fillId="3" borderId="2" xfId="2" applyFont="1" applyFill="1" applyBorder="1" applyAlignment="1">
      <alignment horizontal="center" vertical="center" wrapText="1"/>
    </xf>
    <xf numFmtId="0" fontId="17" fillId="3" borderId="3" xfId="2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right" vertical="center"/>
    </xf>
    <xf numFmtId="0" fontId="17" fillId="3" borderId="5" xfId="2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right" vertical="center"/>
    </xf>
    <xf numFmtId="0" fontId="12" fillId="3" borderId="4" xfId="1" applyFont="1" applyFill="1" applyBorder="1" applyAlignment="1">
      <alignment horizontal="right" vertical="center"/>
    </xf>
    <xf numFmtId="4" fontId="15" fillId="0" borderId="0" xfId="2" applyNumberFormat="1" applyFont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4" fillId="0" borderId="2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4" fontId="15" fillId="0" borderId="0" xfId="2" applyNumberFormat="1" applyFont="1" applyAlignment="1">
      <alignment horizontal="center" vertical="center" wrapText="1"/>
    </xf>
  </cellXfs>
  <cellStyles count="10">
    <cellStyle name="Normal_Винница тендер" xfId="3" xr:uid="{00000000-0005-0000-0000-000000000000}"/>
    <cellStyle name="Гарний" xfId="1" builtinId="26"/>
    <cellStyle name="Звичайний" xfId="0" builtinId="0"/>
    <cellStyle name="Обычный 5" xfId="8" xr:uid="{D22FA427-5506-4138-AB46-669475728C67}"/>
    <cellStyle name="Обычный_Голосеевская" xfId="7" xr:uid="{F98AF056-E2A6-4DAE-816B-302C38A98A18}"/>
    <cellStyle name="Обычный_Кловский" xfId="9" xr:uid="{F2102EBB-A166-4418-8A10-3AC794226EB7}"/>
    <cellStyle name="Обычный_Накопительная1" xfId="5" xr:uid="{00000000-0005-0000-0000-000002000000}"/>
    <cellStyle name="Обычный_смета питерская" xfId="2" xr:uid="{00000000-0005-0000-0000-000004000000}"/>
    <cellStyle name="Стиль 1" xfId="4" xr:uid="{00000000-0005-0000-0000-000005000000}"/>
    <cellStyle name="Фінансови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89</xdr:row>
      <xdr:rowOff>0</xdr:rowOff>
    </xdr:from>
    <xdr:ext cx="4212335" cy="9144"/>
    <xdr:pic>
      <xdr:nvPicPr>
        <xdr:cNvPr id="2" name="image1.png">
          <a:extLst>
            <a:ext uri="{FF2B5EF4-FFF2-40B4-BE49-F238E27FC236}">
              <a16:creationId xmlns:a16="http://schemas.microsoft.com/office/drawing/2014/main" id="{5C1AD8C4-8700-4359-89D7-EAB1D696F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0716875"/>
          <a:ext cx="4212335" cy="91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4"/>
  <sheetViews>
    <sheetView tabSelected="1" view="pageBreakPreview" topLeftCell="A53" zoomScale="80" zoomScaleNormal="80" zoomScaleSheetLayoutView="80" workbookViewId="0">
      <selection activeCell="G87" sqref="G87"/>
    </sheetView>
  </sheetViews>
  <sheetFormatPr defaultColWidth="8.85546875" defaultRowHeight="15" x14ac:dyDescent="0.25"/>
  <cols>
    <col min="1" max="1" width="7.28515625" style="1" customWidth="1"/>
    <col min="2" max="2" width="56.42578125" style="1" customWidth="1"/>
    <col min="3" max="3" width="11.42578125" style="1" customWidth="1"/>
    <col min="4" max="4" width="13.7109375" style="10" customWidth="1"/>
    <col min="5" max="5" width="16.7109375" style="10" customWidth="1"/>
    <col min="6" max="6" width="20.140625" style="10" customWidth="1"/>
    <col min="7" max="7" width="21.42578125" style="9" customWidth="1"/>
    <col min="8" max="8" width="25.42578125" style="40" customWidth="1"/>
    <col min="9" max="9" width="46" style="1" customWidth="1"/>
    <col min="10" max="16384" width="8.85546875" style="1"/>
  </cols>
  <sheetData>
    <row r="1" spans="1:8" ht="30" customHeight="1" x14ac:dyDescent="0.25">
      <c r="A1" s="98" t="s">
        <v>0</v>
      </c>
      <c r="B1" s="98"/>
      <c r="C1" s="98"/>
      <c r="D1" s="98"/>
      <c r="E1" s="98"/>
      <c r="F1" s="98"/>
      <c r="G1" s="32"/>
      <c r="H1" s="33"/>
    </row>
    <row r="2" spans="1:8" ht="48" customHeight="1" x14ac:dyDescent="0.25">
      <c r="A2" s="106" t="s">
        <v>61</v>
      </c>
      <c r="B2" s="106"/>
      <c r="C2" s="106"/>
      <c r="D2" s="106"/>
      <c r="E2" s="106"/>
      <c r="F2" s="106"/>
      <c r="G2" s="32"/>
      <c r="H2" s="33"/>
    </row>
    <row r="3" spans="1:8" ht="15.75" x14ac:dyDescent="0.25">
      <c r="A3" s="7"/>
      <c r="B3" s="8"/>
      <c r="C3" s="8"/>
      <c r="D3" s="8"/>
      <c r="E3" s="8"/>
      <c r="F3" s="8"/>
      <c r="G3" s="32"/>
      <c r="H3" s="33"/>
    </row>
    <row r="4" spans="1:8" ht="33" customHeight="1" x14ac:dyDescent="0.25">
      <c r="A4" s="2" t="s">
        <v>1</v>
      </c>
      <c r="B4" s="2" t="s">
        <v>16</v>
      </c>
      <c r="C4" s="3" t="s">
        <v>31</v>
      </c>
      <c r="D4" s="5" t="s">
        <v>29</v>
      </c>
      <c r="E4" s="6" t="s">
        <v>30</v>
      </c>
      <c r="F4" s="4" t="s">
        <v>44</v>
      </c>
      <c r="G4" s="32"/>
      <c r="H4" s="33"/>
    </row>
    <row r="5" spans="1:8" ht="23.25" customHeight="1" x14ac:dyDescent="0.25">
      <c r="A5" s="102" t="s">
        <v>28</v>
      </c>
      <c r="B5" s="103"/>
      <c r="C5" s="103"/>
      <c r="D5" s="103"/>
      <c r="E5" s="103"/>
      <c r="F5" s="103"/>
      <c r="G5" s="32"/>
      <c r="H5" s="33"/>
    </row>
    <row r="6" spans="1:8" s="19" customFormat="1" ht="26.1" customHeight="1" x14ac:dyDescent="0.25">
      <c r="A6" s="41">
        <v>1</v>
      </c>
      <c r="B6" s="29" t="s">
        <v>47</v>
      </c>
      <c r="C6" s="31" t="s">
        <v>2</v>
      </c>
      <c r="D6" s="28">
        <v>18.84</v>
      </c>
      <c r="E6" s="24">
        <v>120</v>
      </c>
      <c r="F6" s="24">
        <f t="shared" ref="F6:F26" si="0">D6*E6</f>
        <v>2260.8000000000002</v>
      </c>
      <c r="G6" s="32"/>
      <c r="H6" s="33"/>
    </row>
    <row r="7" spans="1:8" s="23" customFormat="1" ht="45" x14ac:dyDescent="0.25">
      <c r="A7" s="41">
        <v>2</v>
      </c>
      <c r="B7" s="29" t="s">
        <v>46</v>
      </c>
      <c r="C7" s="31" t="s">
        <v>8</v>
      </c>
      <c r="D7" s="28">
        <v>4.0999999999999996</v>
      </c>
      <c r="E7" s="24">
        <v>1300</v>
      </c>
      <c r="F7" s="24">
        <f t="shared" si="0"/>
        <v>5329.9999999999991</v>
      </c>
      <c r="G7" s="32"/>
      <c r="H7" s="33"/>
    </row>
    <row r="8" spans="1:8" s="19" customFormat="1" ht="44.1" customHeight="1" x14ac:dyDescent="0.25">
      <c r="A8" s="41">
        <v>3</v>
      </c>
      <c r="B8" s="29" t="s">
        <v>49</v>
      </c>
      <c r="C8" s="31" t="s">
        <v>8</v>
      </c>
      <c r="D8" s="28">
        <v>31.86</v>
      </c>
      <c r="E8" s="24">
        <v>100</v>
      </c>
      <c r="F8" s="24">
        <f>E8*D8</f>
        <v>3186</v>
      </c>
      <c r="G8" s="32"/>
      <c r="H8" s="33"/>
    </row>
    <row r="9" spans="1:8" s="19" customFormat="1" ht="44.1" customHeight="1" x14ac:dyDescent="0.25">
      <c r="A9" s="41">
        <v>4</v>
      </c>
      <c r="B9" s="29" t="s">
        <v>48</v>
      </c>
      <c r="C9" s="31" t="s">
        <v>8</v>
      </c>
      <c r="D9" s="28">
        <v>10.95</v>
      </c>
      <c r="E9" s="24">
        <v>100</v>
      </c>
      <c r="F9" s="24">
        <f t="shared" si="0"/>
        <v>1095</v>
      </c>
      <c r="G9" s="32"/>
      <c r="H9" s="33"/>
    </row>
    <row r="10" spans="1:8" s="19" customFormat="1" ht="25.5" customHeight="1" x14ac:dyDescent="0.25">
      <c r="A10" s="41">
        <v>5</v>
      </c>
      <c r="B10" s="43" t="s">
        <v>24</v>
      </c>
      <c r="C10" s="44" t="s">
        <v>21</v>
      </c>
      <c r="D10" s="45">
        <v>12</v>
      </c>
      <c r="E10" s="24">
        <v>50</v>
      </c>
      <c r="F10" s="24">
        <f t="shared" si="0"/>
        <v>600</v>
      </c>
      <c r="G10" s="32"/>
      <c r="H10" s="33"/>
    </row>
    <row r="11" spans="1:8" s="19" customFormat="1" ht="25.5" customHeight="1" x14ac:dyDescent="0.25">
      <c r="A11" s="41">
        <v>6</v>
      </c>
      <c r="B11" s="46" t="s">
        <v>25</v>
      </c>
      <c r="C11" s="47" t="s">
        <v>21</v>
      </c>
      <c r="D11" s="45">
        <v>8</v>
      </c>
      <c r="E11" s="24">
        <v>90</v>
      </c>
      <c r="F11" s="24">
        <f t="shared" si="0"/>
        <v>720</v>
      </c>
      <c r="G11" s="32"/>
      <c r="H11" s="33"/>
    </row>
    <row r="12" spans="1:8" s="19" customFormat="1" ht="25.5" customHeight="1" x14ac:dyDescent="0.25">
      <c r="A12" s="41">
        <v>7</v>
      </c>
      <c r="B12" s="43" t="s">
        <v>26</v>
      </c>
      <c r="C12" s="47" t="s">
        <v>21</v>
      </c>
      <c r="D12" s="45">
        <v>6</v>
      </c>
      <c r="E12" s="24">
        <v>75</v>
      </c>
      <c r="F12" s="24">
        <f t="shared" si="0"/>
        <v>450</v>
      </c>
      <c r="G12" s="32"/>
      <c r="H12" s="33"/>
    </row>
    <row r="13" spans="1:8" s="27" customFormat="1" ht="25.5" customHeight="1" x14ac:dyDescent="0.25">
      <c r="A13" s="41">
        <v>8</v>
      </c>
      <c r="B13" s="46" t="s">
        <v>57</v>
      </c>
      <c r="C13" s="47" t="s">
        <v>3</v>
      </c>
      <c r="D13" s="45">
        <v>1</v>
      </c>
      <c r="E13" s="24">
        <v>220</v>
      </c>
      <c r="F13" s="24">
        <f t="shared" si="0"/>
        <v>220</v>
      </c>
      <c r="G13" s="32"/>
      <c r="H13" s="33"/>
    </row>
    <row r="14" spans="1:8" s="27" customFormat="1" ht="25.5" customHeight="1" x14ac:dyDescent="0.25">
      <c r="A14" s="41">
        <v>9</v>
      </c>
      <c r="B14" s="29" t="s">
        <v>58</v>
      </c>
      <c r="C14" s="31" t="s">
        <v>3</v>
      </c>
      <c r="D14" s="28">
        <v>1</v>
      </c>
      <c r="E14" s="24">
        <v>250</v>
      </c>
      <c r="F14" s="24">
        <f t="shared" si="0"/>
        <v>250</v>
      </c>
      <c r="G14" s="32"/>
      <c r="H14" s="33"/>
    </row>
    <row r="15" spans="1:8" s="27" customFormat="1" ht="25.5" customHeight="1" x14ac:dyDescent="0.25">
      <c r="A15" s="41">
        <v>10</v>
      </c>
      <c r="B15" s="46" t="s">
        <v>59</v>
      </c>
      <c r="C15" s="47" t="s">
        <v>3</v>
      </c>
      <c r="D15" s="45">
        <v>1</v>
      </c>
      <c r="E15" s="24">
        <v>300</v>
      </c>
      <c r="F15" s="24">
        <f t="shared" si="0"/>
        <v>300</v>
      </c>
      <c r="G15" s="32"/>
      <c r="H15" s="33"/>
    </row>
    <row r="16" spans="1:8" s="27" customFormat="1" ht="25.5" customHeight="1" x14ac:dyDescent="0.25">
      <c r="A16" s="41">
        <v>11</v>
      </c>
      <c r="B16" s="46" t="s">
        <v>50</v>
      </c>
      <c r="C16" s="47" t="s">
        <v>3</v>
      </c>
      <c r="D16" s="45">
        <v>1</v>
      </c>
      <c r="E16" s="24">
        <v>680</v>
      </c>
      <c r="F16" s="24">
        <f t="shared" si="0"/>
        <v>680</v>
      </c>
      <c r="G16" s="32"/>
      <c r="H16" s="33"/>
    </row>
    <row r="17" spans="1:8" s="19" customFormat="1" ht="30" x14ac:dyDescent="0.25">
      <c r="A17" s="41">
        <v>12</v>
      </c>
      <c r="B17" s="43" t="s">
        <v>51</v>
      </c>
      <c r="C17" s="47" t="s">
        <v>3</v>
      </c>
      <c r="D17" s="45">
        <v>1</v>
      </c>
      <c r="E17" s="24">
        <v>750</v>
      </c>
      <c r="F17" s="24">
        <f t="shared" si="0"/>
        <v>750</v>
      </c>
      <c r="G17" s="32"/>
      <c r="H17" s="33"/>
    </row>
    <row r="18" spans="1:8" s="19" customFormat="1" ht="26.25" customHeight="1" x14ac:dyDescent="0.25">
      <c r="A18" s="41">
        <v>13</v>
      </c>
      <c r="B18" s="29" t="s">
        <v>54</v>
      </c>
      <c r="C18" s="31" t="s">
        <v>6</v>
      </c>
      <c r="D18" s="28">
        <v>94</v>
      </c>
      <c r="E18" s="24">
        <v>12</v>
      </c>
      <c r="F18" s="24">
        <f t="shared" si="0"/>
        <v>1128</v>
      </c>
      <c r="G18" s="32"/>
      <c r="H18" s="33"/>
    </row>
    <row r="19" spans="1:8" s="19" customFormat="1" ht="15.75" x14ac:dyDescent="0.25">
      <c r="A19" s="41">
        <v>14</v>
      </c>
      <c r="B19" s="29" t="s">
        <v>52</v>
      </c>
      <c r="C19" s="48" t="s">
        <v>3</v>
      </c>
      <c r="D19" s="49">
        <v>2</v>
      </c>
      <c r="E19" s="24">
        <v>400</v>
      </c>
      <c r="F19" s="24">
        <f t="shared" si="0"/>
        <v>800</v>
      </c>
      <c r="G19" s="32"/>
      <c r="H19" s="33"/>
    </row>
    <row r="20" spans="1:8" s="19" customFormat="1" ht="29.25" customHeight="1" x14ac:dyDescent="0.25">
      <c r="A20" s="41">
        <v>15</v>
      </c>
      <c r="B20" s="29" t="s">
        <v>55</v>
      </c>
      <c r="C20" s="48" t="s">
        <v>3</v>
      </c>
      <c r="D20" s="49">
        <v>4</v>
      </c>
      <c r="E20" s="24">
        <v>700</v>
      </c>
      <c r="F20" s="24">
        <f t="shared" si="0"/>
        <v>2800</v>
      </c>
      <c r="G20" s="32"/>
      <c r="H20" s="33"/>
    </row>
    <row r="21" spans="1:8" s="19" customFormat="1" ht="15.75" x14ac:dyDescent="0.25">
      <c r="A21" s="41">
        <v>16</v>
      </c>
      <c r="B21" s="29" t="s">
        <v>56</v>
      </c>
      <c r="C21" s="48" t="s">
        <v>3</v>
      </c>
      <c r="D21" s="49">
        <v>3</v>
      </c>
      <c r="E21" s="24">
        <v>325</v>
      </c>
      <c r="F21" s="24">
        <f t="shared" si="0"/>
        <v>975</v>
      </c>
      <c r="G21" s="32"/>
      <c r="H21" s="33"/>
    </row>
    <row r="22" spans="1:8" s="19" customFormat="1" ht="28.5" customHeight="1" x14ac:dyDescent="0.25">
      <c r="A22" s="41">
        <v>17</v>
      </c>
      <c r="B22" s="29" t="s">
        <v>53</v>
      </c>
      <c r="C22" s="48" t="s">
        <v>11</v>
      </c>
      <c r="D22" s="49">
        <v>6.3</v>
      </c>
      <c r="E22" s="24">
        <v>35</v>
      </c>
      <c r="F22" s="24">
        <f t="shared" si="0"/>
        <v>220.5</v>
      </c>
      <c r="G22" s="32"/>
      <c r="H22" s="33"/>
    </row>
    <row r="23" spans="1:8" s="19" customFormat="1" ht="30" x14ac:dyDescent="0.25">
      <c r="A23" s="41">
        <v>18</v>
      </c>
      <c r="B23" s="29" t="s">
        <v>60</v>
      </c>
      <c r="C23" s="48" t="s">
        <v>3</v>
      </c>
      <c r="D23" s="49">
        <v>10</v>
      </c>
      <c r="E23" s="24">
        <v>36</v>
      </c>
      <c r="F23" s="24">
        <f t="shared" si="0"/>
        <v>360</v>
      </c>
      <c r="G23" s="32"/>
      <c r="H23" s="33"/>
    </row>
    <row r="24" spans="1:8" s="19" customFormat="1" ht="28.5" customHeight="1" x14ac:dyDescent="0.25">
      <c r="A24" s="41">
        <v>19</v>
      </c>
      <c r="B24" s="29" t="s">
        <v>14</v>
      </c>
      <c r="C24" s="48" t="s">
        <v>3</v>
      </c>
      <c r="D24" s="49">
        <v>9</v>
      </c>
      <c r="E24" s="24">
        <v>40</v>
      </c>
      <c r="F24" s="24">
        <f t="shared" si="0"/>
        <v>360</v>
      </c>
      <c r="G24" s="32"/>
      <c r="H24" s="33"/>
    </row>
    <row r="25" spans="1:8" s="19" customFormat="1" ht="57.95" customHeight="1" x14ac:dyDescent="0.25">
      <c r="A25" s="41">
        <v>20</v>
      </c>
      <c r="B25" s="29" t="s">
        <v>27</v>
      </c>
      <c r="C25" s="48" t="s">
        <v>5</v>
      </c>
      <c r="D25" s="49">
        <v>1</v>
      </c>
      <c r="E25" s="24">
        <v>700</v>
      </c>
      <c r="F25" s="24">
        <f t="shared" si="0"/>
        <v>700</v>
      </c>
      <c r="G25" s="32"/>
      <c r="H25" s="33"/>
    </row>
    <row r="26" spans="1:8" s="19" customFormat="1" ht="36" customHeight="1" x14ac:dyDescent="0.25">
      <c r="A26" s="41">
        <v>21</v>
      </c>
      <c r="B26" s="50" t="s">
        <v>126</v>
      </c>
      <c r="C26" s="31" t="s">
        <v>4</v>
      </c>
      <c r="D26" s="24">
        <v>3</v>
      </c>
      <c r="E26" s="24">
        <v>4800</v>
      </c>
      <c r="F26" s="24">
        <f t="shared" si="0"/>
        <v>14400</v>
      </c>
      <c r="G26" s="32"/>
      <c r="H26" s="33"/>
    </row>
    <row r="27" spans="1:8" s="11" customFormat="1" ht="26.25" customHeight="1" x14ac:dyDescent="0.25">
      <c r="A27" s="93" t="s">
        <v>17</v>
      </c>
      <c r="B27" s="93"/>
      <c r="C27" s="12"/>
      <c r="D27" s="13"/>
      <c r="E27" s="13"/>
      <c r="F27" s="14">
        <f>SUM(F6:F26)</f>
        <v>37585.300000000003</v>
      </c>
      <c r="G27" s="32"/>
      <c r="H27" s="33"/>
    </row>
    <row r="28" spans="1:8" s="20" customFormat="1" ht="23.25" customHeight="1" x14ac:dyDescent="0.25">
      <c r="A28" s="104" t="s">
        <v>32</v>
      </c>
      <c r="B28" s="105"/>
      <c r="C28" s="105"/>
      <c r="D28" s="105"/>
      <c r="E28" s="105"/>
      <c r="F28" s="105"/>
      <c r="G28" s="32"/>
      <c r="H28" s="33"/>
    </row>
    <row r="29" spans="1:8" s="21" customFormat="1" ht="60" x14ac:dyDescent="0.25">
      <c r="A29" s="41">
        <v>1</v>
      </c>
      <c r="B29" s="29" t="s">
        <v>62</v>
      </c>
      <c r="C29" s="51" t="s">
        <v>2</v>
      </c>
      <c r="D29" s="51">
        <v>27.05</v>
      </c>
      <c r="E29" s="28">
        <v>420</v>
      </c>
      <c r="F29" s="28">
        <f t="shared" ref="F29" si="1">D29*E29</f>
        <v>11361</v>
      </c>
      <c r="G29" s="32"/>
      <c r="H29" s="33"/>
    </row>
    <row r="30" spans="1:8" s="21" customFormat="1" ht="21.75" customHeight="1" x14ac:dyDescent="0.25">
      <c r="A30" s="41">
        <v>2</v>
      </c>
      <c r="B30" s="29" t="s">
        <v>63</v>
      </c>
      <c r="C30" s="52" t="s">
        <v>3</v>
      </c>
      <c r="D30" s="52">
        <v>14</v>
      </c>
      <c r="E30" s="28">
        <v>230</v>
      </c>
      <c r="F30" s="28">
        <f t="shared" ref="F30:F32" si="2">D30*E30</f>
        <v>3220</v>
      </c>
      <c r="G30" s="32"/>
      <c r="H30" s="33"/>
    </row>
    <row r="31" spans="1:8" s="19" customFormat="1" ht="26.25" customHeight="1" x14ac:dyDescent="0.25">
      <c r="A31" s="41">
        <v>3</v>
      </c>
      <c r="B31" s="53" t="s">
        <v>64</v>
      </c>
      <c r="C31" s="31" t="s">
        <v>2</v>
      </c>
      <c r="D31" s="54">
        <v>85.96</v>
      </c>
      <c r="E31" s="28">
        <v>25</v>
      </c>
      <c r="F31" s="28">
        <f t="shared" si="2"/>
        <v>2149</v>
      </c>
      <c r="G31" s="32"/>
      <c r="H31" s="33"/>
    </row>
    <row r="32" spans="1:8" s="21" customFormat="1" ht="45" customHeight="1" x14ac:dyDescent="0.25">
      <c r="A32" s="41">
        <v>4</v>
      </c>
      <c r="B32" s="29" t="s">
        <v>65</v>
      </c>
      <c r="C32" s="51" t="s">
        <v>2</v>
      </c>
      <c r="D32" s="51">
        <v>85.96</v>
      </c>
      <c r="E32" s="28">
        <v>330</v>
      </c>
      <c r="F32" s="28">
        <f t="shared" si="2"/>
        <v>28366.799999999999</v>
      </c>
      <c r="G32" s="32"/>
      <c r="H32" s="33"/>
    </row>
    <row r="33" spans="1:8" s="23" customFormat="1" ht="30" x14ac:dyDescent="0.25">
      <c r="A33" s="41">
        <v>5</v>
      </c>
      <c r="B33" s="42" t="s">
        <v>66</v>
      </c>
      <c r="C33" s="52" t="s">
        <v>6</v>
      </c>
      <c r="D33" s="52">
        <v>38</v>
      </c>
      <c r="E33" s="28">
        <v>230</v>
      </c>
      <c r="F33" s="28">
        <f>E33*D33</f>
        <v>8740</v>
      </c>
      <c r="G33" s="32"/>
      <c r="H33" s="33"/>
    </row>
    <row r="34" spans="1:8" s="11" customFormat="1" ht="26.25" customHeight="1" x14ac:dyDescent="0.25">
      <c r="A34" s="93" t="s">
        <v>17</v>
      </c>
      <c r="B34" s="93"/>
      <c r="C34" s="12"/>
      <c r="D34" s="13"/>
      <c r="E34" s="13"/>
      <c r="F34" s="15">
        <f>SUM(F29:F33)</f>
        <v>53836.800000000003</v>
      </c>
      <c r="G34" s="32"/>
      <c r="H34" s="33"/>
    </row>
    <row r="35" spans="1:8" s="21" customFormat="1" ht="27" customHeight="1" x14ac:dyDescent="0.25">
      <c r="A35" s="91" t="s">
        <v>33</v>
      </c>
      <c r="B35" s="92"/>
      <c r="C35" s="92"/>
      <c r="D35" s="92"/>
      <c r="E35" s="92"/>
      <c r="F35" s="92"/>
      <c r="G35" s="32"/>
      <c r="H35" s="33"/>
    </row>
    <row r="36" spans="1:8" s="21" customFormat="1" ht="92.1" customHeight="1" x14ac:dyDescent="0.25">
      <c r="A36" s="41">
        <v>1</v>
      </c>
      <c r="B36" s="29" t="s">
        <v>127</v>
      </c>
      <c r="C36" s="31" t="s">
        <v>8</v>
      </c>
      <c r="D36" s="51">
        <v>53.4</v>
      </c>
      <c r="E36" s="24">
        <v>410</v>
      </c>
      <c r="F36" s="24">
        <f>E36*D36</f>
        <v>21894</v>
      </c>
      <c r="G36" s="32"/>
      <c r="H36" s="33"/>
    </row>
    <row r="37" spans="1:8" s="21" customFormat="1" ht="29.25" customHeight="1" x14ac:dyDescent="0.25">
      <c r="A37" s="41">
        <v>2</v>
      </c>
      <c r="B37" s="29" t="s">
        <v>67</v>
      </c>
      <c r="C37" s="31" t="s">
        <v>8</v>
      </c>
      <c r="D37" s="51">
        <v>93.9</v>
      </c>
      <c r="E37" s="24">
        <v>90</v>
      </c>
      <c r="F37" s="24">
        <f t="shared" ref="F37:F43" si="3">E37*D37</f>
        <v>8451</v>
      </c>
      <c r="G37" s="34"/>
      <c r="H37" s="35"/>
    </row>
    <row r="38" spans="1:8" s="21" customFormat="1" ht="25.5" customHeight="1" x14ac:dyDescent="0.25">
      <c r="A38" s="41">
        <v>3</v>
      </c>
      <c r="B38" s="29" t="s">
        <v>68</v>
      </c>
      <c r="C38" s="31" t="s">
        <v>8</v>
      </c>
      <c r="D38" s="51">
        <v>93.9</v>
      </c>
      <c r="E38" s="24">
        <v>25</v>
      </c>
      <c r="F38" s="24">
        <f>E38*D38</f>
        <v>2347.5</v>
      </c>
      <c r="G38" s="32"/>
      <c r="H38" s="33"/>
    </row>
    <row r="39" spans="1:8" s="21" customFormat="1" ht="25.5" customHeight="1" x14ac:dyDescent="0.25">
      <c r="A39" s="41">
        <v>4</v>
      </c>
      <c r="B39" s="29" t="s">
        <v>69</v>
      </c>
      <c r="C39" s="31" t="s">
        <v>8</v>
      </c>
      <c r="D39" s="51">
        <v>93.9</v>
      </c>
      <c r="E39" s="24">
        <v>190</v>
      </c>
      <c r="F39" s="24">
        <f>E39*D39</f>
        <v>17841</v>
      </c>
      <c r="G39" s="32"/>
      <c r="H39" s="33"/>
    </row>
    <row r="40" spans="1:8" s="21" customFormat="1" ht="29.25" customHeight="1" x14ac:dyDescent="0.25">
      <c r="A40" s="41">
        <v>5</v>
      </c>
      <c r="B40" s="59" t="s">
        <v>70</v>
      </c>
      <c r="C40" s="56" t="s">
        <v>8</v>
      </c>
      <c r="D40" s="60">
        <v>93.9</v>
      </c>
      <c r="E40" s="60">
        <v>25</v>
      </c>
      <c r="F40" s="60">
        <f>E40*D40</f>
        <v>2347.5</v>
      </c>
      <c r="G40" s="34"/>
      <c r="H40" s="35"/>
    </row>
    <row r="41" spans="1:8" s="21" customFormat="1" ht="29.25" customHeight="1" x14ac:dyDescent="0.25">
      <c r="A41" s="41">
        <v>6</v>
      </c>
      <c r="B41" s="59" t="s">
        <v>75</v>
      </c>
      <c r="C41" s="56" t="s">
        <v>8</v>
      </c>
      <c r="D41" s="60">
        <v>93.9</v>
      </c>
      <c r="E41" s="60">
        <v>110</v>
      </c>
      <c r="F41" s="60">
        <f>E41*D41</f>
        <v>10329</v>
      </c>
      <c r="G41" s="34"/>
      <c r="H41" s="35"/>
    </row>
    <row r="42" spans="1:8" s="21" customFormat="1" ht="36.950000000000003" customHeight="1" x14ac:dyDescent="0.25">
      <c r="A42" s="41">
        <v>7</v>
      </c>
      <c r="B42" s="29" t="s">
        <v>15</v>
      </c>
      <c r="C42" s="31" t="s">
        <v>6</v>
      </c>
      <c r="D42" s="51">
        <v>15</v>
      </c>
      <c r="E42" s="24">
        <v>320</v>
      </c>
      <c r="F42" s="24">
        <f t="shared" si="3"/>
        <v>4800</v>
      </c>
      <c r="G42" s="32"/>
      <c r="H42" s="33"/>
    </row>
    <row r="43" spans="1:8" s="21" customFormat="1" ht="30" x14ac:dyDescent="0.25">
      <c r="A43" s="41">
        <v>8</v>
      </c>
      <c r="B43" s="29" t="s">
        <v>19</v>
      </c>
      <c r="C43" s="31" t="s">
        <v>3</v>
      </c>
      <c r="D43" s="51">
        <v>2</v>
      </c>
      <c r="E43" s="24">
        <v>400</v>
      </c>
      <c r="F43" s="24">
        <f t="shared" si="3"/>
        <v>800</v>
      </c>
      <c r="G43" s="32"/>
      <c r="H43" s="33"/>
    </row>
    <row r="44" spans="1:8" s="21" customFormat="1" ht="36.950000000000003" customHeight="1" x14ac:dyDescent="0.25">
      <c r="A44" s="41">
        <v>9</v>
      </c>
      <c r="B44" s="29" t="s">
        <v>71</v>
      </c>
      <c r="C44" s="31" t="s">
        <v>20</v>
      </c>
      <c r="D44" s="30">
        <v>38</v>
      </c>
      <c r="E44" s="24">
        <v>360</v>
      </c>
      <c r="F44" s="24">
        <f t="shared" ref="F44" si="4">E44*D44</f>
        <v>13680</v>
      </c>
      <c r="G44" s="32"/>
      <c r="H44" s="33"/>
    </row>
    <row r="45" spans="1:8" s="11" customFormat="1" ht="26.25" customHeight="1" x14ac:dyDescent="0.25">
      <c r="A45" s="93" t="s">
        <v>17</v>
      </c>
      <c r="B45" s="93"/>
      <c r="C45" s="12"/>
      <c r="D45" s="13"/>
      <c r="E45" s="13"/>
      <c r="F45" s="14">
        <f>SUM(F36:F44)</f>
        <v>82490</v>
      </c>
      <c r="G45" s="32"/>
      <c r="H45" s="33"/>
    </row>
    <row r="46" spans="1:8" s="21" customFormat="1" ht="27.75" customHeight="1" x14ac:dyDescent="0.25">
      <c r="A46" s="94" t="s">
        <v>34</v>
      </c>
      <c r="B46" s="95"/>
      <c r="C46" s="95"/>
      <c r="D46" s="95"/>
      <c r="E46" s="95"/>
      <c r="F46" s="95"/>
      <c r="G46" s="32"/>
      <c r="H46" s="33"/>
    </row>
    <row r="47" spans="1:8" s="22" customFormat="1" ht="27" customHeight="1" x14ac:dyDescent="0.25">
      <c r="A47" s="41">
        <v>1</v>
      </c>
      <c r="B47" s="61" t="s">
        <v>72</v>
      </c>
      <c r="C47" s="31" t="s">
        <v>2</v>
      </c>
      <c r="D47" s="54">
        <v>10.95</v>
      </c>
      <c r="E47" s="24">
        <v>20</v>
      </c>
      <c r="F47" s="24">
        <f t="shared" ref="F47" si="5">D47*E47</f>
        <v>219</v>
      </c>
      <c r="G47" s="32"/>
      <c r="H47" s="33"/>
    </row>
    <row r="48" spans="1:8" s="19" customFormat="1" ht="15.75" x14ac:dyDescent="0.25">
      <c r="A48" s="41">
        <v>2</v>
      </c>
      <c r="B48" s="53" t="s">
        <v>18</v>
      </c>
      <c r="C48" s="31" t="s">
        <v>2</v>
      </c>
      <c r="D48" s="54">
        <v>10.95</v>
      </c>
      <c r="E48" s="24">
        <v>25</v>
      </c>
      <c r="F48" s="24">
        <f t="shared" ref="F48:F49" si="6">D48*E48</f>
        <v>273.75</v>
      </c>
      <c r="G48" s="32"/>
      <c r="H48" s="33"/>
    </row>
    <row r="49" spans="1:8" s="19" customFormat="1" ht="26.25" customHeight="1" x14ac:dyDescent="0.25">
      <c r="A49" s="41">
        <v>3</v>
      </c>
      <c r="B49" s="62" t="s">
        <v>73</v>
      </c>
      <c r="C49" s="31" t="s">
        <v>2</v>
      </c>
      <c r="D49" s="54">
        <v>10.95</v>
      </c>
      <c r="E49" s="24">
        <v>280</v>
      </c>
      <c r="F49" s="24">
        <f t="shared" si="6"/>
        <v>3066</v>
      </c>
      <c r="G49" s="32"/>
      <c r="H49" s="33"/>
    </row>
    <row r="50" spans="1:8" s="11" customFormat="1" ht="23.25" customHeight="1" x14ac:dyDescent="0.25">
      <c r="A50" s="93" t="s">
        <v>17</v>
      </c>
      <c r="B50" s="93"/>
      <c r="C50" s="12"/>
      <c r="D50" s="13"/>
      <c r="E50" s="14"/>
      <c r="F50" s="14">
        <f>SUM(F47:F49)</f>
        <v>3558.75</v>
      </c>
      <c r="G50" s="32"/>
      <c r="H50" s="33"/>
    </row>
    <row r="51" spans="1:8" s="21" customFormat="1" ht="24" customHeight="1" x14ac:dyDescent="0.25">
      <c r="A51" s="94" t="s">
        <v>35</v>
      </c>
      <c r="B51" s="95"/>
      <c r="C51" s="95"/>
      <c r="D51" s="95"/>
      <c r="E51" s="95"/>
      <c r="F51" s="95"/>
      <c r="G51" s="32"/>
      <c r="H51" s="33"/>
    </row>
    <row r="52" spans="1:8" s="21" customFormat="1" ht="24" customHeight="1" x14ac:dyDescent="0.25">
      <c r="A52" s="41">
        <v>1</v>
      </c>
      <c r="B52" s="42" t="s">
        <v>72</v>
      </c>
      <c r="C52" s="41" t="s">
        <v>8</v>
      </c>
      <c r="D52" s="63">
        <v>10.95</v>
      </c>
      <c r="E52" s="63">
        <v>20</v>
      </c>
      <c r="F52" s="63">
        <f>E52*D52</f>
        <v>219</v>
      </c>
      <c r="G52" s="32"/>
      <c r="H52" s="33"/>
    </row>
    <row r="53" spans="1:8" s="21" customFormat="1" ht="33.950000000000003" customHeight="1" x14ac:dyDescent="0.25">
      <c r="A53" s="41">
        <v>2</v>
      </c>
      <c r="B53" s="62" t="s">
        <v>74</v>
      </c>
      <c r="C53" s="31" t="s">
        <v>8</v>
      </c>
      <c r="D53" s="54">
        <v>10.95</v>
      </c>
      <c r="E53" s="24">
        <v>25</v>
      </c>
      <c r="F53" s="24">
        <f t="shared" ref="F53" si="7">D53*E53</f>
        <v>273.75</v>
      </c>
      <c r="G53" s="32"/>
      <c r="H53" s="33"/>
    </row>
    <row r="54" spans="1:8" s="21" customFormat="1" ht="27.75" customHeight="1" x14ac:dyDescent="0.25">
      <c r="A54" s="41">
        <v>3</v>
      </c>
      <c r="B54" s="62" t="s">
        <v>76</v>
      </c>
      <c r="C54" s="31" t="s">
        <v>8</v>
      </c>
      <c r="D54" s="54">
        <v>10.95</v>
      </c>
      <c r="E54" s="24">
        <v>65</v>
      </c>
      <c r="F54" s="24">
        <f t="shared" ref="F54" si="8">D54*E54</f>
        <v>711.75</v>
      </c>
      <c r="G54" s="32"/>
      <c r="H54" s="33"/>
    </row>
    <row r="55" spans="1:8" s="21" customFormat="1" ht="89.1" customHeight="1" x14ac:dyDescent="0.25">
      <c r="A55" s="41">
        <v>4</v>
      </c>
      <c r="B55" s="62" t="s">
        <v>86</v>
      </c>
      <c r="C55" s="31" t="s">
        <v>8</v>
      </c>
      <c r="D55" s="54">
        <v>54.84</v>
      </c>
      <c r="E55" s="24">
        <v>25</v>
      </c>
      <c r="F55" s="24">
        <f t="shared" ref="F55:F67" si="9">D55*E55</f>
        <v>1371</v>
      </c>
      <c r="G55" s="32"/>
      <c r="H55" s="33"/>
    </row>
    <row r="56" spans="1:8" s="21" customFormat="1" ht="15.75" x14ac:dyDescent="0.25">
      <c r="A56" s="41">
        <v>5</v>
      </c>
      <c r="B56" s="62" t="s">
        <v>77</v>
      </c>
      <c r="C56" s="31" t="s">
        <v>11</v>
      </c>
      <c r="D56" s="54">
        <v>38</v>
      </c>
      <c r="E56" s="24">
        <v>25</v>
      </c>
      <c r="F56" s="24">
        <f t="shared" si="9"/>
        <v>950</v>
      </c>
      <c r="G56" s="32"/>
      <c r="H56" s="33"/>
    </row>
    <row r="57" spans="1:8" s="21" customFormat="1" ht="15.75" x14ac:dyDescent="0.25">
      <c r="A57" s="41">
        <v>6</v>
      </c>
      <c r="B57" s="62" t="s">
        <v>78</v>
      </c>
      <c r="C57" s="31" t="s">
        <v>8</v>
      </c>
      <c r="D57" s="54">
        <v>54.84</v>
      </c>
      <c r="E57" s="24">
        <v>65</v>
      </c>
      <c r="F57" s="24">
        <f t="shared" si="9"/>
        <v>3564.6000000000004</v>
      </c>
      <c r="G57" s="32"/>
      <c r="H57" s="33"/>
    </row>
    <row r="58" spans="1:8" s="21" customFormat="1" ht="15.75" x14ac:dyDescent="0.25">
      <c r="A58" s="41">
        <v>7</v>
      </c>
      <c r="B58" s="62" t="s">
        <v>79</v>
      </c>
      <c r="C58" s="31" t="s">
        <v>11</v>
      </c>
      <c r="D58" s="54">
        <v>38</v>
      </c>
      <c r="E58" s="24">
        <v>65</v>
      </c>
      <c r="F58" s="24">
        <f t="shared" si="9"/>
        <v>2470</v>
      </c>
      <c r="G58" s="32"/>
      <c r="H58" s="33"/>
    </row>
    <row r="59" spans="1:8" s="21" customFormat="1" ht="15.75" x14ac:dyDescent="0.25">
      <c r="A59" s="41">
        <v>8</v>
      </c>
      <c r="B59" s="62" t="s">
        <v>82</v>
      </c>
      <c r="C59" s="31" t="s">
        <v>3</v>
      </c>
      <c r="D59" s="64">
        <v>2</v>
      </c>
      <c r="E59" s="24">
        <v>3200</v>
      </c>
      <c r="F59" s="24">
        <f>E59*D59</f>
        <v>6400</v>
      </c>
      <c r="G59" s="32"/>
      <c r="H59" s="33"/>
    </row>
    <row r="60" spans="1:8" s="21" customFormat="1" ht="15.75" x14ac:dyDescent="0.25">
      <c r="A60" s="41">
        <v>9</v>
      </c>
      <c r="B60" s="62" t="s">
        <v>80</v>
      </c>
      <c r="C60" s="31" t="s">
        <v>3</v>
      </c>
      <c r="D60" s="56">
        <v>2</v>
      </c>
      <c r="E60" s="58">
        <v>700</v>
      </c>
      <c r="F60" s="58">
        <f>E60*D60</f>
        <v>1400</v>
      </c>
      <c r="G60" s="32"/>
      <c r="H60" s="33"/>
    </row>
    <row r="61" spans="1:8" s="21" customFormat="1" ht="30" x14ac:dyDescent="0.25">
      <c r="A61" s="41">
        <v>10</v>
      </c>
      <c r="B61" s="62" t="s">
        <v>81</v>
      </c>
      <c r="C61" s="31" t="s">
        <v>3</v>
      </c>
      <c r="D61" s="56">
        <v>2</v>
      </c>
      <c r="E61" s="58">
        <v>2000</v>
      </c>
      <c r="F61" s="58">
        <f>E61*D61</f>
        <v>4000</v>
      </c>
      <c r="G61" s="32"/>
      <c r="H61" s="33"/>
    </row>
    <row r="62" spans="1:8" s="21" customFormat="1" ht="45.95" customHeight="1" x14ac:dyDescent="0.25">
      <c r="A62" s="41">
        <v>11</v>
      </c>
      <c r="B62" s="62" t="s">
        <v>83</v>
      </c>
      <c r="C62" s="31" t="s">
        <v>8</v>
      </c>
      <c r="D62" s="54">
        <v>7.35</v>
      </c>
      <c r="E62" s="24">
        <v>550</v>
      </c>
      <c r="F62" s="24">
        <f t="shared" si="9"/>
        <v>4042.5</v>
      </c>
      <c r="G62" s="32"/>
      <c r="H62" s="33"/>
    </row>
    <row r="63" spans="1:8" s="21" customFormat="1" ht="25.5" customHeight="1" x14ac:dyDescent="0.25">
      <c r="A63" s="41">
        <v>12</v>
      </c>
      <c r="B63" s="62" t="s">
        <v>84</v>
      </c>
      <c r="C63" s="31" t="s">
        <v>8</v>
      </c>
      <c r="D63" s="54">
        <v>54.84</v>
      </c>
      <c r="E63" s="24">
        <v>650</v>
      </c>
      <c r="F63" s="24">
        <f t="shared" si="9"/>
        <v>35646</v>
      </c>
      <c r="G63" s="32"/>
      <c r="H63" s="33"/>
    </row>
    <row r="64" spans="1:8" s="21" customFormat="1" ht="15.75" x14ac:dyDescent="0.25">
      <c r="A64" s="41"/>
      <c r="B64" s="62"/>
      <c r="C64" s="31"/>
      <c r="D64" s="54"/>
      <c r="E64" s="24"/>
      <c r="F64" s="24"/>
      <c r="G64" s="32"/>
      <c r="H64" s="33"/>
    </row>
    <row r="65" spans="1:8" s="21" customFormat="1" ht="30" x14ac:dyDescent="0.25">
      <c r="A65" s="41">
        <v>13</v>
      </c>
      <c r="B65" s="62" t="s">
        <v>9</v>
      </c>
      <c r="C65" s="31" t="s">
        <v>3</v>
      </c>
      <c r="D65" s="54">
        <v>15</v>
      </c>
      <c r="E65" s="24">
        <v>100</v>
      </c>
      <c r="F65" s="24">
        <f t="shared" si="9"/>
        <v>1500</v>
      </c>
      <c r="G65" s="32"/>
      <c r="H65" s="33"/>
    </row>
    <row r="66" spans="1:8" s="21" customFormat="1" ht="25.5" customHeight="1" x14ac:dyDescent="0.25">
      <c r="A66" s="41">
        <v>14</v>
      </c>
      <c r="B66" s="62" t="s">
        <v>10</v>
      </c>
      <c r="C66" s="31" t="s">
        <v>7</v>
      </c>
      <c r="D66" s="54">
        <v>25</v>
      </c>
      <c r="E66" s="24">
        <v>70</v>
      </c>
      <c r="F66" s="24">
        <f t="shared" si="9"/>
        <v>1750</v>
      </c>
      <c r="G66" s="32"/>
      <c r="H66" s="33"/>
    </row>
    <row r="67" spans="1:8" s="21" customFormat="1" ht="27.75" customHeight="1" x14ac:dyDescent="0.25">
      <c r="A67" s="41">
        <v>15</v>
      </c>
      <c r="B67" s="62" t="s">
        <v>22</v>
      </c>
      <c r="C67" s="31" t="s">
        <v>8</v>
      </c>
      <c r="D67" s="54">
        <v>54.84</v>
      </c>
      <c r="E67" s="24">
        <v>60</v>
      </c>
      <c r="F67" s="24">
        <f t="shared" si="9"/>
        <v>3290.4</v>
      </c>
      <c r="G67" s="32"/>
      <c r="H67" s="33"/>
    </row>
    <row r="68" spans="1:8" s="21" customFormat="1" ht="15.75" x14ac:dyDescent="0.25">
      <c r="A68" s="41">
        <v>16</v>
      </c>
      <c r="B68" s="62" t="s">
        <v>22</v>
      </c>
      <c r="C68" s="31" t="s">
        <v>7</v>
      </c>
      <c r="D68" s="54">
        <v>15</v>
      </c>
      <c r="E68" s="24">
        <v>120</v>
      </c>
      <c r="F68" s="24">
        <f>E68*D68</f>
        <v>1800</v>
      </c>
      <c r="G68" s="32"/>
      <c r="H68" s="33"/>
    </row>
    <row r="69" spans="1:8" s="21" customFormat="1" ht="15.75" x14ac:dyDescent="0.25">
      <c r="A69" s="41">
        <v>17</v>
      </c>
      <c r="B69" s="62" t="s">
        <v>85</v>
      </c>
      <c r="C69" s="31" t="s">
        <v>7</v>
      </c>
      <c r="D69" s="54">
        <v>38</v>
      </c>
      <c r="E69" s="24">
        <v>350</v>
      </c>
      <c r="F69" s="24">
        <f>E69*D69</f>
        <v>13300</v>
      </c>
      <c r="G69" s="32"/>
      <c r="H69" s="33"/>
    </row>
    <row r="70" spans="1:8" s="11" customFormat="1" ht="23.25" customHeight="1" x14ac:dyDescent="0.25">
      <c r="A70" s="93" t="s">
        <v>17</v>
      </c>
      <c r="B70" s="93"/>
      <c r="C70" s="12"/>
      <c r="D70" s="13"/>
      <c r="E70" s="14"/>
      <c r="F70" s="14">
        <f>SUM(F52:F69)</f>
        <v>82689</v>
      </c>
      <c r="G70" s="32"/>
      <c r="H70" s="33"/>
    </row>
    <row r="71" spans="1:8" s="21" customFormat="1" ht="25.5" customHeight="1" x14ac:dyDescent="0.25">
      <c r="A71" s="91" t="s">
        <v>111</v>
      </c>
      <c r="B71" s="92"/>
      <c r="C71" s="92"/>
      <c r="D71" s="92"/>
      <c r="E71" s="92"/>
      <c r="F71" s="92"/>
      <c r="G71" s="34"/>
      <c r="H71" s="35"/>
    </row>
    <row r="72" spans="1:8" s="19" customFormat="1" ht="30" x14ac:dyDescent="0.25">
      <c r="A72" s="82">
        <v>1</v>
      </c>
      <c r="B72" s="83" t="s">
        <v>113</v>
      </c>
      <c r="C72" s="84" t="s">
        <v>6</v>
      </c>
      <c r="D72" s="85">
        <v>180</v>
      </c>
      <c r="E72" s="86">
        <v>40</v>
      </c>
      <c r="F72" s="86">
        <f>D72*E72</f>
        <v>7200</v>
      </c>
      <c r="G72" s="32"/>
      <c r="H72" s="33"/>
    </row>
    <row r="73" spans="1:8" s="19" customFormat="1" ht="15.75" x14ac:dyDescent="0.25">
      <c r="A73" s="82">
        <v>2</v>
      </c>
      <c r="B73" s="83" t="s">
        <v>114</v>
      </c>
      <c r="C73" s="84" t="s">
        <v>6</v>
      </c>
      <c r="D73" s="85">
        <v>180</v>
      </c>
      <c r="E73" s="86">
        <v>10</v>
      </c>
      <c r="F73" s="86">
        <f>D73*E73</f>
        <v>1800</v>
      </c>
      <c r="G73" s="32"/>
      <c r="H73" s="33"/>
    </row>
    <row r="74" spans="1:8" s="19" customFormat="1" ht="15.75" x14ac:dyDescent="0.25">
      <c r="A74" s="82">
        <v>3</v>
      </c>
      <c r="B74" s="83"/>
      <c r="C74" s="84"/>
      <c r="D74" s="85"/>
      <c r="E74" s="86">
        <v>0</v>
      </c>
      <c r="F74" s="86">
        <f t="shared" ref="F74" si="10">D74*E74</f>
        <v>0</v>
      </c>
      <c r="G74" s="32"/>
      <c r="H74" s="33"/>
    </row>
    <row r="75" spans="1:8" s="19" customFormat="1" ht="35.1" customHeight="1" x14ac:dyDescent="0.25">
      <c r="A75" s="82">
        <v>4</v>
      </c>
      <c r="B75" s="83" t="s">
        <v>115</v>
      </c>
      <c r="C75" s="84" t="s">
        <v>6</v>
      </c>
      <c r="D75" s="85">
        <v>60</v>
      </c>
      <c r="E75" s="86">
        <v>40</v>
      </c>
      <c r="F75" s="86">
        <f>D75*E75</f>
        <v>2400</v>
      </c>
      <c r="G75" s="32"/>
      <c r="H75" s="33"/>
    </row>
    <row r="76" spans="1:8" s="19" customFormat="1" ht="26.25" customHeight="1" x14ac:dyDescent="0.25">
      <c r="A76" s="82">
        <v>5</v>
      </c>
      <c r="B76" s="83" t="s">
        <v>116</v>
      </c>
      <c r="C76" s="84" t="s">
        <v>6</v>
      </c>
      <c r="D76" s="85">
        <v>60</v>
      </c>
      <c r="E76" s="86">
        <v>10</v>
      </c>
      <c r="F76" s="86">
        <f>D76*E76</f>
        <v>600</v>
      </c>
      <c r="G76" s="32"/>
      <c r="H76" s="33"/>
    </row>
    <row r="77" spans="1:8" s="19" customFormat="1" ht="26.25" customHeight="1" x14ac:dyDescent="0.25">
      <c r="A77" s="82">
        <v>6</v>
      </c>
      <c r="B77" s="83" t="s">
        <v>117</v>
      </c>
      <c r="C77" s="84" t="s">
        <v>3</v>
      </c>
      <c r="D77" s="85">
        <v>5</v>
      </c>
      <c r="E77" s="86">
        <v>100</v>
      </c>
      <c r="F77" s="86">
        <f>D77*E77</f>
        <v>500</v>
      </c>
      <c r="G77" s="32"/>
      <c r="H77" s="33"/>
    </row>
    <row r="78" spans="1:8" s="19" customFormat="1" ht="26.25" customHeight="1" x14ac:dyDescent="0.25">
      <c r="A78" s="82">
        <v>7</v>
      </c>
      <c r="B78" s="83" t="s">
        <v>118</v>
      </c>
      <c r="C78" s="84" t="s">
        <v>6</v>
      </c>
      <c r="D78" s="85">
        <v>150</v>
      </c>
      <c r="E78" s="86">
        <v>35</v>
      </c>
      <c r="F78" s="86">
        <f>E78*D78</f>
        <v>5250</v>
      </c>
      <c r="G78" s="32"/>
      <c r="H78" s="33"/>
    </row>
    <row r="79" spans="1:8" s="19" customFormat="1" ht="26.25" customHeight="1" x14ac:dyDescent="0.25">
      <c r="A79" s="82">
        <v>8</v>
      </c>
      <c r="B79" s="83" t="s">
        <v>116</v>
      </c>
      <c r="C79" s="84" t="s">
        <v>6</v>
      </c>
      <c r="D79" s="85">
        <v>150</v>
      </c>
      <c r="E79" s="86">
        <v>10</v>
      </c>
      <c r="F79" s="86">
        <f>E79*D79</f>
        <v>1500</v>
      </c>
      <c r="G79" s="32"/>
      <c r="H79" s="33"/>
    </row>
    <row r="80" spans="1:8" s="19" customFormat="1" ht="26.25" customHeight="1" x14ac:dyDescent="0.25">
      <c r="A80" s="82">
        <v>9</v>
      </c>
      <c r="B80" s="83" t="s">
        <v>119</v>
      </c>
      <c r="C80" s="84" t="s">
        <v>3</v>
      </c>
      <c r="D80" s="85">
        <v>43</v>
      </c>
      <c r="E80" s="86">
        <v>150</v>
      </c>
      <c r="F80" s="86">
        <f>E80*D80</f>
        <v>6450</v>
      </c>
      <c r="G80" s="32"/>
      <c r="H80" s="33"/>
    </row>
    <row r="81" spans="1:9" s="19" customFormat="1" ht="41.1" customHeight="1" x14ac:dyDescent="0.25">
      <c r="A81" s="82">
        <v>10</v>
      </c>
      <c r="B81" s="83" t="s">
        <v>120</v>
      </c>
      <c r="C81" s="84" t="s">
        <v>3</v>
      </c>
      <c r="D81" s="85">
        <v>1</v>
      </c>
      <c r="E81" s="86">
        <v>300</v>
      </c>
      <c r="F81" s="86">
        <f>E81*D81</f>
        <v>300</v>
      </c>
      <c r="G81" s="32"/>
      <c r="H81" s="33"/>
    </row>
    <row r="82" spans="1:9" s="19" customFormat="1" ht="26.25" customHeight="1" x14ac:dyDescent="0.25">
      <c r="A82" s="82">
        <v>11</v>
      </c>
      <c r="B82" s="83" t="s">
        <v>121</v>
      </c>
      <c r="C82" s="84" t="s">
        <v>3</v>
      </c>
      <c r="D82" s="85">
        <v>9</v>
      </c>
      <c r="E82" s="86">
        <v>90</v>
      </c>
      <c r="F82" s="86">
        <f>E82*D82</f>
        <v>810</v>
      </c>
      <c r="G82" s="32"/>
      <c r="H82" s="33"/>
    </row>
    <row r="83" spans="1:9" s="19" customFormat="1" ht="26.25" customHeight="1" x14ac:dyDescent="0.25">
      <c r="A83" s="82"/>
      <c r="B83" s="83"/>
      <c r="C83" s="84"/>
      <c r="D83" s="85"/>
      <c r="E83" s="86"/>
      <c r="F83" s="86"/>
      <c r="G83" s="32"/>
      <c r="H83" s="33"/>
    </row>
    <row r="84" spans="1:9" s="19" customFormat="1" ht="26.25" customHeight="1" x14ac:dyDescent="0.25">
      <c r="A84" s="82">
        <v>12</v>
      </c>
      <c r="B84" s="83" t="s">
        <v>122</v>
      </c>
      <c r="C84" s="84" t="s">
        <v>3</v>
      </c>
      <c r="D84" s="85">
        <v>34</v>
      </c>
      <c r="E84" s="86">
        <v>100</v>
      </c>
      <c r="F84" s="86">
        <f>34*240</f>
        <v>8160</v>
      </c>
      <c r="G84" s="32"/>
      <c r="H84" s="33"/>
    </row>
    <row r="85" spans="1:9" s="19" customFormat="1" ht="29.45" customHeight="1" x14ac:dyDescent="0.25">
      <c r="A85" s="82">
        <v>13</v>
      </c>
      <c r="B85" s="83" t="s">
        <v>123</v>
      </c>
      <c r="C85" s="84" t="s">
        <v>3</v>
      </c>
      <c r="D85" s="85">
        <v>7</v>
      </c>
      <c r="E85" s="86">
        <v>120</v>
      </c>
      <c r="F85" s="86">
        <f t="shared" ref="F85" si="11">D85*E85</f>
        <v>840</v>
      </c>
      <c r="G85" s="32"/>
      <c r="H85" s="33"/>
    </row>
    <row r="86" spans="1:9" s="19" customFormat="1" ht="26.25" customHeight="1" x14ac:dyDescent="0.25">
      <c r="A86" s="82">
        <v>14</v>
      </c>
      <c r="B86" s="88" t="s">
        <v>124</v>
      </c>
      <c r="C86" s="89" t="s">
        <v>3</v>
      </c>
      <c r="D86" s="87">
        <v>7</v>
      </c>
      <c r="E86" s="86">
        <v>180</v>
      </c>
      <c r="F86" s="86">
        <f>E86*D86</f>
        <v>1260</v>
      </c>
      <c r="G86" s="32"/>
      <c r="H86" s="33"/>
    </row>
    <row r="87" spans="1:9" s="19" customFormat="1" ht="34.35" customHeight="1" x14ac:dyDescent="0.25">
      <c r="A87" s="82">
        <v>15</v>
      </c>
      <c r="B87" s="88" t="s">
        <v>125</v>
      </c>
      <c r="C87" s="89" t="s">
        <v>3</v>
      </c>
      <c r="D87" s="87">
        <v>12</v>
      </c>
      <c r="E87" s="86">
        <v>180</v>
      </c>
      <c r="F87" s="86">
        <f>E87*D87</f>
        <v>2160</v>
      </c>
      <c r="G87" s="32"/>
      <c r="H87" s="33"/>
    </row>
    <row r="88" spans="1:9" s="11" customFormat="1" ht="22.7" customHeight="1" x14ac:dyDescent="0.25">
      <c r="A88" s="96" t="s">
        <v>17</v>
      </c>
      <c r="B88" s="97"/>
      <c r="C88" s="12"/>
      <c r="D88" s="13"/>
      <c r="E88" s="14"/>
      <c r="F88" s="14">
        <f>SUM(F72:F87)</f>
        <v>39230</v>
      </c>
      <c r="G88" s="32"/>
      <c r="H88" s="33"/>
    </row>
    <row r="89" spans="1:9" s="21" customFormat="1" ht="28.5" customHeight="1" x14ac:dyDescent="0.25">
      <c r="A89" s="91" t="s">
        <v>112</v>
      </c>
      <c r="B89" s="92"/>
      <c r="C89" s="92"/>
      <c r="D89" s="92"/>
      <c r="E89" s="92"/>
      <c r="F89" s="92"/>
      <c r="G89" s="18"/>
      <c r="H89" s="33"/>
      <c r="I89" s="11"/>
    </row>
    <row r="90" spans="1:9" s="21" customFormat="1" ht="23.25" customHeight="1" x14ac:dyDescent="0.25">
      <c r="A90" s="31">
        <v>1</v>
      </c>
      <c r="B90" s="99" t="s">
        <v>36</v>
      </c>
      <c r="C90" s="100"/>
      <c r="D90" s="101"/>
      <c r="E90" s="65"/>
      <c r="F90" s="24"/>
      <c r="G90" s="18"/>
      <c r="H90" s="33"/>
      <c r="I90" s="11"/>
    </row>
    <row r="91" spans="1:9" s="18" customFormat="1" ht="24" customHeight="1" x14ac:dyDescent="0.25">
      <c r="A91" s="31">
        <v>2</v>
      </c>
      <c r="B91" s="66" t="s">
        <v>87</v>
      </c>
      <c r="C91" s="47" t="s">
        <v>3</v>
      </c>
      <c r="D91" s="45">
        <v>2</v>
      </c>
      <c r="E91" s="24">
        <v>400</v>
      </c>
      <c r="F91" s="24">
        <f>E91*D91</f>
        <v>800</v>
      </c>
      <c r="H91" s="33"/>
      <c r="I91" s="11"/>
    </row>
    <row r="92" spans="1:9" s="18" customFormat="1" ht="24" customHeight="1" x14ac:dyDescent="0.25">
      <c r="A92" s="31">
        <v>3</v>
      </c>
      <c r="B92" s="67" t="s">
        <v>37</v>
      </c>
      <c r="C92" s="47" t="s">
        <v>3</v>
      </c>
      <c r="D92" s="45">
        <v>2</v>
      </c>
      <c r="E92" s="24">
        <v>500</v>
      </c>
      <c r="F92" s="24">
        <f>D92*E92</f>
        <v>1000</v>
      </c>
      <c r="H92" s="33"/>
      <c r="I92" s="11"/>
    </row>
    <row r="93" spans="1:9" s="18" customFormat="1" ht="24" customHeight="1" x14ac:dyDescent="0.25">
      <c r="A93" s="31">
        <v>4</v>
      </c>
      <c r="B93" s="66" t="s">
        <v>38</v>
      </c>
      <c r="C93" s="47" t="s">
        <v>3</v>
      </c>
      <c r="D93" s="45">
        <v>2</v>
      </c>
      <c r="E93" s="24">
        <v>150</v>
      </c>
      <c r="F93" s="24">
        <f t="shared" ref="F93:F119" si="12">D93*E93</f>
        <v>300</v>
      </c>
      <c r="H93" s="33"/>
      <c r="I93" s="11"/>
    </row>
    <row r="94" spans="1:9" s="18" customFormat="1" ht="24" customHeight="1" x14ac:dyDescent="0.25">
      <c r="A94" s="31">
        <v>5</v>
      </c>
      <c r="B94" s="66" t="s">
        <v>39</v>
      </c>
      <c r="C94" s="47" t="s">
        <v>3</v>
      </c>
      <c r="D94" s="45">
        <v>2</v>
      </c>
      <c r="E94" s="24">
        <v>120</v>
      </c>
      <c r="F94" s="24">
        <f t="shared" si="12"/>
        <v>240</v>
      </c>
      <c r="H94" s="33"/>
      <c r="I94" s="11"/>
    </row>
    <row r="95" spans="1:9" s="18" customFormat="1" ht="24" customHeight="1" x14ac:dyDescent="0.25">
      <c r="A95" s="31">
        <v>6</v>
      </c>
      <c r="B95" s="66" t="s">
        <v>13</v>
      </c>
      <c r="C95" s="47" t="s">
        <v>3</v>
      </c>
      <c r="D95" s="45">
        <v>1</v>
      </c>
      <c r="E95" s="24">
        <v>1750</v>
      </c>
      <c r="F95" s="24">
        <f t="shared" si="12"/>
        <v>1750</v>
      </c>
      <c r="H95" s="33"/>
      <c r="I95" s="11"/>
    </row>
    <row r="96" spans="1:9" s="18" customFormat="1" ht="24" customHeight="1" x14ac:dyDescent="0.25">
      <c r="A96" s="31">
        <v>7</v>
      </c>
      <c r="B96" s="66" t="s">
        <v>91</v>
      </c>
      <c r="C96" s="47" t="s">
        <v>3</v>
      </c>
      <c r="D96" s="45">
        <v>1</v>
      </c>
      <c r="E96" s="24">
        <v>450</v>
      </c>
      <c r="F96" s="24">
        <f t="shared" si="12"/>
        <v>450</v>
      </c>
      <c r="H96" s="33"/>
      <c r="I96" s="11"/>
    </row>
    <row r="97" spans="1:9" s="18" customFormat="1" ht="24" customHeight="1" x14ac:dyDescent="0.25">
      <c r="A97" s="31">
        <v>8</v>
      </c>
      <c r="B97" s="66" t="s">
        <v>92</v>
      </c>
      <c r="C97" s="47" t="s">
        <v>3</v>
      </c>
      <c r="D97" s="45">
        <v>1</v>
      </c>
      <c r="E97" s="24">
        <v>650</v>
      </c>
      <c r="F97" s="24">
        <f t="shared" si="12"/>
        <v>650</v>
      </c>
      <c r="H97" s="33"/>
      <c r="I97" s="11"/>
    </row>
    <row r="98" spans="1:9" s="18" customFormat="1" ht="24" customHeight="1" x14ac:dyDescent="0.25">
      <c r="A98" s="31">
        <v>9</v>
      </c>
      <c r="B98" s="68" t="s">
        <v>40</v>
      </c>
      <c r="C98" s="47" t="s">
        <v>3</v>
      </c>
      <c r="D98" s="28">
        <v>1</v>
      </c>
      <c r="E98" s="24">
        <v>300</v>
      </c>
      <c r="F98" s="24">
        <f t="shared" si="12"/>
        <v>300</v>
      </c>
      <c r="H98" s="33"/>
      <c r="I98" s="11"/>
    </row>
    <row r="99" spans="1:9" s="18" customFormat="1" ht="24" customHeight="1" x14ac:dyDescent="0.25">
      <c r="A99" s="31">
        <v>10</v>
      </c>
      <c r="B99" s="66" t="s">
        <v>88</v>
      </c>
      <c r="C99" s="47" t="s">
        <v>3</v>
      </c>
      <c r="D99" s="45">
        <v>3</v>
      </c>
      <c r="E99" s="24">
        <v>400</v>
      </c>
      <c r="F99" s="24">
        <f t="shared" si="12"/>
        <v>1200</v>
      </c>
      <c r="H99" s="33"/>
      <c r="I99" s="11"/>
    </row>
    <row r="100" spans="1:9" s="18" customFormat="1" ht="24" customHeight="1" x14ac:dyDescent="0.25">
      <c r="A100" s="31">
        <v>11</v>
      </c>
      <c r="B100" s="69" t="s">
        <v>89</v>
      </c>
      <c r="C100" s="47" t="s">
        <v>3</v>
      </c>
      <c r="D100" s="45">
        <v>3</v>
      </c>
      <c r="E100" s="24">
        <v>300</v>
      </c>
      <c r="F100" s="24">
        <f>D100*E100</f>
        <v>900</v>
      </c>
      <c r="H100" s="33"/>
      <c r="I100" s="11"/>
    </row>
    <row r="101" spans="1:9" s="18" customFormat="1" ht="24" customHeight="1" x14ac:dyDescent="0.25">
      <c r="A101" s="31">
        <v>12</v>
      </c>
      <c r="B101" s="66" t="s">
        <v>12</v>
      </c>
      <c r="C101" s="47" t="s">
        <v>3</v>
      </c>
      <c r="D101" s="45">
        <v>3</v>
      </c>
      <c r="E101" s="24">
        <v>350</v>
      </c>
      <c r="F101" s="24">
        <f>D101*E101</f>
        <v>1050</v>
      </c>
      <c r="H101" s="33"/>
      <c r="I101" s="11"/>
    </row>
    <row r="102" spans="1:9" s="18" customFormat="1" ht="24" customHeight="1" x14ac:dyDescent="0.25">
      <c r="A102" s="31">
        <v>13</v>
      </c>
      <c r="B102" s="53" t="s">
        <v>90</v>
      </c>
      <c r="C102" s="55" t="s">
        <v>3</v>
      </c>
      <c r="D102" s="57">
        <v>2</v>
      </c>
      <c r="E102" s="57">
        <v>850</v>
      </c>
      <c r="F102" s="57">
        <f>D102*E102</f>
        <v>1700</v>
      </c>
      <c r="H102" s="33"/>
      <c r="I102" s="11"/>
    </row>
    <row r="103" spans="1:9" s="18" customFormat="1" ht="24" customHeight="1" x14ac:dyDescent="0.25">
      <c r="A103" s="31">
        <v>14</v>
      </c>
      <c r="B103" s="53" t="s">
        <v>93</v>
      </c>
      <c r="C103" s="55" t="s">
        <v>3</v>
      </c>
      <c r="D103" s="57">
        <v>2</v>
      </c>
      <c r="E103" s="57">
        <v>160</v>
      </c>
      <c r="F103" s="57">
        <f>D103*E103</f>
        <v>320</v>
      </c>
      <c r="H103" s="33"/>
      <c r="I103" s="11"/>
    </row>
    <row r="104" spans="1:9" s="18" customFormat="1" ht="24" customHeight="1" x14ac:dyDescent="0.25">
      <c r="A104" s="31">
        <v>15</v>
      </c>
      <c r="B104" s="67" t="s">
        <v>95</v>
      </c>
      <c r="C104" s="47" t="s">
        <v>3</v>
      </c>
      <c r="D104" s="45">
        <v>10</v>
      </c>
      <c r="E104" s="24">
        <v>180</v>
      </c>
      <c r="F104" s="24">
        <f t="shared" si="12"/>
        <v>1800</v>
      </c>
      <c r="H104" s="33"/>
      <c r="I104" s="11"/>
    </row>
    <row r="105" spans="1:9" s="18" customFormat="1" ht="24" customHeight="1" x14ac:dyDescent="0.25">
      <c r="A105" s="31">
        <v>16</v>
      </c>
      <c r="B105" s="67" t="s">
        <v>94</v>
      </c>
      <c r="C105" s="47" t="s">
        <v>3</v>
      </c>
      <c r="D105" s="45">
        <v>2</v>
      </c>
      <c r="E105" s="24">
        <v>308</v>
      </c>
      <c r="F105" s="24">
        <f t="shared" ref="F105:F116" si="13">E105*D105</f>
        <v>616</v>
      </c>
      <c r="H105" s="33"/>
      <c r="I105" s="11"/>
    </row>
    <row r="106" spans="1:9" s="18" customFormat="1" ht="24" customHeight="1" x14ac:dyDescent="0.25">
      <c r="A106" s="31">
        <v>17</v>
      </c>
      <c r="B106" s="67" t="s">
        <v>96</v>
      </c>
      <c r="C106" s="47" t="s">
        <v>3</v>
      </c>
      <c r="D106" s="45">
        <v>1</v>
      </c>
      <c r="E106" s="24">
        <v>150</v>
      </c>
      <c r="F106" s="24">
        <f t="shared" si="13"/>
        <v>150</v>
      </c>
      <c r="H106" s="33"/>
      <c r="I106" s="11"/>
    </row>
    <row r="107" spans="1:9" s="18" customFormat="1" ht="24" customHeight="1" x14ac:dyDescent="0.25">
      <c r="A107" s="31">
        <v>18</v>
      </c>
      <c r="B107" s="67" t="s">
        <v>98</v>
      </c>
      <c r="C107" s="47" t="s">
        <v>3</v>
      </c>
      <c r="D107" s="45">
        <v>1</v>
      </c>
      <c r="E107" s="24">
        <v>150</v>
      </c>
      <c r="F107" s="24">
        <f t="shared" si="13"/>
        <v>150</v>
      </c>
      <c r="H107" s="33"/>
      <c r="I107" s="11"/>
    </row>
    <row r="108" spans="1:9" s="18" customFormat="1" ht="24" customHeight="1" x14ac:dyDescent="0.25">
      <c r="A108" s="31">
        <v>19</v>
      </c>
      <c r="B108" s="67" t="s">
        <v>97</v>
      </c>
      <c r="C108" s="47" t="s">
        <v>3</v>
      </c>
      <c r="D108" s="45">
        <v>62</v>
      </c>
      <c r="E108" s="24">
        <v>50</v>
      </c>
      <c r="F108" s="24">
        <f t="shared" si="13"/>
        <v>3100</v>
      </c>
      <c r="H108" s="33"/>
      <c r="I108" s="11"/>
    </row>
    <row r="109" spans="1:9" s="18" customFormat="1" ht="24" customHeight="1" x14ac:dyDescent="0.25">
      <c r="A109" s="31">
        <v>20</v>
      </c>
      <c r="B109" s="70" t="s">
        <v>101</v>
      </c>
      <c r="C109" s="71" t="s">
        <v>3</v>
      </c>
      <c r="D109" s="45">
        <v>8</v>
      </c>
      <c r="E109" s="24">
        <v>35</v>
      </c>
      <c r="F109" s="24">
        <f t="shared" si="13"/>
        <v>280</v>
      </c>
      <c r="H109" s="33"/>
      <c r="I109" s="11"/>
    </row>
    <row r="110" spans="1:9" s="18" customFormat="1" ht="24" customHeight="1" x14ac:dyDescent="0.25">
      <c r="A110" s="31">
        <v>21</v>
      </c>
      <c r="B110" s="70" t="s">
        <v>100</v>
      </c>
      <c r="C110" s="71" t="s">
        <v>3</v>
      </c>
      <c r="D110" s="45">
        <v>4</v>
      </c>
      <c r="E110" s="24">
        <v>35</v>
      </c>
      <c r="F110" s="24">
        <f t="shared" si="13"/>
        <v>140</v>
      </c>
      <c r="H110" s="33"/>
      <c r="I110" s="11"/>
    </row>
    <row r="111" spans="1:9" s="18" customFormat="1" ht="24" customHeight="1" x14ac:dyDescent="0.25">
      <c r="A111" s="31">
        <v>22</v>
      </c>
      <c r="B111" s="70" t="s">
        <v>99</v>
      </c>
      <c r="C111" s="71" t="s">
        <v>3</v>
      </c>
      <c r="D111" s="45">
        <v>4</v>
      </c>
      <c r="E111" s="24">
        <v>35</v>
      </c>
      <c r="F111" s="24">
        <f t="shared" si="13"/>
        <v>140</v>
      </c>
      <c r="H111" s="33"/>
      <c r="I111" s="11"/>
    </row>
    <row r="112" spans="1:9" s="18" customFormat="1" ht="24" customHeight="1" x14ac:dyDescent="0.25">
      <c r="A112" s="31">
        <v>23</v>
      </c>
      <c r="B112" s="70" t="s">
        <v>102</v>
      </c>
      <c r="C112" s="71" t="s">
        <v>11</v>
      </c>
      <c r="D112" s="45">
        <v>45</v>
      </c>
      <c r="E112" s="24">
        <v>45</v>
      </c>
      <c r="F112" s="24">
        <f t="shared" si="13"/>
        <v>2025</v>
      </c>
      <c r="H112" s="33"/>
      <c r="I112" s="11"/>
    </row>
    <row r="113" spans="1:9" s="18" customFormat="1" ht="24" customHeight="1" x14ac:dyDescent="0.25">
      <c r="A113" s="31">
        <v>24</v>
      </c>
      <c r="B113" s="70" t="s">
        <v>103</v>
      </c>
      <c r="C113" s="71" t="s">
        <v>11</v>
      </c>
      <c r="D113" s="45">
        <v>35</v>
      </c>
      <c r="E113" s="24">
        <v>50</v>
      </c>
      <c r="F113" s="24">
        <f t="shared" si="13"/>
        <v>1750</v>
      </c>
      <c r="H113" s="33"/>
      <c r="I113" s="11"/>
    </row>
    <row r="114" spans="1:9" s="18" customFormat="1" ht="24" customHeight="1" x14ac:dyDescent="0.25">
      <c r="A114" s="31">
        <v>25</v>
      </c>
      <c r="B114" s="70" t="s">
        <v>104</v>
      </c>
      <c r="C114" s="71" t="s">
        <v>11</v>
      </c>
      <c r="D114" s="45">
        <v>80</v>
      </c>
      <c r="E114" s="24">
        <v>25</v>
      </c>
      <c r="F114" s="24">
        <f t="shared" si="13"/>
        <v>2000</v>
      </c>
      <c r="H114" s="33"/>
      <c r="I114" s="11"/>
    </row>
    <row r="115" spans="1:9" s="18" customFormat="1" ht="24" customHeight="1" x14ac:dyDescent="0.25">
      <c r="A115" s="31">
        <v>26</v>
      </c>
      <c r="B115" s="70" t="s">
        <v>105</v>
      </c>
      <c r="C115" s="71" t="s">
        <v>11</v>
      </c>
      <c r="D115" s="45">
        <v>9</v>
      </c>
      <c r="E115" s="24">
        <v>110</v>
      </c>
      <c r="F115" s="24">
        <f t="shared" si="13"/>
        <v>990</v>
      </c>
      <c r="H115" s="33"/>
      <c r="I115" s="11"/>
    </row>
    <row r="116" spans="1:9" s="18" customFormat="1" ht="24" customHeight="1" x14ac:dyDescent="0.25">
      <c r="A116" s="31">
        <v>27</v>
      </c>
      <c r="B116" s="70" t="s">
        <v>106</v>
      </c>
      <c r="C116" s="71" t="s">
        <v>11</v>
      </c>
      <c r="D116" s="45">
        <v>5</v>
      </c>
      <c r="E116" s="24">
        <v>135</v>
      </c>
      <c r="F116" s="24">
        <f t="shared" si="13"/>
        <v>675</v>
      </c>
      <c r="H116" s="33"/>
      <c r="I116" s="11"/>
    </row>
    <row r="117" spans="1:9" s="18" customFormat="1" ht="24" customHeight="1" x14ac:dyDescent="0.25">
      <c r="A117" s="31">
        <v>28</v>
      </c>
      <c r="B117" s="68" t="s">
        <v>41</v>
      </c>
      <c r="C117" s="72" t="s">
        <v>3</v>
      </c>
      <c r="D117" s="28">
        <v>3</v>
      </c>
      <c r="E117" s="24">
        <v>60</v>
      </c>
      <c r="F117" s="24">
        <f t="shared" si="12"/>
        <v>180</v>
      </c>
      <c r="H117" s="33"/>
      <c r="I117" s="11"/>
    </row>
    <row r="118" spans="1:9" s="18" customFormat="1" ht="24" customHeight="1" x14ac:dyDescent="0.25">
      <c r="A118" s="31">
        <v>29</v>
      </c>
      <c r="B118" s="73" t="s">
        <v>107</v>
      </c>
      <c r="C118" s="72" t="s">
        <v>3</v>
      </c>
      <c r="D118" s="28">
        <v>2</v>
      </c>
      <c r="E118" s="24">
        <v>100</v>
      </c>
      <c r="F118" s="24">
        <f t="shared" si="12"/>
        <v>200</v>
      </c>
      <c r="H118" s="33"/>
      <c r="I118" s="11"/>
    </row>
    <row r="119" spans="1:9" s="18" customFormat="1" ht="42" customHeight="1" x14ac:dyDescent="0.25">
      <c r="A119" s="31">
        <v>30</v>
      </c>
      <c r="B119" s="73" t="s">
        <v>108</v>
      </c>
      <c r="C119" s="72" t="s">
        <v>3</v>
      </c>
      <c r="D119" s="28">
        <v>8</v>
      </c>
      <c r="E119" s="24">
        <v>100</v>
      </c>
      <c r="F119" s="24">
        <f t="shared" si="12"/>
        <v>800</v>
      </c>
      <c r="H119" s="33"/>
      <c r="I119" s="11"/>
    </row>
    <row r="120" spans="1:9" s="18" customFormat="1" ht="24" customHeight="1" x14ac:dyDescent="0.25">
      <c r="A120" s="31">
        <v>31</v>
      </c>
      <c r="B120" s="68" t="s">
        <v>109</v>
      </c>
      <c r="C120" s="74" t="s">
        <v>3</v>
      </c>
      <c r="D120" s="28">
        <v>3</v>
      </c>
      <c r="E120" s="24">
        <v>160</v>
      </c>
      <c r="F120" s="24">
        <f t="shared" ref="F120:F121" si="14">D120*E120</f>
        <v>480</v>
      </c>
      <c r="H120" s="33"/>
      <c r="I120" s="11"/>
    </row>
    <row r="121" spans="1:9" s="18" customFormat="1" ht="24" customHeight="1" x14ac:dyDescent="0.25">
      <c r="A121" s="31">
        <v>32</v>
      </c>
      <c r="B121" s="68" t="s">
        <v>42</v>
      </c>
      <c r="C121" s="74" t="s">
        <v>3</v>
      </c>
      <c r="D121" s="28">
        <v>1</v>
      </c>
      <c r="E121" s="24">
        <v>160</v>
      </c>
      <c r="F121" s="24">
        <f t="shared" si="14"/>
        <v>160</v>
      </c>
      <c r="H121" s="33"/>
      <c r="I121" s="11"/>
    </row>
    <row r="122" spans="1:9" s="18" customFormat="1" ht="24" customHeight="1" x14ac:dyDescent="0.25">
      <c r="A122" s="31">
        <v>33</v>
      </c>
      <c r="B122" s="68" t="s">
        <v>43</v>
      </c>
      <c r="C122" s="75" t="s">
        <v>3</v>
      </c>
      <c r="D122" s="28">
        <v>1</v>
      </c>
      <c r="E122" s="24">
        <v>280</v>
      </c>
      <c r="F122" s="24">
        <f>D122*E122</f>
        <v>280</v>
      </c>
      <c r="H122" s="33"/>
      <c r="I122" s="11"/>
    </row>
    <row r="123" spans="1:9" s="11" customFormat="1" ht="23.25" customHeight="1" x14ac:dyDescent="0.25">
      <c r="A123" s="93" t="s">
        <v>17</v>
      </c>
      <c r="B123" s="93"/>
      <c r="C123" s="12"/>
      <c r="D123" s="13"/>
      <c r="E123" s="14"/>
      <c r="F123" s="14">
        <f>SUM(F90:F122)</f>
        <v>26576</v>
      </c>
      <c r="G123" s="32"/>
      <c r="H123" s="33"/>
    </row>
    <row r="124" spans="1:9" s="38" customFormat="1" ht="24.75" customHeight="1" x14ac:dyDescent="0.25">
      <c r="A124" s="91" t="s">
        <v>128</v>
      </c>
      <c r="B124" s="92"/>
      <c r="C124" s="92"/>
      <c r="D124" s="92"/>
      <c r="E124" s="92"/>
      <c r="F124" s="92"/>
      <c r="G124" s="37"/>
      <c r="H124" s="33"/>
      <c r="I124" s="11"/>
    </row>
    <row r="125" spans="1:9" s="26" customFormat="1" ht="26.25" customHeight="1" x14ac:dyDescent="0.25">
      <c r="A125" s="31">
        <v>1</v>
      </c>
      <c r="B125" s="29" t="s">
        <v>110</v>
      </c>
      <c r="C125" s="31" t="s">
        <v>23</v>
      </c>
      <c r="D125" s="51">
        <v>20</v>
      </c>
      <c r="E125" s="24">
        <v>600</v>
      </c>
      <c r="F125" s="24">
        <f t="shared" ref="F125" si="15">D125*E125</f>
        <v>12000</v>
      </c>
      <c r="G125" s="25"/>
      <c r="H125" s="33"/>
      <c r="I125" s="11"/>
    </row>
    <row r="126" spans="1:9" s="11" customFormat="1" ht="23.25" customHeight="1" thickBot="1" x14ac:dyDescent="0.3">
      <c r="A126" s="90" t="s">
        <v>17</v>
      </c>
      <c r="B126" s="90"/>
      <c r="C126" s="39"/>
      <c r="D126" s="16"/>
      <c r="E126" s="17"/>
      <c r="F126" s="17">
        <f>SUM(F125:F125)</f>
        <v>12000</v>
      </c>
      <c r="G126" s="25"/>
      <c r="H126" s="33"/>
    </row>
    <row r="127" spans="1:9" s="19" customFormat="1" ht="27" customHeight="1" x14ac:dyDescent="0.25">
      <c r="A127" s="76"/>
      <c r="B127" s="77" t="s">
        <v>45</v>
      </c>
      <c r="C127" s="78"/>
      <c r="D127" s="79"/>
      <c r="E127" s="80"/>
      <c r="F127" s="81">
        <f>F126+F123+F88+F70+F50+F45+F34+F27</f>
        <v>337965.85</v>
      </c>
      <c r="G127" s="25"/>
      <c r="H127" s="33"/>
      <c r="I127" s="36"/>
    </row>
    <row r="128" spans="1:9" s="10" customFormat="1" ht="24" customHeight="1" x14ac:dyDescent="0.25">
      <c r="G128" s="25"/>
      <c r="H128" s="33"/>
    </row>
    <row r="129" spans="7:8" s="10" customFormat="1" ht="24" customHeight="1" x14ac:dyDescent="0.25">
      <c r="G129" s="25"/>
      <c r="H129" s="33"/>
    </row>
    <row r="130" spans="7:8" ht="15.75" x14ac:dyDescent="0.25">
      <c r="G130" s="25"/>
      <c r="H130" s="33"/>
    </row>
    <row r="131" spans="7:8" ht="15.75" x14ac:dyDescent="0.25">
      <c r="G131" s="25"/>
      <c r="H131" s="33"/>
    </row>
    <row r="132" spans="7:8" ht="15.75" x14ac:dyDescent="0.25">
      <c r="G132" s="25"/>
      <c r="H132" s="33"/>
    </row>
    <row r="133" spans="7:8" ht="15.75" x14ac:dyDescent="0.25">
      <c r="G133" s="25"/>
      <c r="H133" s="33"/>
    </row>
    <row r="134" spans="7:8" ht="15.75" x14ac:dyDescent="0.25">
      <c r="G134" s="25"/>
      <c r="H134" s="33"/>
    </row>
  </sheetData>
  <mergeCells count="19">
    <mergeCell ref="A1:F1"/>
    <mergeCell ref="B90:D90"/>
    <mergeCell ref="A35:F35"/>
    <mergeCell ref="A5:F5"/>
    <mergeCell ref="A27:B27"/>
    <mergeCell ref="A28:F28"/>
    <mergeCell ref="A34:B34"/>
    <mergeCell ref="A2:F2"/>
    <mergeCell ref="A126:B126"/>
    <mergeCell ref="A71:F71"/>
    <mergeCell ref="A45:B45"/>
    <mergeCell ref="A46:F46"/>
    <mergeCell ref="A50:B50"/>
    <mergeCell ref="A51:F51"/>
    <mergeCell ref="A70:B70"/>
    <mergeCell ref="A124:F124"/>
    <mergeCell ref="A88:B88"/>
    <mergeCell ref="A89:F89"/>
    <mergeCell ref="A123:B123"/>
  </mergeCells>
  <phoneticPr fontId="10" type="noConversion"/>
  <pageMargins left="0.7" right="0.7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Панченко Дмитро Вікторович</dc:creator>
  <cp:lastModifiedBy>User_2025</cp:lastModifiedBy>
  <cp:lastPrinted>2025-06-12T13:43:21Z</cp:lastPrinted>
  <dcterms:created xsi:type="dcterms:W3CDTF">2023-07-03T11:39:39Z</dcterms:created>
  <dcterms:modified xsi:type="dcterms:W3CDTF">2025-10-14T04:57:19Z</dcterms:modified>
</cp:coreProperties>
</file>