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Лист1" sheetId="1" r:id="rId1"/>
  </sheets>
  <definedNames>
    <definedName name="Print_Area" localSheetId="0">Лист1!$B$2:$B$40</definedName>
  </definedNames>
  <calcPr calcId="152511" refMode="R1C1"/>
</workbook>
</file>

<file path=xl/calcChain.xml><?xml version="1.0" encoding="utf-8"?>
<calcChain xmlns="http://schemas.openxmlformats.org/spreadsheetml/2006/main">
  <c r="L41" i="1" l="1"/>
  <c r="L42" i="1" s="1"/>
  <c r="F41" i="1"/>
  <c r="F42" i="1" s="1"/>
  <c r="L43" i="1" l="1"/>
  <c r="F43" i="1"/>
  <c r="C44" i="1" l="1"/>
  <c r="D38" i="1" l="1"/>
  <c r="J37" i="1"/>
  <c r="J36" i="1"/>
  <c r="J35" i="1"/>
  <c r="J32" i="1"/>
  <c r="J33" i="1" s="1"/>
  <c r="J34" i="1" s="1"/>
  <c r="J25" i="1"/>
  <c r="D25" i="1"/>
  <c r="D30" i="1" s="1"/>
  <c r="D23" i="1"/>
  <c r="J22" i="1"/>
  <c r="J21" i="1"/>
  <c r="J20" i="1"/>
  <c r="J17" i="1"/>
  <c r="J18" i="1" s="1"/>
  <c r="J19" i="1" s="1"/>
  <c r="D15" i="1"/>
  <c r="J11" i="1"/>
  <c r="J10" i="1"/>
  <c r="J9" i="1"/>
</calcChain>
</file>

<file path=xl/sharedStrings.xml><?xml version="1.0" encoding="utf-8"?>
<sst xmlns="http://schemas.openxmlformats.org/spreadsheetml/2006/main" count="135" uniqueCount="66">
  <si>
    <t>№ п/п</t>
  </si>
  <si>
    <t>Найменування  робіт</t>
  </si>
  <si>
    <t>Кількість</t>
  </si>
  <si>
    <t>Норма витр.</t>
  </si>
  <si>
    <t>шт</t>
  </si>
  <si>
    <t>м2</t>
  </si>
  <si>
    <t>кг</t>
  </si>
  <si>
    <t>л</t>
  </si>
  <si>
    <t>м</t>
  </si>
  <si>
    <t>Розчинник</t>
  </si>
  <si>
    <t>Шпилька різьбова М14</t>
  </si>
  <si>
    <t>Гайка М14</t>
  </si>
  <si>
    <t>Шайба М14</t>
  </si>
  <si>
    <t>Влаштування отвору у монолітній стіні підвалу 900х1600х300мм</t>
  </si>
  <si>
    <t>Влаштування отвору у монолітній стіні входу у підвал  900х1600х200мм</t>
  </si>
  <si>
    <t>Знежирювання металу</t>
  </si>
  <si>
    <t>Грунтування металу ГФ-0,21</t>
  </si>
  <si>
    <t xml:space="preserve">Фарбування ПФ-115 </t>
  </si>
  <si>
    <t>Диск відрізний 220мм</t>
  </si>
  <si>
    <t>Виготовлення металу для обрамлення отвору</t>
  </si>
  <si>
    <t>Монтаж металу  обрамлення отвору</t>
  </si>
  <si>
    <t>Монтаж металу обрамлення отвору</t>
  </si>
  <si>
    <t>Фарбування ПФ-115, 2- шари</t>
  </si>
  <si>
    <t>Електроди   ф3мм</t>
  </si>
  <si>
    <t>Бур ф16мм</t>
  </si>
  <si>
    <t xml:space="preserve"> </t>
  </si>
  <si>
    <t>Суміш SILTEK R-5</t>
  </si>
  <si>
    <r>
      <t xml:space="preserve">Буріння отворів горизонтальних в бетоні  L=300мм </t>
    </r>
    <r>
      <rPr>
        <sz val="11"/>
        <color theme="1"/>
        <rFont val="Calibri"/>
        <family val="2"/>
        <charset val="204"/>
      </rPr>
      <t>ø16мм</t>
    </r>
  </si>
  <si>
    <t>Шайба гравер М14</t>
  </si>
  <si>
    <t>Заповнення зазорів між металевими елементами обрамлення прорізу та бетонними конструкціями ремонтною сумішшю</t>
  </si>
  <si>
    <r>
      <t xml:space="preserve">Свердління отворів в металі 8мм для болтових з'єднань </t>
    </r>
    <r>
      <rPr>
        <sz val="11"/>
        <color theme="1"/>
        <rFont val="Calibri"/>
        <family val="2"/>
        <charset val="204"/>
      </rPr>
      <t>ø16мм</t>
    </r>
  </si>
  <si>
    <t>Свердло по металу ф16мм</t>
  </si>
  <si>
    <r>
      <t xml:space="preserve">Свердління отворів в металі 7мм для болтових з'єднань </t>
    </r>
    <r>
      <rPr>
        <sz val="11"/>
        <color theme="1"/>
        <rFont val="Calibri"/>
        <family val="2"/>
        <charset val="204"/>
      </rPr>
      <t>ø16мм</t>
    </r>
  </si>
  <si>
    <t>Монолітний вентиляційний канал для ОВ у підвал в осях А/1/1 (арк.256;257)</t>
  </si>
  <si>
    <t>Монолітна вхідна група №5 над приямком в осях Г-9  (арк.240;241)</t>
  </si>
  <si>
    <t>Плита над входом у підвал в осях А/1/1  (арк.246.1)</t>
  </si>
  <si>
    <t>Найменування матеріалів</t>
  </si>
  <si>
    <t>«Будівництво житлових будинків з об’єктами соціально-культурного призначення та підземними паркінгами по вул. Степана Сагайдака, у Дніпровському районі м. Києва. ж/б №28»</t>
  </si>
  <si>
    <t>Всього вартість робіт, грн:</t>
  </si>
  <si>
    <t xml:space="preserve">   ПДВ 20 %, грн</t>
  </si>
  <si>
    <t>Всього вартість робіт з ПДВ, грн:</t>
  </si>
  <si>
    <t>Всього робота з матеріалами з ПДВ, грн:</t>
  </si>
  <si>
    <t>Од. вим.</t>
  </si>
  <si>
    <t>Вартість грн, без ПДВ</t>
  </si>
  <si>
    <t>Всього, грн, без ПДВ</t>
  </si>
  <si>
    <t>Всього, грн. без ПДВ</t>
  </si>
  <si>
    <t>Всього вартість матеріалів, грн:</t>
  </si>
  <si>
    <t>Всього вартість матеріалів з ПДВ, грн:</t>
  </si>
  <si>
    <t>Зрізання монолітного парапету 3100х250х150мм</t>
  </si>
  <si>
    <t>Зрізання монолітного парапету приямку 2000х250х200мм</t>
  </si>
  <si>
    <r>
      <t>Кут 125</t>
    </r>
    <r>
      <rPr>
        <sz val="12"/>
        <color theme="1"/>
        <rFont val="Times New Roman"/>
        <family val="1"/>
        <charset val="204"/>
      </rPr>
      <t>х8мм</t>
    </r>
  </si>
  <si>
    <r>
      <t>Кут 100</t>
    </r>
    <r>
      <rPr>
        <sz val="12"/>
        <color theme="1"/>
        <rFont val="Times New Roman"/>
        <family val="1"/>
        <charset val="204"/>
      </rPr>
      <t>х7мм</t>
    </r>
  </si>
  <si>
    <t>Полоса 100х6мм</t>
  </si>
  <si>
    <t xml:space="preserve">Грунтування металу ГФ-021  </t>
  </si>
  <si>
    <t>Тендерне завдання на комплекс робіт по ресторану</t>
  </si>
  <si>
    <t xml:space="preserve">2. Умови оплати  (% аванс) - </t>
  </si>
  <si>
    <t xml:space="preserve">3. Вид договірної ціни  (тверда, динамічна) - </t>
  </si>
  <si>
    <t xml:space="preserve">4. Гарантійний  строк  на  виконаний  комплекс робіт  з  моменту  </t>
  </si>
  <si>
    <t xml:space="preserve">  здачі  завершених  будівництвом робіт (місяців)-</t>
  </si>
  <si>
    <t>5. Термін дії тендерної пропозиції до (дата) -</t>
  </si>
  <si>
    <t xml:space="preserve">6. Контактна особа (ПІБ, тел.) - </t>
  </si>
  <si>
    <t>7. Перелік  об’єктів , на яких виконувались аналогічні види робіт:</t>
  </si>
  <si>
    <t>Найменування об’єкту</t>
  </si>
  <si>
    <t>Замовник</t>
  </si>
  <si>
    <t>Період
 виконання</t>
  </si>
  <si>
    <t>1. Строк вик. комплексу робіт з дати підписання договору (роб. днів)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</si>
</sst>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23">
    <xf numFmtId="0" fontId="0" fillId="0" borderId="0" xfId="0"/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8" fillId="0" borderId="0" xfId="0" applyFont="1"/>
    <xf numFmtId="0" fontId="2" fillId="0" borderId="5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0" fontId="8" fillId="0" borderId="1" xfId="0" applyFont="1" applyFill="1" applyBorder="1"/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horizontal="center" wrapText="1"/>
    </xf>
    <xf numFmtId="0" fontId="7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wrapText="1"/>
    </xf>
    <xf numFmtId="0" fontId="2" fillId="0" borderId="9" xfId="0" applyFont="1" applyFill="1" applyBorder="1" applyAlignment="1">
      <alignment wrapText="1"/>
    </xf>
    <xf numFmtId="2" fontId="7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2" fontId="7" fillId="0" borderId="9" xfId="0" applyNumberFormat="1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" fontId="2" fillId="0" borderId="9" xfId="0" applyNumberFormat="1" applyFont="1" applyFill="1" applyBorder="1" applyAlignment="1">
      <alignment horizontal="center" vertical="center" wrapText="1"/>
    </xf>
    <xf numFmtId="4" fontId="2" fillId="0" borderId="1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wrapText="1"/>
    </xf>
    <xf numFmtId="2" fontId="2" fillId="0" borderId="1" xfId="0" applyNumberFormat="1" applyFont="1" applyFill="1" applyBorder="1" applyAlignment="1">
      <alignment vertical="center" wrapText="1"/>
    </xf>
    <xf numFmtId="0" fontId="7" fillId="4" borderId="5" xfId="0" applyFont="1" applyFill="1" applyBorder="1" applyAlignment="1">
      <alignment horizontal="center" vertical="center"/>
    </xf>
    <xf numFmtId="4" fontId="4" fillId="4" borderId="5" xfId="0" applyNumberFormat="1" applyFont="1" applyFill="1" applyBorder="1" applyAlignment="1">
      <alignment vertical="center"/>
    </xf>
    <xf numFmtId="4" fontId="6" fillId="4" borderId="5" xfId="0" applyNumberFormat="1" applyFont="1" applyFill="1" applyBorder="1" applyAlignment="1">
      <alignment vertical="center"/>
    </xf>
    <xf numFmtId="0" fontId="4" fillId="4" borderId="5" xfId="0" applyFont="1" applyFill="1" applyBorder="1" applyAlignment="1">
      <alignment horizontal="right" vertical="center" wrapText="1"/>
    </xf>
    <xf numFmtId="0" fontId="7" fillId="4" borderId="5" xfId="0" applyFont="1" applyFill="1" applyBorder="1" applyAlignment="1">
      <alignment horizontal="center" vertical="center" wrapText="1"/>
    </xf>
    <xf numFmtId="4" fontId="2" fillId="4" borderId="5" xfId="0" applyNumberFormat="1" applyFont="1" applyFill="1" applyBorder="1" applyAlignment="1">
      <alignment horizontal="right" vertical="center" wrapText="1"/>
    </xf>
    <xf numFmtId="4" fontId="7" fillId="4" borderId="5" xfId="0" applyNumberFormat="1" applyFont="1" applyFill="1" applyBorder="1" applyAlignment="1">
      <alignment horizontal="right" vertical="center" wrapText="1"/>
    </xf>
    <xf numFmtId="4" fontId="6" fillId="4" borderId="6" xfId="0" applyNumberFormat="1" applyFont="1" applyFill="1" applyBorder="1" applyAlignment="1">
      <alignment horizontal="right" vertical="center" wrapText="1"/>
    </xf>
    <xf numFmtId="0" fontId="7" fillId="0" borderId="0" xfId="0" applyFont="1" applyFill="1" applyAlignment="1">
      <alignment horizontal="center" vertical="center"/>
    </xf>
    <xf numFmtId="4" fontId="14" fillId="4" borderId="1" xfId="0" applyNumberFormat="1" applyFont="1" applyFill="1" applyBorder="1" applyAlignment="1"/>
    <xf numFmtId="4" fontId="12" fillId="4" borderId="1" xfId="0" applyNumberFormat="1" applyFont="1" applyFill="1" applyBorder="1" applyAlignment="1"/>
    <xf numFmtId="4" fontId="7" fillId="4" borderId="1" xfId="0" applyNumberFormat="1" applyFont="1" applyFill="1" applyBorder="1" applyAlignment="1">
      <alignment vertical="center" wrapText="1"/>
    </xf>
    <xf numFmtId="4" fontId="3" fillId="4" borderId="1" xfId="0" applyNumberFormat="1" applyFont="1" applyFill="1" applyBorder="1" applyAlignment="1">
      <alignment horizontal="right"/>
    </xf>
    <xf numFmtId="4" fontId="12" fillId="4" borderId="1" xfId="0" applyNumberFormat="1" applyFont="1" applyFill="1" applyBorder="1" applyAlignment="1">
      <alignment vertical="center"/>
    </xf>
    <xf numFmtId="4" fontId="7" fillId="4" borderId="7" xfId="0" applyNumberFormat="1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4" fontId="6" fillId="4" borderId="1" xfId="0" applyNumberFormat="1" applyFont="1" applyFill="1" applyBorder="1" applyAlignment="1">
      <alignment vertical="center"/>
    </xf>
    <xf numFmtId="0" fontId="4" fillId="4" borderId="1" xfId="0" applyFont="1" applyFill="1" applyBorder="1" applyAlignment="1">
      <alignment horizontal="right" vertical="center" wrapText="1"/>
    </xf>
    <xf numFmtId="4" fontId="6" fillId="4" borderId="7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4" fontId="7" fillId="0" borderId="0" xfId="0" applyNumberFormat="1" applyFont="1" applyFill="1" applyBorder="1" applyAlignment="1">
      <alignment vertical="center" wrapText="1"/>
    </xf>
    <xf numFmtId="0" fontId="7" fillId="0" borderId="9" xfId="0" applyFont="1" applyFill="1" applyBorder="1" applyAlignment="1">
      <alignment wrapText="1"/>
    </xf>
    <xf numFmtId="0" fontId="2" fillId="2" borderId="13" xfId="0" applyFont="1" applyFill="1" applyBorder="1" applyAlignment="1">
      <alignment horizontal="center" wrapText="1"/>
    </xf>
    <xf numFmtId="4" fontId="2" fillId="0" borderId="5" xfId="0" applyNumberFormat="1" applyFont="1" applyFill="1" applyBorder="1" applyAlignment="1">
      <alignment vertical="center" wrapText="1"/>
    </xf>
    <xf numFmtId="2" fontId="2" fillId="0" borderId="5" xfId="0" applyNumberFormat="1" applyFont="1" applyFill="1" applyBorder="1" applyAlignment="1">
      <alignment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2" fontId="7" fillId="0" borderId="9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2" fontId="2" fillId="0" borderId="9" xfId="0" applyNumberFormat="1" applyFont="1" applyFill="1" applyBorder="1" applyAlignment="1">
      <alignment vertical="center" wrapText="1"/>
    </xf>
    <xf numFmtId="4" fontId="2" fillId="0" borderId="9" xfId="0" applyNumberFormat="1" applyFont="1" applyFill="1" applyBorder="1" applyAlignment="1">
      <alignment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2" fontId="6" fillId="4" borderId="14" xfId="0" applyNumberFormat="1" applyFont="1" applyFill="1" applyBorder="1" applyAlignment="1">
      <alignment horizontal="center" vertical="center" wrapText="1"/>
    </xf>
    <xf numFmtId="164" fontId="6" fillId="4" borderId="14" xfId="0" applyNumberFormat="1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wrapText="1"/>
    </xf>
    <xf numFmtId="0" fontId="5" fillId="0" borderId="9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right"/>
    </xf>
    <xf numFmtId="0" fontId="13" fillId="4" borderId="1" xfId="0" applyFont="1" applyFill="1" applyBorder="1" applyAlignment="1">
      <alignment horizontal="right"/>
    </xf>
    <xf numFmtId="0" fontId="6" fillId="4" borderId="2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right" vertical="center"/>
    </xf>
    <xf numFmtId="0" fontId="6" fillId="3" borderId="8" xfId="0" applyFont="1" applyFill="1" applyBorder="1" applyAlignment="1">
      <alignment horizontal="right" vertical="center"/>
    </xf>
    <xf numFmtId="0" fontId="6" fillId="3" borderId="9" xfId="0" applyFont="1" applyFill="1" applyBorder="1" applyAlignment="1">
      <alignment horizontal="right" vertical="center"/>
    </xf>
    <xf numFmtId="4" fontId="6" fillId="3" borderId="9" xfId="0" applyNumberFormat="1" applyFont="1" applyFill="1" applyBorder="1" applyAlignment="1">
      <alignment horizontal="center"/>
    </xf>
    <xf numFmtId="4" fontId="6" fillId="3" borderId="1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left" wrapText="1"/>
    </xf>
    <xf numFmtId="0" fontId="6" fillId="3" borderId="6" xfId="0" applyFont="1" applyFill="1" applyBorder="1" applyAlignment="1">
      <alignment horizontal="left" wrapText="1"/>
    </xf>
    <xf numFmtId="0" fontId="6" fillId="4" borderId="4" xfId="0" applyFont="1" applyFill="1" applyBorder="1" applyAlignment="1">
      <alignment horizontal="right" vertical="center"/>
    </xf>
    <xf numFmtId="0" fontId="6" fillId="4" borderId="5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left" wrapText="1"/>
    </xf>
    <xf numFmtId="0" fontId="6" fillId="2" borderId="11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vertical="center"/>
    </xf>
    <xf numFmtId="4" fontId="14" fillId="0" borderId="0" xfId="0" applyNumberFormat="1" applyFont="1" applyFill="1" applyBorder="1" applyAlignment="1">
      <alignment horizontal="center"/>
    </xf>
    <xf numFmtId="4" fontId="12" fillId="0" borderId="0" xfId="0" applyNumberFormat="1" applyFont="1" applyFill="1" applyBorder="1" applyAlignment="1">
      <alignment horizontal="center"/>
    </xf>
    <xf numFmtId="0" fontId="15" fillId="0" borderId="0" xfId="0" applyFont="1" applyAlignment="1" applyProtection="1">
      <alignment horizontal="left" vertical="center" wrapText="1"/>
      <protection locked="0"/>
    </xf>
    <xf numFmtId="0" fontId="15" fillId="4" borderId="17" xfId="0" applyFont="1" applyFill="1" applyBorder="1" applyAlignment="1" applyProtection="1">
      <alignment vertical="center" wrapText="1"/>
      <protection locked="0"/>
    </xf>
    <xf numFmtId="0" fontId="16" fillId="0" borderId="0" xfId="0" applyFont="1" applyAlignment="1" applyProtection="1">
      <alignment horizontal="center" vertical="center" wrapText="1"/>
    </xf>
    <xf numFmtId="0" fontId="15" fillId="4" borderId="18" xfId="0" applyFont="1" applyFill="1" applyBorder="1" applyAlignment="1" applyProtection="1">
      <alignment vertical="center" wrapText="1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5" fillId="0" borderId="0" xfId="0" applyFont="1" applyBorder="1" applyAlignment="1" applyProtection="1">
      <alignment horizontal="left" wrapText="1"/>
    </xf>
    <xf numFmtId="0" fontId="17" fillId="0" borderId="4" xfId="0" applyFont="1" applyBorder="1" applyAlignment="1" applyProtection="1">
      <alignment horizontal="center" vertical="center" wrapText="1"/>
    </xf>
    <xf numFmtId="0" fontId="17" fillId="0" borderId="19" xfId="0" applyFont="1" applyBorder="1" applyAlignment="1" applyProtection="1">
      <alignment horizontal="center" vertical="center" wrapText="1"/>
    </xf>
    <xf numFmtId="0" fontId="17" fillId="0" borderId="20" xfId="0" applyFont="1" applyBorder="1" applyAlignment="1" applyProtection="1">
      <alignment horizontal="center" vertical="center" wrapText="1"/>
    </xf>
    <xf numFmtId="0" fontId="17" fillId="0" borderId="21" xfId="0" applyFont="1" applyBorder="1" applyAlignment="1" applyProtection="1">
      <alignment horizontal="center" vertical="center" wrapText="1"/>
    </xf>
    <xf numFmtId="0" fontId="17" fillId="0" borderId="6" xfId="0" applyFont="1" applyBorder="1" applyAlignment="1" applyProtection="1">
      <alignment horizontal="center" vertical="center" wrapText="1"/>
    </xf>
    <xf numFmtId="0" fontId="15" fillId="4" borderId="2" xfId="0" applyFont="1" applyFill="1" applyBorder="1" applyAlignment="1" applyProtection="1">
      <alignment horizontal="center" vertical="center" wrapText="1"/>
      <protection locked="0"/>
    </xf>
    <xf numFmtId="0" fontId="15" fillId="4" borderId="22" xfId="0" applyFont="1" applyFill="1" applyBorder="1" applyAlignment="1" applyProtection="1">
      <alignment horizontal="center" vertical="center" wrapText="1"/>
      <protection locked="0"/>
    </xf>
    <xf numFmtId="0" fontId="15" fillId="4" borderId="18" xfId="0" applyFont="1" applyFill="1" applyBorder="1" applyAlignment="1" applyProtection="1">
      <alignment horizontal="center" vertical="center" wrapText="1"/>
      <protection locked="0"/>
    </xf>
    <xf numFmtId="0" fontId="15" fillId="4" borderId="22" xfId="0" applyFont="1" applyFill="1" applyBorder="1" applyAlignment="1">
      <alignment horizontal="center"/>
    </xf>
    <xf numFmtId="0" fontId="15" fillId="4" borderId="23" xfId="0" applyFont="1" applyFill="1" applyBorder="1" applyAlignment="1">
      <alignment horizontal="center"/>
    </xf>
    <xf numFmtId="0" fontId="15" fillId="4" borderId="7" xfId="0" applyFont="1" applyFill="1" applyBorder="1" applyAlignment="1" applyProtection="1">
      <alignment horizontal="center" vertical="center" wrapText="1"/>
      <protection locked="0"/>
    </xf>
    <xf numFmtId="0" fontId="15" fillId="4" borderId="8" xfId="0" applyFont="1" applyFill="1" applyBorder="1" applyAlignment="1" applyProtection="1">
      <alignment horizontal="center" vertical="center" wrapText="1"/>
      <protection locked="0"/>
    </xf>
    <xf numFmtId="0" fontId="15" fillId="4" borderId="24" xfId="0" applyFont="1" applyFill="1" applyBorder="1" applyAlignment="1" applyProtection="1">
      <alignment horizontal="center" vertical="center" wrapText="1"/>
      <protection locked="0"/>
    </xf>
    <xf numFmtId="0" fontId="15" fillId="4" borderId="25" xfId="0" applyFont="1" applyFill="1" applyBorder="1" applyAlignment="1" applyProtection="1">
      <alignment horizontal="center" vertical="center" wrapText="1"/>
      <protection locked="0"/>
    </xf>
    <xf numFmtId="0" fontId="15" fillId="4" borderId="24" xfId="0" applyFont="1" applyFill="1" applyBorder="1" applyAlignment="1">
      <alignment horizontal="center"/>
    </xf>
    <xf numFmtId="0" fontId="15" fillId="4" borderId="26" xfId="0" applyFont="1" applyFill="1" applyBorder="1" applyAlignment="1">
      <alignment horizontal="center"/>
    </xf>
    <xf numFmtId="0" fontId="15" fillId="4" borderId="10" xfId="0" applyFont="1" applyFill="1" applyBorder="1" applyAlignment="1" applyProtection="1">
      <alignment horizontal="center" vertical="center" wrapText="1"/>
      <protection locked="0"/>
    </xf>
  </cellXfs>
  <cellStyles count="2">
    <cellStyle name="Звичайний" xfId="0" builtinId="0"/>
    <cellStyle name="Обычный 3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3"/>
  <sheetViews>
    <sheetView tabSelected="1" topLeftCell="A31" zoomScale="85" zoomScaleNormal="85" workbookViewId="0">
      <selection activeCell="J48" sqref="J48"/>
    </sheetView>
  </sheetViews>
  <sheetFormatPr defaultColWidth="9.109375" defaultRowHeight="13.8" x14ac:dyDescent="0.25"/>
  <cols>
    <col min="1" max="1" width="5.88671875" style="8" customWidth="1"/>
    <col min="2" max="2" width="59" style="1" customWidth="1"/>
    <col min="3" max="3" width="7.33203125" style="4" customWidth="1"/>
    <col min="4" max="4" width="9.6640625" style="4" bestFit="1" customWidth="1"/>
    <col min="5" max="6" width="13.21875" style="1" customWidth="1"/>
    <col min="7" max="7" width="37.88671875" style="1" customWidth="1"/>
    <col min="8" max="8" width="7" style="2" customWidth="1"/>
    <col min="9" max="9" width="7" style="1" customWidth="1"/>
    <col min="10" max="10" width="10.5546875" style="1" customWidth="1"/>
    <col min="11" max="11" width="11.88671875" style="1" customWidth="1"/>
    <col min="12" max="12" width="13.33203125" style="1" customWidth="1"/>
    <col min="13" max="13" width="37.21875" style="1" customWidth="1"/>
    <col min="14" max="14" width="12" style="1" bestFit="1" customWidth="1"/>
    <col min="15" max="15" width="11.88671875" style="1" bestFit="1" customWidth="1"/>
    <col min="16" max="16" width="12" style="1" bestFit="1" customWidth="1"/>
    <col min="17" max="17" width="11.88671875" style="1" bestFit="1" customWidth="1"/>
    <col min="18" max="16384" width="9.109375" style="1"/>
  </cols>
  <sheetData>
    <row r="1" spans="1:13" s="3" customFormat="1" ht="27" customHeight="1" x14ac:dyDescent="0.25">
      <c r="A1" s="90" t="s">
        <v>54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3" s="3" customFormat="1" ht="27" customHeight="1" x14ac:dyDescent="0.25">
      <c r="A2" s="90" t="s">
        <v>37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3" s="3" customFormat="1" ht="7.8" customHeight="1" thickBot="1" x14ac:dyDescent="0.3">
      <c r="A3" s="8"/>
      <c r="B3" s="4"/>
      <c r="C3" s="4"/>
      <c r="D3" s="4"/>
      <c r="G3" s="4"/>
      <c r="H3" s="2"/>
      <c r="I3" s="4"/>
      <c r="J3" s="4"/>
    </row>
    <row r="4" spans="1:13" s="48" customFormat="1" ht="42" thickBot="1" x14ac:dyDescent="0.35">
      <c r="A4" s="74" t="s">
        <v>0</v>
      </c>
      <c r="B4" s="75" t="s">
        <v>1</v>
      </c>
      <c r="C4" s="75" t="s">
        <v>42</v>
      </c>
      <c r="D4" s="76" t="s">
        <v>2</v>
      </c>
      <c r="E4" s="77" t="s">
        <v>43</v>
      </c>
      <c r="F4" s="75" t="s">
        <v>44</v>
      </c>
      <c r="G4" s="76" t="s">
        <v>36</v>
      </c>
      <c r="H4" s="75" t="s">
        <v>42</v>
      </c>
      <c r="I4" s="76" t="s">
        <v>3</v>
      </c>
      <c r="J4" s="75" t="s">
        <v>2</v>
      </c>
      <c r="K4" s="78" t="s">
        <v>43</v>
      </c>
      <c r="L4" s="79" t="s">
        <v>45</v>
      </c>
    </row>
    <row r="5" spans="1:13" s="5" customFormat="1" ht="13.8" customHeight="1" x14ac:dyDescent="0.25">
      <c r="A5" s="24"/>
      <c r="B5" s="91" t="s">
        <v>34</v>
      </c>
      <c r="C5" s="91"/>
      <c r="D5" s="91"/>
      <c r="E5" s="91"/>
      <c r="F5" s="91"/>
      <c r="G5" s="91"/>
      <c r="H5" s="91"/>
      <c r="I5" s="91"/>
      <c r="J5" s="91"/>
      <c r="K5" s="91"/>
      <c r="L5" s="92"/>
    </row>
    <row r="6" spans="1:13" s="5" customFormat="1" ht="14.4" thickBot="1" x14ac:dyDescent="0.3">
      <c r="A6" s="27">
        <v>1</v>
      </c>
      <c r="B6" s="62" t="s">
        <v>49</v>
      </c>
      <c r="C6" s="16" t="s">
        <v>4</v>
      </c>
      <c r="D6" s="30">
        <v>1</v>
      </c>
      <c r="E6" s="30"/>
      <c r="F6" s="30"/>
      <c r="G6" s="80"/>
      <c r="H6" s="81"/>
      <c r="I6" s="80"/>
      <c r="J6" s="80"/>
      <c r="K6" s="34"/>
      <c r="L6" s="35"/>
    </row>
    <row r="7" spans="1:13" s="5" customFormat="1" ht="13.8" customHeight="1" x14ac:dyDescent="0.25">
      <c r="A7" s="24"/>
      <c r="B7" s="91" t="s">
        <v>33</v>
      </c>
      <c r="C7" s="91"/>
      <c r="D7" s="91"/>
      <c r="E7" s="91"/>
      <c r="F7" s="91"/>
      <c r="G7" s="91"/>
      <c r="H7" s="91"/>
      <c r="I7" s="91"/>
      <c r="J7" s="91"/>
      <c r="K7" s="91"/>
      <c r="L7" s="92"/>
    </row>
    <row r="8" spans="1:13" s="5" customFormat="1" x14ac:dyDescent="0.25">
      <c r="A8" s="25">
        <v>2</v>
      </c>
      <c r="B8" s="9" t="s">
        <v>13</v>
      </c>
      <c r="C8" s="10" t="s">
        <v>4</v>
      </c>
      <c r="D8" s="11">
        <v>1</v>
      </c>
      <c r="E8" s="31"/>
      <c r="F8" s="31"/>
      <c r="G8" s="9"/>
      <c r="H8" s="37"/>
      <c r="I8" s="36"/>
      <c r="J8" s="36"/>
      <c r="K8" s="31"/>
      <c r="L8" s="32"/>
    </row>
    <row r="9" spans="1:13" s="5" customFormat="1" ht="15.6" x14ac:dyDescent="0.3">
      <c r="A9" s="25">
        <v>3</v>
      </c>
      <c r="B9" s="9" t="s">
        <v>19</v>
      </c>
      <c r="C9" s="10" t="s">
        <v>6</v>
      </c>
      <c r="D9" s="11">
        <v>194.5</v>
      </c>
      <c r="E9" s="33"/>
      <c r="F9" s="33"/>
      <c r="G9" s="12" t="s">
        <v>50</v>
      </c>
      <c r="H9" s="22" t="s">
        <v>6</v>
      </c>
      <c r="I9" s="12"/>
      <c r="J9" s="38">
        <f>113.2+36</f>
        <v>149.19999999999999</v>
      </c>
      <c r="K9" s="31"/>
      <c r="L9" s="32"/>
    </row>
    <row r="10" spans="1:13" s="6" customFormat="1" ht="15.6" x14ac:dyDescent="0.3">
      <c r="A10" s="25"/>
      <c r="B10" s="13"/>
      <c r="C10" s="13"/>
      <c r="D10" s="13"/>
      <c r="E10" s="33"/>
      <c r="F10" s="33"/>
      <c r="G10" s="12" t="s">
        <v>51</v>
      </c>
      <c r="H10" s="22" t="s">
        <v>6</v>
      </c>
      <c r="I10" s="12"/>
      <c r="J10" s="38">
        <f>25.1+10.8</f>
        <v>35.900000000000006</v>
      </c>
      <c r="K10" s="31"/>
      <c r="L10" s="32"/>
      <c r="M10" s="5"/>
    </row>
    <row r="11" spans="1:13" customFormat="1" ht="14.4" x14ac:dyDescent="0.3">
      <c r="A11" s="26"/>
      <c r="B11" s="12"/>
      <c r="C11" s="14"/>
      <c r="D11" s="14"/>
      <c r="E11" s="31"/>
      <c r="F11" s="31"/>
      <c r="G11" s="12" t="s">
        <v>52</v>
      </c>
      <c r="H11" s="22" t="s">
        <v>6</v>
      </c>
      <c r="I11" s="12"/>
      <c r="J11" s="38">
        <f>9.4</f>
        <v>9.4</v>
      </c>
      <c r="K11" s="31"/>
      <c r="L11" s="32"/>
      <c r="M11" s="5"/>
    </row>
    <row r="12" spans="1:13" customFormat="1" ht="14.4" x14ac:dyDescent="0.3">
      <c r="A12" s="26"/>
      <c r="B12" s="12"/>
      <c r="C12" s="14"/>
      <c r="D12" s="14"/>
      <c r="E12" s="33"/>
      <c r="F12" s="33"/>
      <c r="G12" s="12" t="s">
        <v>18</v>
      </c>
      <c r="H12" s="22" t="s">
        <v>4</v>
      </c>
      <c r="I12" s="12"/>
      <c r="J12" s="38">
        <v>4</v>
      </c>
      <c r="K12" s="31"/>
      <c r="L12" s="32"/>
      <c r="M12" s="5"/>
    </row>
    <row r="13" spans="1:13" customFormat="1" ht="14.4" x14ac:dyDescent="0.3">
      <c r="A13" s="26">
        <v>4</v>
      </c>
      <c r="B13" s="9" t="s">
        <v>30</v>
      </c>
      <c r="C13" s="10" t="s">
        <v>4</v>
      </c>
      <c r="D13" s="11">
        <v>24</v>
      </c>
      <c r="E13" s="33"/>
      <c r="F13" s="33"/>
      <c r="G13" s="15" t="s">
        <v>31</v>
      </c>
      <c r="H13" s="22" t="s">
        <v>4</v>
      </c>
      <c r="I13" s="12"/>
      <c r="J13" s="39">
        <v>2</v>
      </c>
      <c r="K13" s="31"/>
      <c r="L13" s="32"/>
      <c r="M13" s="5"/>
    </row>
    <row r="14" spans="1:13" s="6" customFormat="1" ht="14.4" x14ac:dyDescent="0.3">
      <c r="A14" s="25">
        <v>5</v>
      </c>
      <c r="B14" s="9" t="s">
        <v>27</v>
      </c>
      <c r="C14" s="10" t="s">
        <v>4</v>
      </c>
      <c r="D14" s="11">
        <v>12</v>
      </c>
      <c r="E14" s="31"/>
      <c r="F14" s="31"/>
      <c r="G14" s="12" t="s">
        <v>24</v>
      </c>
      <c r="H14" s="22" t="s">
        <v>4</v>
      </c>
      <c r="I14" s="12"/>
      <c r="J14" s="38">
        <v>1</v>
      </c>
      <c r="K14" s="31"/>
      <c r="L14" s="32"/>
      <c r="M14" s="5"/>
    </row>
    <row r="15" spans="1:13" s="6" customFormat="1" ht="14.4" x14ac:dyDescent="0.3">
      <c r="A15" s="25">
        <v>6</v>
      </c>
      <c r="B15" s="9" t="s">
        <v>21</v>
      </c>
      <c r="C15" s="10" t="s">
        <v>6</v>
      </c>
      <c r="D15" s="11">
        <f>D9</f>
        <v>194.5</v>
      </c>
      <c r="E15" s="33"/>
      <c r="F15" s="33"/>
      <c r="G15" s="9" t="s">
        <v>23</v>
      </c>
      <c r="H15" s="10" t="s">
        <v>6</v>
      </c>
      <c r="I15" s="11"/>
      <c r="J15" s="13"/>
      <c r="K15" s="31"/>
      <c r="L15" s="32"/>
      <c r="M15" s="5"/>
    </row>
    <row r="16" spans="1:13" customFormat="1" ht="14.4" x14ac:dyDescent="0.3">
      <c r="A16" s="26"/>
      <c r="B16" s="12"/>
      <c r="C16" s="14"/>
      <c r="D16" s="14"/>
      <c r="E16" s="33"/>
      <c r="F16" s="33"/>
      <c r="G16" s="12" t="s">
        <v>10</v>
      </c>
      <c r="H16" s="22" t="s">
        <v>8</v>
      </c>
      <c r="I16" s="12"/>
      <c r="J16" s="38">
        <v>5</v>
      </c>
      <c r="K16" s="31"/>
      <c r="L16" s="32"/>
      <c r="M16" s="5"/>
    </row>
    <row r="17" spans="1:16" s="6" customFormat="1" ht="14.4" x14ac:dyDescent="0.3">
      <c r="A17" s="25"/>
      <c r="B17" s="13"/>
      <c r="C17" s="13"/>
      <c r="D17" s="13"/>
      <c r="E17" s="33"/>
      <c r="F17" s="33"/>
      <c r="G17" s="12" t="s">
        <v>11</v>
      </c>
      <c r="H17" s="22" t="s">
        <v>4</v>
      </c>
      <c r="I17" s="12"/>
      <c r="J17" s="38">
        <f>12*2</f>
        <v>24</v>
      </c>
      <c r="K17" s="31"/>
      <c r="L17" s="32"/>
      <c r="M17" s="5"/>
    </row>
    <row r="18" spans="1:16" customFormat="1" ht="14.4" x14ac:dyDescent="0.3">
      <c r="A18" s="26"/>
      <c r="B18" s="12"/>
      <c r="C18" s="14"/>
      <c r="D18" s="14"/>
      <c r="E18" s="31"/>
      <c r="F18" s="31"/>
      <c r="G18" s="12" t="s">
        <v>12</v>
      </c>
      <c r="H18" s="22" t="s">
        <v>4</v>
      </c>
      <c r="I18" s="12"/>
      <c r="J18" s="38">
        <f>J17</f>
        <v>24</v>
      </c>
      <c r="K18" s="31"/>
      <c r="L18" s="32"/>
      <c r="M18" s="5"/>
    </row>
    <row r="19" spans="1:16" customFormat="1" ht="14.4" x14ac:dyDescent="0.3">
      <c r="A19" s="26"/>
      <c r="B19" s="12"/>
      <c r="C19" s="14"/>
      <c r="D19" s="14"/>
      <c r="E19" s="31"/>
      <c r="F19" s="31"/>
      <c r="G19" s="12" t="s">
        <v>28</v>
      </c>
      <c r="H19" s="22" t="s">
        <v>4</v>
      </c>
      <c r="I19" s="12"/>
      <c r="J19" s="38">
        <f>J18</f>
        <v>24</v>
      </c>
      <c r="K19" s="31"/>
      <c r="L19" s="32"/>
      <c r="M19" s="5"/>
    </row>
    <row r="20" spans="1:16" customFormat="1" ht="14.4" x14ac:dyDescent="0.3">
      <c r="A20" s="26">
        <v>7</v>
      </c>
      <c r="B20" s="12" t="s">
        <v>15</v>
      </c>
      <c r="C20" s="10" t="s">
        <v>5</v>
      </c>
      <c r="D20" s="11">
        <v>6.57</v>
      </c>
      <c r="E20" s="33"/>
      <c r="F20" s="33"/>
      <c r="G20" s="9" t="s">
        <v>9</v>
      </c>
      <c r="H20" s="22" t="s">
        <v>7</v>
      </c>
      <c r="I20" s="12">
        <v>0.1</v>
      </c>
      <c r="J20" s="38">
        <f>D20*I20</f>
        <v>0.65700000000000003</v>
      </c>
      <c r="K20" s="31"/>
      <c r="L20" s="32"/>
      <c r="M20" s="5"/>
    </row>
    <row r="21" spans="1:16" s="6" customFormat="1" ht="14.4" x14ac:dyDescent="0.3">
      <c r="A21" s="25">
        <v>8</v>
      </c>
      <c r="B21" s="9" t="s">
        <v>16</v>
      </c>
      <c r="C21" s="10" t="s">
        <v>5</v>
      </c>
      <c r="D21" s="11">
        <v>6.57</v>
      </c>
      <c r="E21" s="33"/>
      <c r="F21" s="33"/>
      <c r="G21" s="9" t="s">
        <v>53</v>
      </c>
      <c r="H21" s="22" t="s">
        <v>7</v>
      </c>
      <c r="I21" s="12">
        <v>0.12</v>
      </c>
      <c r="J21" s="38">
        <f t="shared" ref="J21:J22" si="0">D21*I21</f>
        <v>0.78839999999999999</v>
      </c>
      <c r="K21" s="31"/>
      <c r="L21" s="32"/>
      <c r="M21" s="5"/>
      <c r="O21"/>
      <c r="P21"/>
    </row>
    <row r="22" spans="1:16" s="6" customFormat="1" ht="14.4" x14ac:dyDescent="0.3">
      <c r="A22" s="25">
        <v>9</v>
      </c>
      <c r="B22" s="9" t="s">
        <v>22</v>
      </c>
      <c r="C22" s="10" t="s">
        <v>5</v>
      </c>
      <c r="D22" s="11">
        <v>6.57</v>
      </c>
      <c r="E22" s="31"/>
      <c r="F22" s="31"/>
      <c r="G22" s="9" t="s">
        <v>17</v>
      </c>
      <c r="H22" s="22" t="s">
        <v>7</v>
      </c>
      <c r="I22" s="12">
        <v>0.36</v>
      </c>
      <c r="J22" s="38">
        <f t="shared" si="0"/>
        <v>2.3652000000000002</v>
      </c>
      <c r="K22" s="31"/>
      <c r="L22" s="32"/>
      <c r="M22" s="5"/>
      <c r="P22"/>
    </row>
    <row r="23" spans="1:16" customFormat="1" ht="28.8" thickBot="1" x14ac:dyDescent="0.35">
      <c r="A23" s="28">
        <v>10</v>
      </c>
      <c r="B23" s="19" t="s">
        <v>29</v>
      </c>
      <c r="C23" s="68" t="s">
        <v>5</v>
      </c>
      <c r="D23" s="69">
        <f>D22/2</f>
        <v>3.2850000000000001</v>
      </c>
      <c r="E23" s="73"/>
      <c r="F23" s="73"/>
      <c r="G23" s="70" t="s">
        <v>26</v>
      </c>
      <c r="H23" s="23" t="s">
        <v>6</v>
      </c>
      <c r="I23" s="71"/>
      <c r="J23" s="72">
        <v>12.5</v>
      </c>
      <c r="K23" s="34"/>
      <c r="L23" s="35"/>
      <c r="M23" s="5"/>
    </row>
    <row r="24" spans="1:16" customFormat="1" ht="28.2" x14ac:dyDescent="0.3">
      <c r="A24" s="29">
        <v>11</v>
      </c>
      <c r="B24" s="21" t="s">
        <v>14</v>
      </c>
      <c r="C24" s="17" t="s">
        <v>4</v>
      </c>
      <c r="D24" s="20">
        <v>1</v>
      </c>
      <c r="E24" s="64"/>
      <c r="F24" s="64"/>
      <c r="G24" s="21" t="s">
        <v>25</v>
      </c>
      <c r="H24" s="7"/>
      <c r="I24" s="18"/>
      <c r="J24" s="65"/>
      <c r="K24" s="66"/>
      <c r="L24" s="67"/>
      <c r="M24" s="5"/>
    </row>
    <row r="25" spans="1:16" s="5" customFormat="1" ht="15.6" x14ac:dyDescent="0.3">
      <c r="A25" s="25">
        <v>12</v>
      </c>
      <c r="B25" s="9" t="s">
        <v>19</v>
      </c>
      <c r="C25" s="10" t="s">
        <v>6</v>
      </c>
      <c r="D25" s="11">
        <f>135.5+8.3</f>
        <v>143.80000000000001</v>
      </c>
      <c r="E25" s="31"/>
      <c r="F25" s="31"/>
      <c r="G25" s="12" t="s">
        <v>51</v>
      </c>
      <c r="H25" s="22" t="s">
        <v>6</v>
      </c>
      <c r="I25" s="12"/>
      <c r="J25" s="38">
        <f>78+48+9.5</f>
        <v>135.5</v>
      </c>
      <c r="K25" s="31"/>
      <c r="L25" s="32"/>
      <c r="O25"/>
      <c r="P25"/>
    </row>
    <row r="26" spans="1:16" customFormat="1" ht="14.4" x14ac:dyDescent="0.3">
      <c r="A26" s="26"/>
      <c r="B26" s="12"/>
      <c r="C26" s="14"/>
      <c r="D26" s="14"/>
      <c r="E26" s="33"/>
      <c r="F26" s="33"/>
      <c r="G26" s="12" t="s">
        <v>52</v>
      </c>
      <c r="H26" s="22" t="s">
        <v>6</v>
      </c>
      <c r="I26" s="12"/>
      <c r="J26" s="38">
        <v>8.3000000000000007</v>
      </c>
      <c r="K26" s="31"/>
      <c r="L26" s="32"/>
      <c r="M26" s="5"/>
    </row>
    <row r="27" spans="1:16" customFormat="1" ht="14.4" x14ac:dyDescent="0.3">
      <c r="A27" s="26"/>
      <c r="B27" s="12"/>
      <c r="C27" s="14"/>
      <c r="D27" s="14"/>
      <c r="E27" s="33"/>
      <c r="F27" s="33"/>
      <c r="G27" s="12" t="s">
        <v>18</v>
      </c>
      <c r="H27" s="22" t="s">
        <v>4</v>
      </c>
      <c r="I27" s="12"/>
      <c r="J27" s="38">
        <v>3</v>
      </c>
      <c r="K27" s="31"/>
      <c r="L27" s="32"/>
      <c r="M27" s="5"/>
    </row>
    <row r="28" spans="1:16" customFormat="1" ht="14.4" x14ac:dyDescent="0.3">
      <c r="A28" s="26">
        <v>13</v>
      </c>
      <c r="B28" s="9" t="s">
        <v>32</v>
      </c>
      <c r="C28" s="10" t="s">
        <v>4</v>
      </c>
      <c r="D28" s="11">
        <v>24</v>
      </c>
      <c r="E28" s="33"/>
      <c r="F28" s="33"/>
      <c r="G28" s="15" t="s">
        <v>31</v>
      </c>
      <c r="H28" s="22" t="s">
        <v>4</v>
      </c>
      <c r="I28" s="12"/>
      <c r="J28" s="39">
        <v>2</v>
      </c>
      <c r="K28" s="31"/>
      <c r="L28" s="32"/>
      <c r="M28" s="5"/>
    </row>
    <row r="29" spans="1:16" s="6" customFormat="1" ht="14.4" x14ac:dyDescent="0.3">
      <c r="A29" s="25">
        <v>14</v>
      </c>
      <c r="B29" s="9" t="s">
        <v>27</v>
      </c>
      <c r="C29" s="10" t="s">
        <v>4</v>
      </c>
      <c r="D29" s="11">
        <v>12</v>
      </c>
      <c r="E29" s="33"/>
      <c r="F29" s="33"/>
      <c r="G29" s="12" t="s">
        <v>24</v>
      </c>
      <c r="H29" s="22" t="s">
        <v>4</v>
      </c>
      <c r="I29" s="12"/>
      <c r="J29" s="38">
        <v>1</v>
      </c>
      <c r="K29" s="31"/>
      <c r="L29" s="32"/>
      <c r="M29" s="5"/>
    </row>
    <row r="30" spans="1:16" s="6" customFormat="1" ht="14.4" x14ac:dyDescent="0.3">
      <c r="A30" s="25">
        <v>15</v>
      </c>
      <c r="B30" s="9" t="s">
        <v>20</v>
      </c>
      <c r="C30" s="10" t="s">
        <v>6</v>
      </c>
      <c r="D30" s="11">
        <f>D25</f>
        <v>143.80000000000001</v>
      </c>
      <c r="E30" s="33"/>
      <c r="F30" s="33"/>
      <c r="G30" s="9" t="s">
        <v>23</v>
      </c>
      <c r="H30" s="10" t="s">
        <v>6</v>
      </c>
      <c r="I30" s="11"/>
      <c r="J30" s="13"/>
      <c r="K30" s="31"/>
      <c r="L30" s="32"/>
      <c r="M30" s="5"/>
    </row>
    <row r="31" spans="1:16" customFormat="1" ht="14.4" x14ac:dyDescent="0.3">
      <c r="A31" s="26"/>
      <c r="B31" s="12"/>
      <c r="C31" s="14"/>
      <c r="D31" s="14"/>
      <c r="E31" s="33"/>
      <c r="F31" s="33"/>
      <c r="G31" s="12" t="s">
        <v>10</v>
      </c>
      <c r="H31" s="22" t="s">
        <v>8</v>
      </c>
      <c r="I31" s="12"/>
      <c r="J31" s="38">
        <v>4</v>
      </c>
      <c r="K31" s="31"/>
      <c r="L31" s="32"/>
      <c r="M31" s="5"/>
    </row>
    <row r="32" spans="1:16" s="6" customFormat="1" ht="14.4" x14ac:dyDescent="0.3">
      <c r="A32" s="25"/>
      <c r="B32" s="13"/>
      <c r="C32" s="13"/>
      <c r="D32" s="13"/>
      <c r="E32" s="33"/>
      <c r="F32" s="33"/>
      <c r="G32" s="12" t="s">
        <v>11</v>
      </c>
      <c r="H32" s="22" t="s">
        <v>4</v>
      </c>
      <c r="I32" s="12"/>
      <c r="J32" s="38">
        <f>12*2</f>
        <v>24</v>
      </c>
      <c r="K32" s="31"/>
      <c r="L32" s="32"/>
      <c r="M32" s="5"/>
    </row>
    <row r="33" spans="1:16" customFormat="1" ht="14.4" x14ac:dyDescent="0.3">
      <c r="A33" s="26"/>
      <c r="B33" s="12"/>
      <c r="C33" s="14"/>
      <c r="D33" s="14"/>
      <c r="E33" s="31"/>
      <c r="F33" s="31"/>
      <c r="G33" s="12" t="s">
        <v>12</v>
      </c>
      <c r="H33" s="22" t="s">
        <v>4</v>
      </c>
      <c r="I33" s="12"/>
      <c r="J33" s="38">
        <f>J32</f>
        <v>24</v>
      </c>
      <c r="K33" s="31"/>
      <c r="L33" s="32"/>
      <c r="M33" s="5"/>
    </row>
    <row r="34" spans="1:16" customFormat="1" ht="14.4" x14ac:dyDescent="0.3">
      <c r="A34" s="26"/>
      <c r="B34" s="12"/>
      <c r="C34" s="14"/>
      <c r="D34" s="14"/>
      <c r="E34" s="31"/>
      <c r="F34" s="31"/>
      <c r="G34" s="12" t="s">
        <v>28</v>
      </c>
      <c r="H34" s="22" t="s">
        <v>4</v>
      </c>
      <c r="I34" s="12"/>
      <c r="J34" s="38">
        <f>J33</f>
        <v>24</v>
      </c>
      <c r="K34" s="31"/>
      <c r="L34" s="32"/>
      <c r="M34" s="5"/>
    </row>
    <row r="35" spans="1:16" customFormat="1" ht="14.4" x14ac:dyDescent="0.3">
      <c r="A35" s="26">
        <v>16</v>
      </c>
      <c r="B35" s="12" t="s">
        <v>15</v>
      </c>
      <c r="C35" s="10" t="s">
        <v>5</v>
      </c>
      <c r="D35" s="11">
        <v>3.99</v>
      </c>
      <c r="E35" s="33"/>
      <c r="F35" s="33"/>
      <c r="G35" s="9" t="s">
        <v>9</v>
      </c>
      <c r="H35" s="22" t="s">
        <v>7</v>
      </c>
      <c r="I35" s="12">
        <v>0.1</v>
      </c>
      <c r="J35" s="38">
        <f>D35*I35</f>
        <v>0.39900000000000002</v>
      </c>
      <c r="K35" s="31"/>
      <c r="L35" s="32"/>
      <c r="M35" s="5"/>
    </row>
    <row r="36" spans="1:16" s="6" customFormat="1" ht="14.4" x14ac:dyDescent="0.3">
      <c r="A36" s="25">
        <v>17</v>
      </c>
      <c r="B36" s="9" t="s">
        <v>16</v>
      </c>
      <c r="C36" s="10" t="s">
        <v>5</v>
      </c>
      <c r="D36" s="11">
        <v>3.99</v>
      </c>
      <c r="E36" s="33"/>
      <c r="F36" s="33"/>
      <c r="G36" s="9" t="s">
        <v>53</v>
      </c>
      <c r="H36" s="22" t="s">
        <v>7</v>
      </c>
      <c r="I36" s="12">
        <v>0.12</v>
      </c>
      <c r="J36" s="38">
        <f t="shared" ref="J36" si="1">D36*I36</f>
        <v>0.4788</v>
      </c>
      <c r="K36" s="31"/>
      <c r="L36" s="32"/>
      <c r="M36" s="5"/>
      <c r="O36"/>
      <c r="P36"/>
    </row>
    <row r="37" spans="1:16" s="6" customFormat="1" ht="14.4" x14ac:dyDescent="0.3">
      <c r="A37" s="25">
        <v>18</v>
      </c>
      <c r="B37" s="9" t="s">
        <v>22</v>
      </c>
      <c r="C37" s="10" t="s">
        <v>5</v>
      </c>
      <c r="D37" s="11">
        <v>3.99</v>
      </c>
      <c r="E37" s="33"/>
      <c r="F37" s="33"/>
      <c r="G37" s="9" t="s">
        <v>17</v>
      </c>
      <c r="H37" s="22" t="s">
        <v>7</v>
      </c>
      <c r="I37" s="12">
        <v>0.36</v>
      </c>
      <c r="J37" s="38">
        <f>D37*I37</f>
        <v>1.4364000000000001</v>
      </c>
      <c r="K37" s="31"/>
      <c r="L37" s="32"/>
      <c r="M37" s="5"/>
      <c r="P37"/>
    </row>
    <row r="38" spans="1:16" customFormat="1" ht="28.8" thickBot="1" x14ac:dyDescent="0.35">
      <c r="A38" s="28">
        <v>19</v>
      </c>
      <c r="B38" s="19" t="s">
        <v>29</v>
      </c>
      <c r="C38" s="68" t="s">
        <v>5</v>
      </c>
      <c r="D38" s="69">
        <f>D37/2</f>
        <v>1.9950000000000001</v>
      </c>
      <c r="E38" s="69"/>
      <c r="F38" s="69"/>
      <c r="G38" s="70" t="s">
        <v>26</v>
      </c>
      <c r="H38" s="23" t="s">
        <v>6</v>
      </c>
      <c r="I38" s="71"/>
      <c r="J38" s="72">
        <v>12.5</v>
      </c>
      <c r="K38" s="34"/>
      <c r="L38" s="35"/>
      <c r="M38" s="5"/>
    </row>
    <row r="39" spans="1:16" s="5" customFormat="1" x14ac:dyDescent="0.25">
      <c r="A39" s="63"/>
      <c r="B39" s="95" t="s">
        <v>35</v>
      </c>
      <c r="C39" s="95"/>
      <c r="D39" s="95"/>
      <c r="E39" s="95"/>
      <c r="F39" s="95"/>
      <c r="G39" s="95"/>
      <c r="H39" s="95"/>
      <c r="I39" s="95"/>
      <c r="J39" s="95"/>
      <c r="K39" s="95"/>
      <c r="L39" s="96"/>
    </row>
    <row r="40" spans="1:16" s="5" customFormat="1" ht="14.4" thickBot="1" x14ac:dyDescent="0.3">
      <c r="A40" s="27">
        <v>20</v>
      </c>
      <c r="B40" s="62" t="s">
        <v>48</v>
      </c>
      <c r="C40" s="16" t="s">
        <v>4</v>
      </c>
      <c r="D40" s="30">
        <v>1</v>
      </c>
      <c r="E40" s="30"/>
      <c r="F40" s="30"/>
      <c r="G40" s="19"/>
      <c r="H40" s="23"/>
      <c r="I40" s="19"/>
      <c r="J40" s="19"/>
      <c r="K40" s="34"/>
      <c r="L40" s="35"/>
    </row>
    <row r="41" spans="1:16" s="48" customFormat="1" x14ac:dyDescent="0.3">
      <c r="A41" s="93" t="s">
        <v>38</v>
      </c>
      <c r="B41" s="94"/>
      <c r="C41" s="40"/>
      <c r="D41" s="41"/>
      <c r="E41" s="42"/>
      <c r="F41" s="42">
        <f>SUM(F6:F40)</f>
        <v>0</v>
      </c>
      <c r="G41" s="43" t="s">
        <v>46</v>
      </c>
      <c r="H41" s="44"/>
      <c r="I41" s="45"/>
      <c r="J41" s="46"/>
      <c r="K41" s="46"/>
      <c r="L41" s="47">
        <f>SUM(L6:L40)</f>
        <v>0</v>
      </c>
    </row>
    <row r="42" spans="1:16" s="48" customFormat="1" ht="14.4" x14ac:dyDescent="0.3">
      <c r="A42" s="82" t="s">
        <v>39</v>
      </c>
      <c r="B42" s="83"/>
      <c r="C42" s="49"/>
      <c r="D42" s="50"/>
      <c r="E42" s="49"/>
      <c r="F42" s="51">
        <f>ROUND(F41*0.2,2)</f>
        <v>0</v>
      </c>
      <c r="G42" s="52" t="s">
        <v>39</v>
      </c>
      <c r="H42" s="49"/>
      <c r="I42" s="53"/>
      <c r="J42" s="49"/>
      <c r="K42" s="49"/>
      <c r="L42" s="54">
        <f>ROUND(L41*0.2,2)</f>
        <v>0</v>
      </c>
    </row>
    <row r="43" spans="1:16" s="60" customFormat="1" ht="18" customHeight="1" x14ac:dyDescent="0.3">
      <c r="A43" s="84" t="s">
        <v>40</v>
      </c>
      <c r="B43" s="85"/>
      <c r="C43" s="51"/>
      <c r="D43" s="55"/>
      <c r="E43" s="56"/>
      <c r="F43" s="57">
        <f>F41+F42</f>
        <v>0</v>
      </c>
      <c r="G43" s="58" t="s">
        <v>47</v>
      </c>
      <c r="H43" s="56"/>
      <c r="I43" s="55"/>
      <c r="J43" s="56"/>
      <c r="K43" s="56"/>
      <c r="L43" s="59">
        <f>L41+L42</f>
        <v>0</v>
      </c>
    </row>
    <row r="44" spans="1:16" s="60" customFormat="1" ht="19.8" customHeight="1" thickBot="1" x14ac:dyDescent="0.3">
      <c r="A44" s="86" t="s">
        <v>41</v>
      </c>
      <c r="B44" s="87"/>
      <c r="C44" s="88">
        <f>F43+L43</f>
        <v>0</v>
      </c>
      <c r="D44" s="88"/>
      <c r="E44" s="88"/>
      <c r="F44" s="88"/>
      <c r="G44" s="88"/>
      <c r="H44" s="88"/>
      <c r="I44" s="88"/>
      <c r="J44" s="88"/>
      <c r="K44" s="88"/>
      <c r="L44" s="89"/>
      <c r="P44" s="61"/>
    </row>
    <row r="45" spans="1:16" s="60" customFormat="1" ht="15" customHeight="1" x14ac:dyDescent="0.3">
      <c r="A45" s="97"/>
      <c r="B45" s="97"/>
      <c r="C45" s="98"/>
      <c r="D45" s="99"/>
      <c r="E45" s="98"/>
      <c r="F45" s="98"/>
    </row>
    <row r="46" spans="1:16" s="102" customFormat="1" ht="20.100000000000001" customHeight="1" x14ac:dyDescent="0.3">
      <c r="A46" s="100" t="s">
        <v>65</v>
      </c>
      <c r="B46" s="100"/>
      <c r="C46" s="100"/>
      <c r="D46" s="100"/>
      <c r="E46" s="100"/>
      <c r="F46" s="101"/>
    </row>
    <row r="47" spans="1:16" s="102" customFormat="1" ht="20.100000000000001" customHeight="1" x14ac:dyDescent="0.3">
      <c r="A47" s="100" t="s">
        <v>55</v>
      </c>
      <c r="B47" s="100"/>
      <c r="C47" s="100"/>
      <c r="D47" s="100"/>
      <c r="E47" s="100"/>
      <c r="F47" s="103"/>
    </row>
    <row r="48" spans="1:16" s="102" customFormat="1" ht="20.100000000000001" customHeight="1" x14ac:dyDescent="0.3">
      <c r="A48" s="100" t="s">
        <v>56</v>
      </c>
      <c r="B48" s="100"/>
      <c r="C48" s="100"/>
      <c r="D48" s="100"/>
      <c r="E48" s="100"/>
      <c r="F48" s="101"/>
    </row>
    <row r="49" spans="1:12" s="102" customFormat="1" ht="18" customHeight="1" x14ac:dyDescent="0.3">
      <c r="A49" s="100" t="s">
        <v>57</v>
      </c>
      <c r="B49" s="100"/>
      <c r="C49" s="100"/>
      <c r="D49" s="100"/>
      <c r="E49" s="100"/>
      <c r="F49" s="104"/>
    </row>
    <row r="50" spans="1:12" s="102" customFormat="1" ht="20.25" customHeight="1" x14ac:dyDescent="0.3">
      <c r="A50" s="100" t="s">
        <v>58</v>
      </c>
      <c r="B50" s="100"/>
      <c r="C50" s="100"/>
      <c r="D50" s="100"/>
      <c r="E50" s="100"/>
      <c r="F50" s="101"/>
    </row>
    <row r="51" spans="1:12" s="102" customFormat="1" ht="20.100000000000001" customHeight="1" x14ac:dyDescent="0.3">
      <c r="A51" s="100" t="s">
        <v>59</v>
      </c>
      <c r="B51" s="100"/>
      <c r="C51" s="100"/>
      <c r="D51" s="100"/>
      <c r="E51" s="100"/>
      <c r="F51" s="103"/>
    </row>
    <row r="52" spans="1:12" s="102" customFormat="1" ht="20.100000000000001" customHeight="1" x14ac:dyDescent="0.3">
      <c r="A52" s="100" t="s">
        <v>60</v>
      </c>
      <c r="B52" s="100"/>
      <c r="C52" s="100"/>
      <c r="D52" s="100"/>
      <c r="E52" s="101"/>
      <c r="F52" s="103"/>
    </row>
    <row r="53" spans="1:12" s="102" customFormat="1" ht="18" customHeight="1" thickBot="1" x14ac:dyDescent="0.35">
      <c r="A53" s="105" t="s">
        <v>61</v>
      </c>
      <c r="B53" s="105"/>
      <c r="C53" s="105"/>
      <c r="D53" s="105"/>
      <c r="E53" s="105"/>
      <c r="F53" s="105"/>
    </row>
    <row r="54" spans="1:12" s="102" customFormat="1" ht="34.5" customHeight="1" x14ac:dyDescent="0.3">
      <c r="A54" s="106" t="s">
        <v>0</v>
      </c>
      <c r="B54" s="107" t="s">
        <v>62</v>
      </c>
      <c r="C54" s="108"/>
      <c r="D54" s="107" t="s">
        <v>63</v>
      </c>
      <c r="E54" s="109"/>
      <c r="F54" s="110" t="s">
        <v>64</v>
      </c>
    </row>
    <row r="55" spans="1:12" s="102" customFormat="1" ht="18.75" customHeight="1" x14ac:dyDescent="0.3">
      <c r="A55" s="111"/>
      <c r="B55" s="112"/>
      <c r="C55" s="113"/>
      <c r="D55" s="114"/>
      <c r="E55" s="115"/>
      <c r="F55" s="116"/>
    </row>
    <row r="56" spans="1:12" s="102" customFormat="1" ht="18.75" customHeight="1" x14ac:dyDescent="0.3">
      <c r="A56" s="111"/>
      <c r="B56" s="112"/>
      <c r="C56" s="113"/>
      <c r="D56" s="114"/>
      <c r="E56" s="115"/>
      <c r="F56" s="116"/>
    </row>
    <row r="57" spans="1:12" s="102" customFormat="1" ht="18.75" customHeight="1" thickBot="1" x14ac:dyDescent="0.35">
      <c r="A57" s="117"/>
      <c r="B57" s="118"/>
      <c r="C57" s="119"/>
      <c r="D57" s="120"/>
      <c r="E57" s="121"/>
      <c r="F57" s="122"/>
    </row>
    <row r="58" spans="1:12" ht="14.4" x14ac:dyDescent="0.3">
      <c r="C58"/>
      <c r="D58"/>
      <c r="E58"/>
      <c r="F58"/>
      <c r="G58"/>
      <c r="H58"/>
      <c r="I58"/>
      <c r="J58"/>
      <c r="K58"/>
      <c r="L58"/>
    </row>
    <row r="59" spans="1:12" ht="14.4" x14ac:dyDescent="0.3">
      <c r="C59"/>
      <c r="D59"/>
      <c r="E59"/>
      <c r="F59"/>
      <c r="G59"/>
      <c r="H59"/>
      <c r="I59"/>
      <c r="J59"/>
      <c r="K59"/>
      <c r="L59"/>
    </row>
    <row r="60" spans="1:12" ht="14.4" x14ac:dyDescent="0.3">
      <c r="C60"/>
      <c r="D60"/>
      <c r="E60"/>
      <c r="F60"/>
      <c r="G60"/>
      <c r="H60"/>
      <c r="I60"/>
      <c r="J60"/>
      <c r="K60"/>
      <c r="L60"/>
    </row>
    <row r="61" spans="1:12" ht="14.4" x14ac:dyDescent="0.3">
      <c r="C61"/>
      <c r="D61"/>
      <c r="E61"/>
      <c r="F61"/>
      <c r="G61"/>
      <c r="H61"/>
      <c r="I61"/>
      <c r="J61"/>
      <c r="K61"/>
      <c r="L61"/>
    </row>
    <row r="62" spans="1:12" ht="14.4" x14ac:dyDescent="0.3">
      <c r="C62"/>
      <c r="D62"/>
      <c r="E62"/>
      <c r="F62"/>
      <c r="G62"/>
      <c r="H62"/>
      <c r="I62"/>
      <c r="J62"/>
      <c r="K62"/>
      <c r="L62"/>
    </row>
    <row r="63" spans="1:12" ht="14.4" x14ac:dyDescent="0.3">
      <c r="C63"/>
      <c r="D63"/>
      <c r="E63"/>
      <c r="F63"/>
      <c r="G63"/>
      <c r="H63"/>
      <c r="I63"/>
      <c r="J63"/>
      <c r="K63"/>
      <c r="L63"/>
    </row>
    <row r="64" spans="1:12" ht="14.4" x14ac:dyDescent="0.3">
      <c r="C64"/>
      <c r="D64"/>
      <c r="E64"/>
      <c r="F64"/>
      <c r="G64"/>
      <c r="H64"/>
      <c r="I64"/>
      <c r="J64"/>
      <c r="K64"/>
      <c r="L64"/>
    </row>
    <row r="65" spans="3:12" ht="14.4" x14ac:dyDescent="0.3">
      <c r="C65"/>
      <c r="D65"/>
      <c r="E65"/>
      <c r="F65"/>
      <c r="G65"/>
      <c r="H65"/>
      <c r="I65"/>
      <c r="J65"/>
      <c r="K65"/>
      <c r="L65"/>
    </row>
    <row r="66" spans="3:12" ht="14.4" x14ac:dyDescent="0.3">
      <c r="C66"/>
      <c r="D66"/>
      <c r="E66"/>
      <c r="F66"/>
      <c r="G66"/>
      <c r="H66"/>
      <c r="I66"/>
      <c r="J66"/>
      <c r="K66"/>
      <c r="L66"/>
    </row>
    <row r="67" spans="3:12" ht="14.4" x14ac:dyDescent="0.3">
      <c r="C67"/>
      <c r="D67"/>
      <c r="E67"/>
      <c r="F67"/>
      <c r="G67"/>
      <c r="H67"/>
      <c r="I67"/>
      <c r="J67"/>
      <c r="K67"/>
      <c r="L67"/>
    </row>
    <row r="68" spans="3:12" ht="14.4" x14ac:dyDescent="0.3">
      <c r="C68"/>
      <c r="D68"/>
      <c r="E68"/>
      <c r="F68"/>
      <c r="G68"/>
      <c r="H68"/>
      <c r="I68"/>
      <c r="J68"/>
      <c r="K68"/>
      <c r="L68"/>
    </row>
    <row r="69" spans="3:12" ht="14.4" x14ac:dyDescent="0.3">
      <c r="C69"/>
      <c r="D69"/>
      <c r="E69"/>
      <c r="F69"/>
      <c r="G69"/>
      <c r="H69"/>
      <c r="I69"/>
      <c r="J69"/>
      <c r="K69"/>
      <c r="L69"/>
    </row>
    <row r="70" spans="3:12" ht="14.4" x14ac:dyDescent="0.3">
      <c r="C70"/>
      <c r="D70"/>
      <c r="E70"/>
      <c r="F70"/>
      <c r="G70"/>
      <c r="H70"/>
      <c r="I70"/>
      <c r="J70"/>
      <c r="K70"/>
      <c r="L70"/>
    </row>
    <row r="71" spans="3:12" ht="14.4" x14ac:dyDescent="0.3">
      <c r="C71"/>
      <c r="D71"/>
      <c r="E71"/>
      <c r="F71"/>
      <c r="G71"/>
      <c r="H71"/>
      <c r="I71"/>
      <c r="J71"/>
      <c r="K71"/>
      <c r="L71"/>
    </row>
    <row r="72" spans="3:12" ht="14.4" x14ac:dyDescent="0.3">
      <c r="C72"/>
      <c r="D72"/>
      <c r="E72"/>
      <c r="F72"/>
      <c r="G72"/>
      <c r="H72"/>
      <c r="I72"/>
      <c r="J72"/>
      <c r="K72"/>
      <c r="L72"/>
    </row>
    <row r="73" spans="3:12" ht="14.4" x14ac:dyDescent="0.3">
      <c r="C73"/>
      <c r="D73"/>
      <c r="E73"/>
      <c r="F73"/>
      <c r="G73"/>
      <c r="H73"/>
      <c r="I73"/>
      <c r="J73"/>
      <c r="K73"/>
      <c r="L73"/>
    </row>
    <row r="74" spans="3:12" ht="14.4" x14ac:dyDescent="0.3">
      <c r="C74"/>
      <c r="D74"/>
      <c r="E74"/>
      <c r="F74"/>
      <c r="G74"/>
      <c r="H74"/>
      <c r="I74"/>
      <c r="J74"/>
      <c r="K74"/>
      <c r="L74"/>
    </row>
    <row r="75" spans="3:12" ht="14.4" x14ac:dyDescent="0.3">
      <c r="C75"/>
      <c r="D75"/>
      <c r="E75"/>
      <c r="F75"/>
      <c r="G75"/>
      <c r="H75"/>
      <c r="I75"/>
      <c r="J75"/>
      <c r="K75"/>
      <c r="L75"/>
    </row>
    <row r="76" spans="3:12" ht="14.4" x14ac:dyDescent="0.3">
      <c r="C76"/>
      <c r="D76"/>
      <c r="E76"/>
      <c r="F76"/>
      <c r="G76"/>
      <c r="H76"/>
      <c r="I76"/>
      <c r="J76"/>
      <c r="K76"/>
      <c r="L76"/>
    </row>
    <row r="77" spans="3:12" ht="14.4" x14ac:dyDescent="0.3">
      <c r="C77"/>
      <c r="D77"/>
      <c r="E77"/>
      <c r="F77"/>
      <c r="G77"/>
      <c r="H77"/>
      <c r="I77"/>
      <c r="J77"/>
      <c r="K77"/>
      <c r="L77"/>
    </row>
    <row r="78" spans="3:12" ht="14.4" x14ac:dyDescent="0.3">
      <c r="C78"/>
      <c r="D78"/>
      <c r="E78"/>
      <c r="F78"/>
      <c r="G78"/>
      <c r="H78"/>
      <c r="I78"/>
      <c r="J78"/>
      <c r="K78"/>
      <c r="L78"/>
    </row>
    <row r="79" spans="3:12" ht="14.4" x14ac:dyDescent="0.3">
      <c r="C79"/>
      <c r="D79"/>
      <c r="E79"/>
      <c r="F79"/>
      <c r="G79"/>
      <c r="H79"/>
      <c r="I79"/>
      <c r="J79"/>
      <c r="K79"/>
      <c r="L79"/>
    </row>
    <row r="80" spans="3:12" ht="14.4" x14ac:dyDescent="0.3">
      <c r="C80"/>
      <c r="D80"/>
      <c r="E80"/>
      <c r="F80"/>
      <c r="G80"/>
      <c r="H80"/>
      <c r="I80"/>
      <c r="J80"/>
      <c r="K80"/>
      <c r="L80"/>
    </row>
    <row r="81" spans="3:12" ht="14.4" x14ac:dyDescent="0.3">
      <c r="C81"/>
      <c r="D81"/>
      <c r="E81"/>
      <c r="F81"/>
      <c r="G81"/>
      <c r="H81"/>
      <c r="I81"/>
      <c r="J81"/>
      <c r="K81"/>
      <c r="L81"/>
    </row>
    <row r="82" spans="3:12" ht="14.4" x14ac:dyDescent="0.3">
      <c r="C82"/>
      <c r="D82"/>
      <c r="E82"/>
      <c r="F82"/>
      <c r="G82"/>
      <c r="H82"/>
      <c r="I82"/>
      <c r="J82"/>
      <c r="K82"/>
      <c r="L82"/>
    </row>
    <row r="83" spans="3:12" ht="14.4" x14ac:dyDescent="0.3">
      <c r="C83"/>
      <c r="D83"/>
      <c r="E83"/>
      <c r="F83"/>
      <c r="G83"/>
      <c r="H83"/>
      <c r="I83"/>
      <c r="J83"/>
      <c r="K83"/>
      <c r="L83"/>
    </row>
    <row r="84" spans="3:12" ht="14.4" x14ac:dyDescent="0.3">
      <c r="C84"/>
      <c r="D84"/>
      <c r="E84"/>
      <c r="F84"/>
      <c r="G84"/>
      <c r="H84"/>
      <c r="I84"/>
      <c r="J84"/>
      <c r="K84"/>
      <c r="L84"/>
    </row>
    <row r="85" spans="3:12" ht="14.4" x14ac:dyDescent="0.3">
      <c r="C85"/>
      <c r="D85"/>
      <c r="E85"/>
      <c r="F85"/>
      <c r="G85"/>
      <c r="H85"/>
      <c r="I85"/>
      <c r="J85"/>
      <c r="K85"/>
      <c r="L85"/>
    </row>
    <row r="86" spans="3:12" ht="14.4" x14ac:dyDescent="0.3">
      <c r="C86"/>
      <c r="D86"/>
      <c r="E86"/>
      <c r="F86"/>
      <c r="G86"/>
      <c r="H86"/>
      <c r="I86"/>
      <c r="J86"/>
      <c r="K86"/>
      <c r="L86"/>
    </row>
    <row r="87" spans="3:12" ht="14.4" x14ac:dyDescent="0.3">
      <c r="C87"/>
      <c r="D87"/>
      <c r="E87"/>
      <c r="F87"/>
      <c r="G87"/>
      <c r="H87"/>
      <c r="I87"/>
      <c r="J87"/>
      <c r="K87"/>
      <c r="L87"/>
    </row>
    <row r="88" spans="3:12" ht="14.4" x14ac:dyDescent="0.3">
      <c r="C88"/>
      <c r="D88"/>
      <c r="E88"/>
      <c r="F88"/>
      <c r="G88"/>
      <c r="H88"/>
      <c r="I88"/>
      <c r="J88"/>
      <c r="K88"/>
      <c r="L88"/>
    </row>
    <row r="89" spans="3:12" ht="14.4" x14ac:dyDescent="0.3">
      <c r="C89"/>
      <c r="D89"/>
      <c r="E89"/>
      <c r="F89"/>
      <c r="G89"/>
      <c r="H89"/>
      <c r="I89"/>
      <c r="J89"/>
      <c r="K89"/>
      <c r="L89"/>
    </row>
    <row r="90" spans="3:12" ht="14.4" x14ac:dyDescent="0.3">
      <c r="C90"/>
      <c r="D90"/>
      <c r="E90"/>
      <c r="F90"/>
      <c r="G90"/>
      <c r="H90"/>
      <c r="I90"/>
      <c r="J90"/>
      <c r="K90"/>
      <c r="L90"/>
    </row>
    <row r="91" spans="3:12" ht="14.4" x14ac:dyDescent="0.3">
      <c r="C91"/>
      <c r="D91"/>
      <c r="E91"/>
      <c r="F91"/>
      <c r="G91"/>
      <c r="H91"/>
      <c r="I91"/>
      <c r="J91"/>
      <c r="K91"/>
      <c r="L91"/>
    </row>
    <row r="92" spans="3:12" ht="14.4" x14ac:dyDescent="0.3">
      <c r="C92"/>
      <c r="D92"/>
      <c r="E92"/>
      <c r="F92"/>
      <c r="G92"/>
      <c r="H92"/>
      <c r="I92"/>
      <c r="J92"/>
      <c r="K92"/>
      <c r="L92"/>
    </row>
    <row r="93" spans="3:12" ht="14.4" x14ac:dyDescent="0.3">
      <c r="C93"/>
      <c r="D93"/>
      <c r="E93"/>
      <c r="F93"/>
      <c r="G93"/>
      <c r="H93"/>
      <c r="I93"/>
      <c r="J93"/>
      <c r="K93"/>
      <c r="L93"/>
    </row>
    <row r="94" spans="3:12" ht="14.4" x14ac:dyDescent="0.3">
      <c r="C94"/>
      <c r="D94"/>
      <c r="E94"/>
      <c r="F94"/>
      <c r="G94"/>
      <c r="H94"/>
      <c r="I94"/>
      <c r="J94"/>
      <c r="K94"/>
      <c r="L94"/>
    </row>
    <row r="95" spans="3:12" ht="14.4" x14ac:dyDescent="0.3">
      <c r="C95"/>
      <c r="D95"/>
      <c r="E95"/>
      <c r="F95"/>
      <c r="G95"/>
      <c r="H95"/>
      <c r="I95"/>
      <c r="J95"/>
      <c r="K95"/>
      <c r="L95"/>
    </row>
    <row r="96" spans="3:12" ht="14.4" x14ac:dyDescent="0.3">
      <c r="C96"/>
      <c r="D96"/>
      <c r="E96"/>
      <c r="F96"/>
      <c r="G96"/>
      <c r="H96"/>
      <c r="I96"/>
      <c r="J96"/>
      <c r="K96"/>
      <c r="L96"/>
    </row>
    <row r="97" spans="3:12" ht="14.4" x14ac:dyDescent="0.3">
      <c r="C97"/>
      <c r="D97"/>
      <c r="E97"/>
      <c r="F97"/>
      <c r="G97"/>
      <c r="H97"/>
      <c r="I97"/>
      <c r="J97"/>
      <c r="K97"/>
      <c r="L97"/>
    </row>
    <row r="98" spans="3:12" ht="14.4" x14ac:dyDescent="0.3">
      <c r="C98"/>
      <c r="D98"/>
      <c r="E98"/>
      <c r="F98"/>
      <c r="G98"/>
      <c r="H98"/>
      <c r="I98"/>
      <c r="J98"/>
      <c r="K98"/>
      <c r="L98"/>
    </row>
    <row r="99" spans="3:12" ht="14.4" x14ac:dyDescent="0.3">
      <c r="C99"/>
      <c r="D99"/>
      <c r="E99"/>
      <c r="F99"/>
      <c r="G99"/>
      <c r="H99"/>
      <c r="I99"/>
      <c r="J99"/>
      <c r="K99"/>
      <c r="L99"/>
    </row>
    <row r="100" spans="3:12" ht="14.4" x14ac:dyDescent="0.3">
      <c r="C100"/>
      <c r="D100"/>
      <c r="E100"/>
      <c r="F100"/>
      <c r="G100"/>
      <c r="H100"/>
      <c r="I100"/>
      <c r="J100"/>
      <c r="K100"/>
      <c r="L100"/>
    </row>
    <row r="101" spans="3:12" ht="14.4" x14ac:dyDescent="0.3">
      <c r="C101"/>
      <c r="D101"/>
      <c r="E101"/>
      <c r="F101"/>
      <c r="G101"/>
      <c r="H101"/>
      <c r="I101"/>
      <c r="J101"/>
      <c r="K101"/>
      <c r="L101"/>
    </row>
    <row r="102" spans="3:12" ht="14.4" x14ac:dyDescent="0.3">
      <c r="C102"/>
      <c r="D102"/>
      <c r="E102"/>
      <c r="F102"/>
      <c r="G102"/>
      <c r="H102"/>
      <c r="I102"/>
      <c r="J102"/>
      <c r="K102"/>
      <c r="L102"/>
    </row>
    <row r="103" spans="3:12" ht="14.4" x14ac:dyDescent="0.3">
      <c r="C103"/>
      <c r="D103"/>
      <c r="E103"/>
      <c r="F103"/>
      <c r="G103"/>
      <c r="H103"/>
      <c r="I103"/>
      <c r="J103"/>
      <c r="K103"/>
      <c r="L103"/>
    </row>
    <row r="104" spans="3:12" ht="14.4" x14ac:dyDescent="0.3">
      <c r="C104"/>
      <c r="D104"/>
      <c r="E104"/>
      <c r="F104"/>
      <c r="G104"/>
      <c r="H104"/>
      <c r="I104"/>
      <c r="J104"/>
      <c r="K104"/>
      <c r="L104"/>
    </row>
    <row r="105" spans="3:12" ht="14.4" x14ac:dyDescent="0.3">
      <c r="C105"/>
      <c r="D105"/>
      <c r="E105"/>
      <c r="F105"/>
      <c r="G105"/>
      <c r="H105"/>
      <c r="I105"/>
      <c r="J105"/>
      <c r="K105"/>
      <c r="L105"/>
    </row>
    <row r="106" spans="3:12" ht="14.4" x14ac:dyDescent="0.3">
      <c r="C106"/>
      <c r="D106"/>
      <c r="E106"/>
      <c r="F106"/>
      <c r="G106"/>
      <c r="H106"/>
      <c r="I106"/>
      <c r="J106"/>
      <c r="K106"/>
      <c r="L106"/>
    </row>
    <row r="107" spans="3:12" ht="14.4" x14ac:dyDescent="0.3">
      <c r="C107"/>
      <c r="D107"/>
      <c r="E107"/>
      <c r="F107"/>
      <c r="G107"/>
      <c r="H107"/>
      <c r="I107"/>
      <c r="J107"/>
      <c r="K107"/>
      <c r="L107"/>
    </row>
    <row r="108" spans="3:12" ht="14.4" x14ac:dyDescent="0.3">
      <c r="C108"/>
      <c r="D108"/>
      <c r="E108"/>
      <c r="F108"/>
      <c r="G108"/>
      <c r="H108"/>
      <c r="I108"/>
      <c r="J108"/>
      <c r="K108"/>
      <c r="L108"/>
    </row>
    <row r="109" spans="3:12" ht="14.4" x14ac:dyDescent="0.3">
      <c r="C109"/>
      <c r="D109"/>
      <c r="E109"/>
      <c r="F109"/>
      <c r="G109"/>
      <c r="H109"/>
      <c r="I109"/>
      <c r="J109"/>
      <c r="K109"/>
      <c r="L109"/>
    </row>
    <row r="110" spans="3:12" ht="14.4" x14ac:dyDescent="0.3">
      <c r="C110"/>
      <c r="D110"/>
      <c r="E110"/>
      <c r="F110"/>
      <c r="G110"/>
      <c r="H110"/>
      <c r="I110"/>
      <c r="J110"/>
      <c r="K110"/>
      <c r="L110"/>
    </row>
    <row r="111" spans="3:12" ht="14.4" x14ac:dyDescent="0.3">
      <c r="C111"/>
      <c r="D111"/>
      <c r="E111"/>
      <c r="F111"/>
      <c r="G111"/>
      <c r="H111"/>
      <c r="I111"/>
      <c r="J111"/>
      <c r="K111"/>
      <c r="L111"/>
    </row>
    <row r="112" spans="3:12" ht="14.4" x14ac:dyDescent="0.3">
      <c r="C112"/>
      <c r="D112"/>
      <c r="E112"/>
      <c r="F112"/>
      <c r="G112"/>
      <c r="H112"/>
      <c r="I112"/>
      <c r="J112"/>
      <c r="K112"/>
      <c r="L112"/>
    </row>
    <row r="113" spans="3:12" ht="14.4" x14ac:dyDescent="0.3">
      <c r="C113"/>
      <c r="D113"/>
      <c r="E113"/>
      <c r="F113"/>
      <c r="G113"/>
      <c r="H113"/>
      <c r="I113"/>
      <c r="J113"/>
      <c r="K113"/>
      <c r="L113"/>
    </row>
    <row r="114" spans="3:12" ht="14.4" x14ac:dyDescent="0.3">
      <c r="C114"/>
      <c r="D114"/>
      <c r="E114"/>
      <c r="F114"/>
      <c r="G114"/>
      <c r="H114"/>
      <c r="I114"/>
      <c r="J114"/>
      <c r="K114"/>
      <c r="L114"/>
    </row>
    <row r="115" spans="3:12" ht="14.4" x14ac:dyDescent="0.3">
      <c r="C115"/>
      <c r="D115"/>
      <c r="E115"/>
      <c r="F115"/>
      <c r="G115"/>
      <c r="H115"/>
      <c r="I115"/>
      <c r="J115"/>
      <c r="K115"/>
      <c r="L115"/>
    </row>
    <row r="116" spans="3:12" ht="14.4" x14ac:dyDescent="0.3">
      <c r="C116"/>
      <c r="D116"/>
      <c r="E116"/>
      <c r="F116"/>
      <c r="G116"/>
      <c r="H116"/>
      <c r="I116"/>
      <c r="J116"/>
      <c r="K116"/>
      <c r="L116"/>
    </row>
    <row r="117" spans="3:12" ht="14.4" x14ac:dyDescent="0.3">
      <c r="C117"/>
      <c r="D117"/>
      <c r="E117"/>
      <c r="F117"/>
      <c r="G117"/>
      <c r="H117"/>
      <c r="I117"/>
      <c r="J117"/>
      <c r="K117"/>
      <c r="L117"/>
    </row>
    <row r="118" spans="3:12" ht="14.4" x14ac:dyDescent="0.3">
      <c r="C118"/>
      <c r="D118"/>
      <c r="E118"/>
      <c r="F118"/>
      <c r="G118"/>
      <c r="H118"/>
      <c r="I118"/>
      <c r="J118"/>
      <c r="K118"/>
      <c r="L118"/>
    </row>
    <row r="119" spans="3:12" ht="14.4" x14ac:dyDescent="0.3">
      <c r="C119"/>
      <c r="D119"/>
      <c r="E119"/>
      <c r="F119"/>
      <c r="G119"/>
      <c r="H119"/>
      <c r="I119"/>
      <c r="J119"/>
      <c r="K119"/>
      <c r="L119"/>
    </row>
    <row r="120" spans="3:12" ht="14.4" x14ac:dyDescent="0.3">
      <c r="C120"/>
      <c r="D120"/>
      <c r="E120"/>
      <c r="F120"/>
      <c r="G120"/>
      <c r="H120"/>
      <c r="I120"/>
      <c r="J120"/>
      <c r="K120"/>
      <c r="L120"/>
    </row>
    <row r="121" spans="3:12" ht="14.4" x14ac:dyDescent="0.3">
      <c r="C121"/>
      <c r="D121"/>
      <c r="E121"/>
      <c r="F121"/>
      <c r="G121"/>
      <c r="H121"/>
      <c r="I121"/>
      <c r="J121"/>
      <c r="K121"/>
      <c r="L121"/>
    </row>
    <row r="122" spans="3:12" ht="14.4" x14ac:dyDescent="0.3">
      <c r="C122"/>
      <c r="D122"/>
      <c r="E122"/>
      <c r="F122"/>
      <c r="G122"/>
      <c r="H122"/>
      <c r="I122"/>
      <c r="J122"/>
      <c r="K122"/>
      <c r="L122"/>
    </row>
    <row r="123" spans="3:12" ht="14.4" x14ac:dyDescent="0.3">
      <c r="C123"/>
      <c r="D123"/>
      <c r="E123"/>
      <c r="F123"/>
      <c r="G123"/>
      <c r="H123"/>
      <c r="I123"/>
      <c r="J123"/>
      <c r="K123"/>
      <c r="L123"/>
    </row>
  </sheetData>
  <mergeCells count="26">
    <mergeCell ref="B55:C55"/>
    <mergeCell ref="D55:E55"/>
    <mergeCell ref="B56:C56"/>
    <mergeCell ref="D56:E56"/>
    <mergeCell ref="B57:C57"/>
    <mergeCell ref="D57:E57"/>
    <mergeCell ref="A51:E51"/>
    <mergeCell ref="A52:D52"/>
    <mergeCell ref="A53:F53"/>
    <mergeCell ref="B54:C54"/>
    <mergeCell ref="D54:E54"/>
    <mergeCell ref="A46:E46"/>
    <mergeCell ref="A47:E47"/>
    <mergeCell ref="A48:E48"/>
    <mergeCell ref="A49:E49"/>
    <mergeCell ref="A50:E50"/>
    <mergeCell ref="A42:B42"/>
    <mergeCell ref="A43:B43"/>
    <mergeCell ref="A44:B44"/>
    <mergeCell ref="C44:L44"/>
    <mergeCell ref="A1:L1"/>
    <mergeCell ref="B5:L5"/>
    <mergeCell ref="B7:L7"/>
    <mergeCell ref="A2:L2"/>
    <mergeCell ref="A41:B41"/>
    <mergeCell ref="B39:L3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2025-10-08T12:54:33Z</dcterms:modified>
</cp:coreProperties>
</file>