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КОШТОРИСИ\2026\В РОБОТІ\16.03.2026\Дуплекс святопетрівськ\ПЛИТКА\"/>
    </mc:Choice>
  </mc:AlternateContent>
  <bookViews>
    <workbookView xWindow="0" yWindow="0" windowWidth="20430" windowHeight="7470"/>
  </bookViews>
  <sheets>
    <sheet name="КП" sheetId="1" r:id="rId1"/>
  </sheets>
  <calcPr calcId="162913"/>
  <extLst>
    <ext uri="GoogleSheetsCustomDataVersion2">
      <go:sheetsCustomData xmlns:go="http://customooxmlschemas.google.com/" r:id="rId5" roundtripDataChecksum="eUdY6MqUZ1qaYt3czT8UDq7YMnv7pjDEHNwq8mX3TKQ="/>
    </ext>
  </extLst>
</workbook>
</file>

<file path=xl/calcChain.xml><?xml version="1.0" encoding="utf-8"?>
<calcChain xmlns="http://schemas.openxmlformats.org/spreadsheetml/2006/main">
  <c r="G34" i="1" l="1"/>
  <c r="G33" i="1"/>
  <c r="G32" i="1"/>
  <c r="G22" i="1"/>
  <c r="G23" i="1"/>
  <c r="G24" i="1"/>
  <c r="G25" i="1"/>
  <c r="G21" i="1"/>
  <c r="G26" i="1"/>
  <c r="G27" i="1"/>
  <c r="G28" i="1"/>
  <c r="G29" i="1"/>
  <c r="G30" i="1"/>
  <c r="G31" i="1"/>
  <c r="G20" i="1"/>
  <c r="G19" i="1"/>
  <c r="G18" i="1"/>
  <c r="G17" i="1"/>
  <c r="G16" i="1"/>
  <c r="G13" i="1"/>
  <c r="G35" i="1" l="1"/>
  <c r="G10" i="1"/>
  <c r="G11" i="1"/>
  <c r="G12" i="1"/>
  <c r="G9" i="1"/>
  <c r="G14" i="1" l="1"/>
  <c r="G36" i="1" s="1"/>
</calcChain>
</file>

<file path=xl/sharedStrings.xml><?xml version="1.0" encoding="utf-8"?>
<sst xmlns="http://schemas.openxmlformats.org/spreadsheetml/2006/main" count="66" uniqueCount="45">
  <si>
    <t>№</t>
  </si>
  <si>
    <t>Назва робіт</t>
  </si>
  <si>
    <t>Один. виміру</t>
  </si>
  <si>
    <t>Кільк.</t>
  </si>
  <si>
    <t>Ціна, ₴</t>
  </si>
  <si>
    <t>Сума, ₴</t>
  </si>
  <si>
    <t xml:space="preserve">  </t>
  </si>
  <si>
    <t>м2</t>
  </si>
  <si>
    <t>м.пог.</t>
  </si>
  <si>
    <t>Разом</t>
  </si>
  <si>
    <t>Загальна сумма:</t>
  </si>
  <si>
    <t>Об'єкт: Будинок</t>
  </si>
  <si>
    <t>Місцезнаходження: Святопетрівськ</t>
  </si>
  <si>
    <t>Проклейка мембрани</t>
  </si>
  <si>
    <t>Грунтовка стяжки</t>
  </si>
  <si>
    <t>укладання плитки на підлогу</t>
  </si>
  <si>
    <t>роботи по плитці 1й поверх підлога плитки розміром 15*90</t>
  </si>
  <si>
    <t>Чистовий рііз з шліфуванням плитки рахується по ФАКТУ</t>
  </si>
  <si>
    <t>Грунтування поверхні</t>
  </si>
  <si>
    <t>Гідроізоляція поверхні санвузлів та технічного приміщення</t>
  </si>
  <si>
    <t>роботи по плитці в санвузлах та технічному приміщенні загальна площа по стінах та підлозі 90м2 плитка 60*60</t>
  </si>
  <si>
    <t>Укладання плитки на поверхні</t>
  </si>
  <si>
    <t>Чорновий різ рахується по ФАКТУ</t>
  </si>
  <si>
    <t>Отвори в плитці під розетки, каналізацію і т.д.</t>
  </si>
  <si>
    <t>шт.</t>
  </si>
  <si>
    <t>Затирка швів звичайна</t>
  </si>
  <si>
    <t>Затирка швів епоксидна</t>
  </si>
  <si>
    <t>м/п</t>
  </si>
  <si>
    <t>Виготовлення дущового піддонну</t>
  </si>
  <si>
    <t>виріб</t>
  </si>
  <si>
    <t>монтаж ванни</t>
  </si>
  <si>
    <t>монтаж люка під ванною</t>
  </si>
  <si>
    <t>Вирізання кутів під 45грапдусів</t>
  </si>
  <si>
    <t>Просиліконення кутів</t>
  </si>
  <si>
    <t>укладання відкосів</t>
  </si>
  <si>
    <t xml:space="preserve">Обшивка інсталяції </t>
  </si>
  <si>
    <t>екран під ванною</t>
  </si>
  <si>
    <t>Замазка штроб</t>
  </si>
  <si>
    <t>проклейка стрічки на кутах</t>
  </si>
  <si>
    <t>Монтаж зовнішнього куточка</t>
  </si>
  <si>
    <t>Разом;</t>
  </si>
  <si>
    <t xml:space="preserve">Це ціна яка підвищуватись небуде, буде зменшуватись в звязку з фактичним здаванням робіт, </t>
  </si>
  <si>
    <t>Матеріали порахуємо після погодження ціни кошториса</t>
  </si>
  <si>
    <t>РОБОТИ РОБИМО ЯКІСНО, БУДЕМО РАДІ СПІВПРАЦЮВАТИ</t>
  </si>
  <si>
    <t>ДОДАТОК 2 ПЛИТКА  ЧОРНОВИЙ КОШТОРИС БУДІВЕЛЬНИХ РОБIТ №13032026.1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</si>
</sst>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25252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52525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B7B7B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1" fillId="0" borderId="0" xfId="0" applyFont="1" applyBorder="1"/>
    <xf numFmtId="0" fontId="9" fillId="0" borderId="0" xfId="0" applyFont="1" applyBorder="1"/>
    <xf numFmtId="0" fontId="0" fillId="0" borderId="0" xfId="0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11" fillId="10" borderId="2" xfId="0" applyFont="1" applyFill="1" applyBorder="1" applyAlignment="1">
      <alignment horizontal="center" vertical="center" wrapText="1"/>
    </xf>
    <xf numFmtId="0" fontId="5" fillId="11" borderId="2" xfId="0" applyFont="1" applyFill="1" applyBorder="1"/>
    <xf numFmtId="0" fontId="12" fillId="12" borderId="0" xfId="0" applyFont="1" applyFill="1" applyAlignment="1">
      <alignment horizontal="left" vertical="top" wrapText="1"/>
    </xf>
    <xf numFmtId="0" fontId="13" fillId="13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0" fontId="5" fillId="7" borderId="3" xfId="0" applyFont="1" applyFill="1" applyBorder="1"/>
    <xf numFmtId="0" fontId="5" fillId="7" borderId="5" xfId="0" applyFont="1" applyFill="1" applyBorder="1"/>
    <xf numFmtId="0" fontId="8" fillId="9" borderId="4" xfId="0" applyFont="1" applyFill="1" applyBorder="1" applyAlignment="1">
      <alignment horizontal="center" vertical="center" wrapText="1"/>
    </xf>
    <xf numFmtId="0" fontId="5" fillId="8" borderId="3" xfId="0" applyFont="1" applyFill="1" applyBorder="1"/>
    <xf numFmtId="0" fontId="5" fillId="8" borderId="10" xfId="0" applyFont="1" applyFill="1" applyBorder="1"/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781"/>
  <sheetViews>
    <sheetView tabSelected="1" zoomScaleNormal="100" workbookViewId="0">
      <selection activeCell="C7" sqref="C7"/>
    </sheetView>
  </sheetViews>
  <sheetFormatPr defaultColWidth="12.5703125" defaultRowHeight="15" customHeight="1" x14ac:dyDescent="0.2"/>
  <cols>
    <col min="1" max="1" width="11" customWidth="1"/>
    <col min="2" max="2" width="3.85546875" customWidth="1"/>
    <col min="3" max="3" width="62" customWidth="1"/>
    <col min="4" max="6" width="11" customWidth="1"/>
    <col min="7" max="7" width="15.140625" customWidth="1"/>
    <col min="8" max="26" width="11" customWidth="1"/>
  </cols>
  <sheetData>
    <row r="1" spans="1:26" ht="15.75" customHeight="1" x14ac:dyDescent="0.2"/>
    <row r="2" spans="1:26" ht="15.75" customHeight="1" x14ac:dyDescent="0.25">
      <c r="A2" s="1"/>
      <c r="B2" s="21" t="s">
        <v>44</v>
      </c>
      <c r="C2" s="22"/>
      <c r="D2" s="22"/>
      <c r="E2" s="22"/>
      <c r="F2" s="22"/>
      <c r="G2" s="22"/>
    </row>
    <row r="3" spans="1:26" ht="15.75" customHeight="1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 t="s">
        <v>6</v>
      </c>
      <c r="B4" s="23" t="s">
        <v>11</v>
      </c>
      <c r="C4" s="22"/>
      <c r="D4" s="4"/>
      <c r="E4" s="5"/>
      <c r="F4" s="5"/>
      <c r="G4" s="5"/>
    </row>
    <row r="5" spans="1:26" ht="15.75" customHeight="1" x14ac:dyDescent="0.25">
      <c r="A5" s="1"/>
      <c r="B5" s="23" t="s">
        <v>12</v>
      </c>
      <c r="C5" s="22"/>
      <c r="D5" s="4"/>
      <c r="E5" s="5"/>
      <c r="F5" s="5"/>
      <c r="G5" s="5"/>
    </row>
    <row r="6" spans="1:26" ht="15.75" customHeight="1" x14ac:dyDescent="0.25">
      <c r="A6" s="1"/>
      <c r="B6" s="3"/>
      <c r="C6" s="3"/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29" t="s">
        <v>16</v>
      </c>
      <c r="C8" s="30"/>
      <c r="D8" s="30"/>
      <c r="E8" s="30"/>
      <c r="F8" s="30"/>
      <c r="G8" s="31"/>
      <c r="H8" s="1"/>
      <c r="I8" s="12"/>
      <c r="J8" s="12"/>
      <c r="K8" s="12"/>
      <c r="L8" s="1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7">
        <v>1</v>
      </c>
      <c r="C9" s="15" t="s">
        <v>13</v>
      </c>
      <c r="D9" s="9" t="s">
        <v>7</v>
      </c>
      <c r="E9" s="9">
        <v>52</v>
      </c>
      <c r="F9" s="9">
        <v>170</v>
      </c>
      <c r="G9" s="16">
        <f>F9*E9</f>
        <v>8840</v>
      </c>
      <c r="H9" s="1"/>
      <c r="I9" s="13"/>
      <c r="J9" s="12"/>
      <c r="K9" s="12"/>
      <c r="L9" s="1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6">
        <v>2</v>
      </c>
      <c r="C10" s="15" t="s">
        <v>14</v>
      </c>
      <c r="D10" s="16" t="s">
        <v>7</v>
      </c>
      <c r="E10" s="16">
        <v>52</v>
      </c>
      <c r="F10" s="16">
        <v>35</v>
      </c>
      <c r="G10" s="16">
        <f t="shared" ref="G10:G12" si="0">F10*E10</f>
        <v>1820</v>
      </c>
      <c r="H10" s="1"/>
      <c r="I10" s="13"/>
      <c r="J10" s="12"/>
      <c r="K10" s="12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6">
        <v>3</v>
      </c>
      <c r="C11" s="15" t="s">
        <v>15</v>
      </c>
      <c r="D11" s="16" t="s">
        <v>7</v>
      </c>
      <c r="E11" s="16">
        <v>52</v>
      </c>
      <c r="F11" s="16">
        <v>800</v>
      </c>
      <c r="G11" s="16">
        <f t="shared" si="0"/>
        <v>41600</v>
      </c>
      <c r="H11" s="1"/>
      <c r="I11" s="13"/>
      <c r="J11" s="12"/>
      <c r="K11" s="12"/>
      <c r="L11" s="1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6">
        <v>4</v>
      </c>
      <c r="C12" s="15" t="s">
        <v>17</v>
      </c>
      <c r="D12" s="16" t="s">
        <v>8</v>
      </c>
      <c r="E12" s="16">
        <v>100</v>
      </c>
      <c r="F12" s="16">
        <v>200</v>
      </c>
      <c r="G12" s="16">
        <f t="shared" si="0"/>
        <v>20000</v>
      </c>
      <c r="H12" s="1"/>
      <c r="I12" s="12"/>
      <c r="J12" s="12"/>
      <c r="K12" s="12"/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x14ac:dyDescent="0.2">
      <c r="B13" s="16">
        <v>5</v>
      </c>
      <c r="C13" s="15" t="s">
        <v>22</v>
      </c>
      <c r="D13" s="16" t="s">
        <v>8</v>
      </c>
      <c r="E13" s="16">
        <v>100</v>
      </c>
      <c r="F13" s="16">
        <v>80</v>
      </c>
      <c r="G13" s="16">
        <f t="shared" ref="G13" si="1">F13*E13</f>
        <v>8000</v>
      </c>
    </row>
    <row r="14" spans="1:26" ht="15.75" customHeight="1" x14ac:dyDescent="0.2">
      <c r="B14" s="38" t="s">
        <v>9</v>
      </c>
      <c r="C14" s="39"/>
      <c r="D14" s="39"/>
      <c r="E14" s="39"/>
      <c r="F14" s="40"/>
      <c r="G14" s="18">
        <f>SUM(G9:G13)</f>
        <v>80260</v>
      </c>
    </row>
    <row r="15" spans="1:26" ht="15.75" customHeight="1" x14ac:dyDescent="0.2">
      <c r="B15" s="35" t="s">
        <v>20</v>
      </c>
      <c r="C15" s="36"/>
      <c r="D15" s="36"/>
      <c r="E15" s="36"/>
      <c r="F15" s="36"/>
      <c r="G15" s="37"/>
    </row>
    <row r="16" spans="1:26" ht="30.75" customHeight="1" x14ac:dyDescent="0.2">
      <c r="B16" s="17">
        <v>1</v>
      </c>
      <c r="C16" s="11" t="s">
        <v>18</v>
      </c>
      <c r="D16" s="16" t="s">
        <v>7</v>
      </c>
      <c r="E16" s="8">
        <v>90</v>
      </c>
      <c r="F16" s="8">
        <v>35</v>
      </c>
      <c r="G16" s="8">
        <f>E16*F16</f>
        <v>3150</v>
      </c>
    </row>
    <row r="17" spans="2:7" s="14" customFormat="1" ht="30.75" customHeight="1" x14ac:dyDescent="0.2">
      <c r="B17" s="17">
        <v>2</v>
      </c>
      <c r="C17" s="11" t="s">
        <v>19</v>
      </c>
      <c r="D17" s="16" t="s">
        <v>7</v>
      </c>
      <c r="E17" s="8">
        <v>90</v>
      </c>
      <c r="F17" s="8">
        <v>200</v>
      </c>
      <c r="G17" s="8">
        <f>E17*F17</f>
        <v>18000</v>
      </c>
    </row>
    <row r="18" spans="2:7" ht="22.15" customHeight="1" x14ac:dyDescent="0.2">
      <c r="B18" s="17">
        <v>3</v>
      </c>
      <c r="C18" s="11" t="s">
        <v>21</v>
      </c>
      <c r="D18" s="16" t="s">
        <v>7</v>
      </c>
      <c r="E18" s="8">
        <v>90</v>
      </c>
      <c r="F18" s="8">
        <v>800</v>
      </c>
      <c r="G18" s="8">
        <f>E18*F18</f>
        <v>72000</v>
      </c>
    </row>
    <row r="19" spans="2:7" ht="21" customHeight="1" x14ac:dyDescent="0.2">
      <c r="B19" s="17">
        <v>4</v>
      </c>
      <c r="C19" s="15" t="s">
        <v>17</v>
      </c>
      <c r="D19" s="16" t="s">
        <v>8</v>
      </c>
      <c r="E19" s="16">
        <v>100</v>
      </c>
      <c r="F19" s="16">
        <v>200</v>
      </c>
      <c r="G19" s="8">
        <f t="shared" ref="G19:G34" si="2">F19*E19</f>
        <v>20000</v>
      </c>
    </row>
    <row r="20" spans="2:7" ht="15.75" customHeight="1" x14ac:dyDescent="0.2">
      <c r="B20" s="17">
        <v>5</v>
      </c>
      <c r="C20" s="15" t="s">
        <v>22</v>
      </c>
      <c r="D20" s="16" t="s">
        <v>8</v>
      </c>
      <c r="E20" s="16">
        <v>100</v>
      </c>
      <c r="F20" s="16">
        <v>80</v>
      </c>
      <c r="G20" s="8">
        <f t="shared" si="2"/>
        <v>8000</v>
      </c>
    </row>
    <row r="21" spans="2:7" ht="15.75" customHeight="1" x14ac:dyDescent="0.2">
      <c r="B21" s="17">
        <v>6</v>
      </c>
      <c r="C21" s="11" t="s">
        <v>23</v>
      </c>
      <c r="D21" s="10" t="s">
        <v>24</v>
      </c>
      <c r="E21" s="8">
        <v>42</v>
      </c>
      <c r="F21" s="8">
        <v>200</v>
      </c>
      <c r="G21" s="8">
        <f t="shared" si="2"/>
        <v>8400</v>
      </c>
    </row>
    <row r="22" spans="2:7" s="14" customFormat="1" ht="15.75" customHeight="1" x14ac:dyDescent="0.2">
      <c r="B22" s="17">
        <v>7</v>
      </c>
      <c r="C22" s="11" t="s">
        <v>25</v>
      </c>
      <c r="D22" s="10" t="s">
        <v>7</v>
      </c>
      <c r="E22" s="8">
        <v>70</v>
      </c>
      <c r="F22" s="8">
        <v>130</v>
      </c>
      <c r="G22" s="8">
        <f t="shared" si="2"/>
        <v>9100</v>
      </c>
    </row>
    <row r="23" spans="2:7" s="14" customFormat="1" ht="15.75" customHeight="1" x14ac:dyDescent="0.2">
      <c r="B23" s="17">
        <v>8</v>
      </c>
      <c r="C23" s="11" t="s">
        <v>26</v>
      </c>
      <c r="D23" s="10" t="s">
        <v>27</v>
      </c>
      <c r="E23" s="8">
        <v>37</v>
      </c>
      <c r="F23" s="8">
        <v>220</v>
      </c>
      <c r="G23" s="8">
        <f t="shared" si="2"/>
        <v>8140</v>
      </c>
    </row>
    <row r="24" spans="2:7" ht="15.75" customHeight="1" x14ac:dyDescent="0.2">
      <c r="B24" s="17">
        <v>9</v>
      </c>
      <c r="C24" s="11" t="s">
        <v>28</v>
      </c>
      <c r="D24" s="10" t="s">
        <v>29</v>
      </c>
      <c r="E24" s="8">
        <v>1</v>
      </c>
      <c r="F24" s="8">
        <v>9500</v>
      </c>
      <c r="G24" s="8">
        <f t="shared" si="2"/>
        <v>9500</v>
      </c>
    </row>
    <row r="25" spans="2:7" ht="15.75" customHeight="1" x14ac:dyDescent="0.2">
      <c r="B25" s="17">
        <v>10</v>
      </c>
      <c r="C25" s="11" t="s">
        <v>30</v>
      </c>
      <c r="D25" s="10" t="s">
        <v>24</v>
      </c>
      <c r="E25" s="8">
        <v>1</v>
      </c>
      <c r="F25" s="8">
        <v>2500</v>
      </c>
      <c r="G25" s="8">
        <f t="shared" si="2"/>
        <v>2500</v>
      </c>
    </row>
    <row r="26" spans="2:7" ht="15.75" customHeight="1" x14ac:dyDescent="0.2">
      <c r="B26" s="17">
        <v>11</v>
      </c>
      <c r="C26" s="11" t="s">
        <v>31</v>
      </c>
      <c r="D26" s="10" t="s">
        <v>24</v>
      </c>
      <c r="E26" s="8">
        <v>1</v>
      </c>
      <c r="F26" s="8">
        <v>1000</v>
      </c>
      <c r="G26" s="8">
        <f t="shared" si="2"/>
        <v>1000</v>
      </c>
    </row>
    <row r="27" spans="2:7" ht="15.75" customHeight="1" x14ac:dyDescent="0.2">
      <c r="B27" s="17">
        <v>12</v>
      </c>
      <c r="C27" s="11" t="s">
        <v>32</v>
      </c>
      <c r="D27" s="10" t="s">
        <v>27</v>
      </c>
      <c r="E27" s="8">
        <v>41</v>
      </c>
      <c r="F27" s="8">
        <v>500</v>
      </c>
      <c r="G27" s="8">
        <f t="shared" si="2"/>
        <v>20500</v>
      </c>
    </row>
    <row r="28" spans="2:7" ht="15.75" customHeight="1" x14ac:dyDescent="0.2">
      <c r="B28" s="17">
        <v>13</v>
      </c>
      <c r="C28" s="11" t="s">
        <v>33</v>
      </c>
      <c r="D28" s="10" t="s">
        <v>27</v>
      </c>
      <c r="E28" s="8">
        <v>46</v>
      </c>
      <c r="F28" s="8">
        <v>150</v>
      </c>
      <c r="G28" s="8">
        <f t="shared" si="2"/>
        <v>6900</v>
      </c>
    </row>
    <row r="29" spans="2:7" ht="15.75" customHeight="1" x14ac:dyDescent="0.2">
      <c r="B29" s="17">
        <v>14</v>
      </c>
      <c r="C29" s="11" t="s">
        <v>34</v>
      </c>
      <c r="D29" s="10" t="s">
        <v>27</v>
      </c>
      <c r="E29" s="8">
        <v>43</v>
      </c>
      <c r="F29" s="8">
        <v>800</v>
      </c>
      <c r="G29" s="8">
        <f t="shared" si="2"/>
        <v>34400</v>
      </c>
    </row>
    <row r="30" spans="2:7" ht="15.75" customHeight="1" x14ac:dyDescent="0.2">
      <c r="B30" s="17">
        <v>15</v>
      </c>
      <c r="C30" s="11" t="s">
        <v>35</v>
      </c>
      <c r="D30" s="10" t="s">
        <v>24</v>
      </c>
      <c r="E30" s="8">
        <v>2</v>
      </c>
      <c r="F30" s="8">
        <v>2850</v>
      </c>
      <c r="G30" s="8">
        <f t="shared" si="2"/>
        <v>5700</v>
      </c>
    </row>
    <row r="31" spans="2:7" ht="15.75" customHeight="1" x14ac:dyDescent="0.2">
      <c r="B31" s="17">
        <v>16</v>
      </c>
      <c r="C31" s="11" t="s">
        <v>36</v>
      </c>
      <c r="D31" s="10" t="s">
        <v>24</v>
      </c>
      <c r="E31" s="8">
        <v>1</v>
      </c>
      <c r="F31" s="8">
        <v>1500</v>
      </c>
      <c r="G31" s="8">
        <f t="shared" si="2"/>
        <v>1500</v>
      </c>
    </row>
    <row r="32" spans="2:7" s="14" customFormat="1" ht="15.75" customHeight="1" x14ac:dyDescent="0.2">
      <c r="B32" s="7">
        <v>17</v>
      </c>
      <c r="C32" s="11" t="s">
        <v>37</v>
      </c>
      <c r="D32" s="10" t="s">
        <v>27</v>
      </c>
      <c r="E32" s="8">
        <v>59</v>
      </c>
      <c r="F32" s="8">
        <v>80</v>
      </c>
      <c r="G32" s="8">
        <f t="shared" si="2"/>
        <v>4720</v>
      </c>
    </row>
    <row r="33" spans="2:7" s="14" customFormat="1" ht="15.75" customHeight="1" x14ac:dyDescent="0.2">
      <c r="B33" s="7">
        <v>18</v>
      </c>
      <c r="C33" s="11" t="s">
        <v>38</v>
      </c>
      <c r="D33" s="10" t="s">
        <v>27</v>
      </c>
      <c r="E33" s="8">
        <v>44</v>
      </c>
      <c r="F33" s="8">
        <v>80</v>
      </c>
      <c r="G33" s="8">
        <f t="shared" si="2"/>
        <v>3520</v>
      </c>
    </row>
    <row r="34" spans="2:7" s="14" customFormat="1" ht="15.75" customHeight="1" x14ac:dyDescent="0.2">
      <c r="B34" s="7">
        <v>19</v>
      </c>
      <c r="C34" s="11" t="s">
        <v>39</v>
      </c>
      <c r="D34" s="10" t="s">
        <v>27</v>
      </c>
      <c r="E34" s="8">
        <v>53</v>
      </c>
      <c r="F34" s="8">
        <v>330</v>
      </c>
      <c r="G34" s="8">
        <f t="shared" si="2"/>
        <v>17490</v>
      </c>
    </row>
    <row r="35" spans="2:7" ht="15.75" customHeight="1" x14ac:dyDescent="0.2">
      <c r="B35" s="32" t="s">
        <v>40</v>
      </c>
      <c r="C35" s="33"/>
      <c r="D35" s="33"/>
      <c r="E35" s="33"/>
      <c r="F35" s="34"/>
      <c r="G35" s="20">
        <f>SUM(G16:G34)</f>
        <v>254520</v>
      </c>
    </row>
    <row r="36" spans="2:7" ht="15.75" customHeight="1" x14ac:dyDescent="0.2">
      <c r="B36" s="24" t="s">
        <v>10</v>
      </c>
      <c r="C36" s="25"/>
      <c r="D36" s="25"/>
      <c r="E36" s="25"/>
      <c r="F36" s="25"/>
      <c r="G36" s="19">
        <f>G14+G35</f>
        <v>334780</v>
      </c>
    </row>
    <row r="37" spans="2:7" ht="15.75" customHeight="1" x14ac:dyDescent="0.2"/>
    <row r="38" spans="2:7" ht="46.9" customHeight="1" x14ac:dyDescent="0.2">
      <c r="B38" s="26" t="s">
        <v>41</v>
      </c>
      <c r="C38" s="26"/>
      <c r="D38" s="26"/>
      <c r="E38" s="26"/>
      <c r="F38" s="26"/>
      <c r="G38" s="26"/>
    </row>
    <row r="39" spans="2:7" ht="15.75" customHeight="1" x14ac:dyDescent="0.3">
      <c r="B39" s="27" t="s">
        <v>42</v>
      </c>
      <c r="C39" s="27"/>
      <c r="D39" s="27"/>
      <c r="E39" s="27"/>
      <c r="F39" s="27"/>
      <c r="G39" s="27"/>
    </row>
    <row r="40" spans="2:7" ht="15.75" customHeight="1" x14ac:dyDescent="0.3">
      <c r="B40" s="28" t="s">
        <v>43</v>
      </c>
      <c r="C40" s="28"/>
      <c r="D40" s="28"/>
      <c r="E40" s="28"/>
      <c r="F40" s="28"/>
      <c r="G40" s="28"/>
    </row>
    <row r="41" spans="2:7" ht="15.75" customHeight="1" x14ac:dyDescent="0.2"/>
    <row r="42" spans="2:7" ht="15.75" customHeight="1" x14ac:dyDescent="0.2"/>
    <row r="43" spans="2:7" ht="15.75" customHeight="1" x14ac:dyDescent="0.2"/>
    <row r="44" spans="2:7" ht="15.75" customHeight="1" x14ac:dyDescent="0.2"/>
    <row r="45" spans="2:7" ht="15.75" customHeight="1" x14ac:dyDescent="0.2"/>
    <row r="46" spans="2:7" ht="15.75" customHeight="1" x14ac:dyDescent="0.2"/>
    <row r="47" spans="2:7" ht="15.75" customHeight="1" x14ac:dyDescent="0.2"/>
    <row r="48" spans="2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</sheetData>
  <mergeCells count="11">
    <mergeCell ref="B36:F36"/>
    <mergeCell ref="B38:G38"/>
    <mergeCell ref="B39:G39"/>
    <mergeCell ref="B40:G40"/>
    <mergeCell ref="B8:G8"/>
    <mergeCell ref="B35:F35"/>
    <mergeCell ref="B15:G15"/>
    <mergeCell ref="B14:F14"/>
    <mergeCell ref="B2:G2"/>
    <mergeCell ref="B4:C4"/>
    <mergeCell ref="B5:C5"/>
  </mergeCells>
  <pageMargins left="0" right="0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2026-05-15T08:07:27Z</cp:lastPrinted>
  <dcterms:created xsi:type="dcterms:W3CDTF">2026-02-09T07:49:01Z</dcterms:created>
  <dcterms:modified xsi:type="dcterms:W3CDTF">2026-05-18T09:42:28Z</dcterms:modified>
</cp:coreProperties>
</file>