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100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6" i="1" l="1"/>
  <c r="C27" i="1"/>
  <c r="C38" i="1"/>
  <c r="C50" i="1" l="1"/>
  <c r="C52" i="1"/>
  <c r="C51" i="1"/>
  <c r="C49" i="1"/>
  <c r="C48" i="1"/>
  <c r="C47" i="1"/>
  <c r="C46" i="1"/>
  <c r="C34" i="1"/>
  <c r="C33" i="1"/>
  <c r="C36" i="1"/>
  <c r="C37" i="1"/>
  <c r="C32" i="1"/>
  <c r="C35" i="1" s="1"/>
  <c r="C31" i="1"/>
  <c r="C8" i="1"/>
</calcChain>
</file>

<file path=xl/sharedStrings.xml><?xml version="1.0" encoding="utf-8"?>
<sst xmlns="http://schemas.openxmlformats.org/spreadsheetml/2006/main" count="59" uniqueCount="51">
  <si>
    <t>Высота потолков 3,08м.</t>
  </si>
  <si>
    <t xml:space="preserve">заделка швов на ГК (шпаклевка стыков, армировка бумагой, обработка стыков шлиф теркой) </t>
  </si>
  <si>
    <t>грунтовка потолка и нанесение финишки (слой 1-2мм)</t>
  </si>
  <si>
    <t>покраска потолка в 2-ва слоя</t>
  </si>
  <si>
    <t>отделка дверного откоса вх.двери</t>
  </si>
  <si>
    <t>на стены - сетка фасадная со шпаклевкой для гладкой поверхности под покраску</t>
  </si>
  <si>
    <t>восстановление стены ГК</t>
  </si>
  <si>
    <t>на стены - сетка фасадная со шпаклевкой для гладкой поверхности  под покраску</t>
  </si>
  <si>
    <t>отделка дверных откосов (как под арку) м\н дв.- 3 шт.</t>
  </si>
  <si>
    <t>Отделка оконных откосов</t>
  </si>
  <si>
    <t>грунтовка ГК и нанесение финишки (слой 1-2мм)</t>
  </si>
  <si>
    <t>Монтаж +подключение унитаза</t>
  </si>
  <si>
    <t>Монтаж +подключение ванны</t>
  </si>
  <si>
    <t>Монтаж+подключение бойлера</t>
  </si>
  <si>
    <t>замена стояка хол воды</t>
  </si>
  <si>
    <t>установка вытяжки</t>
  </si>
  <si>
    <t>ревизия водопроводной трубы и канализации</t>
  </si>
  <si>
    <t>План работ по квартере ул. Сокальская, 1</t>
  </si>
  <si>
    <t>установка потолочной сушилки для белья</t>
  </si>
  <si>
    <t>установка Электро полотенцесушителя</t>
  </si>
  <si>
    <t>Вырез тех отверстий в плитке (сантехнические\электро\вентиляционные)</t>
  </si>
  <si>
    <t>Гидроизоляция стен, пола\1слой\+ лента на стыках стен и пола, уплатнительная манжета около труб\+2 слоя</t>
  </si>
  <si>
    <t>Площадь стен/потолка, м.кв.</t>
  </si>
  <si>
    <t>наращивание дв проема над вх дверью 0,5м х 1,0м + м\н дверью</t>
  </si>
  <si>
    <t xml:space="preserve">ТАМБУР (1,4 х 1,4), дверной проем вх.дв. 2 х1, м\н дверь 2х 0,8 </t>
  </si>
  <si>
    <t>монтаж ГК на потолок (1,4 х 1,4)</t>
  </si>
  <si>
    <t>на стены - монтаж ГК, заделка швов, грунтовка, финишка</t>
  </si>
  <si>
    <t>монтаж ГК на потолок</t>
  </si>
  <si>
    <t>КОРИДОР (3,55 х 1,45)м, дверной проем м\н двери (0,8х2*3, 0,6х2)</t>
  </si>
  <si>
    <t>наращивание дв проемов ГК на м\н двери - 3шт.</t>
  </si>
  <si>
    <t>СПАЛЬНЯ (5,65 х 2,8)м, дверной проем (0,8х2), окно (1,25х1,75)</t>
  </si>
  <si>
    <t>КУХННЯ (3,3 х 2,95), дверной проем (0,8х2), окно (1,04х1,84*2)</t>
  </si>
  <si>
    <t>монтаж ГК перегородки, угловой (3,0х2,45 + 3,0х0,45)</t>
  </si>
  <si>
    <t>монтаж ГК  на потолок (3,2*2,95+0,45*0,55)</t>
  </si>
  <si>
    <t>монтаж ГК на стены, заделка швов, грунтовка, финишка под покраску</t>
  </si>
  <si>
    <t>монтаж ГК на стены, заделка швов, грунтовка, финишка под покраску (2,4*3+0,45*3+0,55*3+3,6*3+3,2*3-0,8*2)</t>
  </si>
  <si>
    <t>на стены - сетка фасадная со шпаклевкой для гладкой поверхности  под покраску (стена со сторон окон) (2,95*3-1,04*1,84*2)</t>
  </si>
  <si>
    <t>санузел (2,50х1,75), дверной проем (0,6х2)</t>
  </si>
  <si>
    <t>монтаж ГК на потолок - 2 слоя (1,3*2,5+0,45*2,3)</t>
  </si>
  <si>
    <t>покраска стен в 2-ва слоя</t>
  </si>
  <si>
    <t>Заливка пола стяжки маячная (цементно\песчаная) (1,3*2,5+0,45*2,3)</t>
  </si>
  <si>
    <t>Грунтовка пола  (1,3*2,5+0,45*2,3)</t>
  </si>
  <si>
    <t>Укладка+подрезка+затирка плитки+герметизация углов (2,8*1,1+2,8*1,5+2*1+2*1+2*2,3+2*0,1)</t>
  </si>
  <si>
    <t>укладка плитки на кух фартук ((3,6+0,55+0,45)*0,6)</t>
  </si>
  <si>
    <t>покраска потолка в 2-а слоя</t>
  </si>
  <si>
    <t>на стены - сетка фасадная со шпаклевкой для гладкой поверхности под обои ((5,65+2,8)*3*2-0,8*2-1,25*1,75)</t>
  </si>
  <si>
    <t>Ремонт потолка(заделка трещин), покраска (2,8*5,65)</t>
  </si>
  <si>
    <t>разводка труб водопровода  и канализации под ванну, унитаз, стиралку, умывальника</t>
  </si>
  <si>
    <t>подвод водопровода и канализации под мойку, бойлер</t>
  </si>
  <si>
    <t>вырезка отверстия в воздуховодном канале/ГК под вытяжку</t>
  </si>
  <si>
    <t>Маячная штукатурка стен маячная (цементно\песчаная) под кафель и покраску (2,5*3+2,3*3+1,3*3+0,45*3+1,75*3-0,6*2)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</si>
</sst>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Fill="1" applyBorder="1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3"/>
  <sheetViews>
    <sheetView tabSelected="1" topLeftCell="A43" workbookViewId="0">
      <selection activeCell="B51" sqref="B51"/>
    </sheetView>
  </sheetViews>
  <sheetFormatPr defaultRowHeight="15" x14ac:dyDescent="0.25"/>
  <cols>
    <col min="2" max="2" width="103.85546875" customWidth="1"/>
    <col min="3" max="3" width="14.5703125" style="9" customWidth="1"/>
  </cols>
  <sheetData>
    <row r="1" spans="2:3" ht="18.75" x14ac:dyDescent="0.3">
      <c r="B1" s="4" t="s">
        <v>17</v>
      </c>
      <c r="C1" s="12" t="s">
        <v>22</v>
      </c>
    </row>
    <row r="2" spans="2:3" ht="26.25" customHeight="1" x14ac:dyDescent="0.25">
      <c r="B2" s="1" t="s">
        <v>0</v>
      </c>
      <c r="C2" s="12"/>
    </row>
    <row r="3" spans="2:3" x14ac:dyDescent="0.25">
      <c r="B3" s="6" t="s">
        <v>24</v>
      </c>
      <c r="C3" s="8"/>
    </row>
    <row r="4" spans="2:3" x14ac:dyDescent="0.25">
      <c r="B4" s="7" t="s">
        <v>25</v>
      </c>
      <c r="C4" s="8">
        <v>1.96</v>
      </c>
    </row>
    <row r="5" spans="2:3" x14ac:dyDescent="0.25">
      <c r="B5" s="7" t="s">
        <v>1</v>
      </c>
      <c r="C5" s="8">
        <v>1.96</v>
      </c>
    </row>
    <row r="6" spans="2:3" x14ac:dyDescent="0.25">
      <c r="B6" s="7" t="s">
        <v>2</v>
      </c>
      <c r="C6" s="8">
        <v>1.96</v>
      </c>
    </row>
    <row r="7" spans="2:3" x14ac:dyDescent="0.25">
      <c r="B7" s="7" t="s">
        <v>3</v>
      </c>
      <c r="C7" s="8">
        <v>1.96</v>
      </c>
    </row>
    <row r="8" spans="2:3" x14ac:dyDescent="0.25">
      <c r="B8" s="7" t="s">
        <v>23</v>
      </c>
      <c r="C8" s="8">
        <f>0.5*1</f>
        <v>0.5</v>
      </c>
    </row>
    <row r="9" spans="2:3" x14ac:dyDescent="0.25">
      <c r="B9" s="7" t="s">
        <v>4</v>
      </c>
      <c r="C9" s="8"/>
    </row>
    <row r="10" spans="2:3" x14ac:dyDescent="0.25">
      <c r="B10" s="7" t="s">
        <v>5</v>
      </c>
      <c r="C10" s="8">
        <v>6.4</v>
      </c>
    </row>
    <row r="11" spans="2:3" x14ac:dyDescent="0.25">
      <c r="B11" s="7" t="s">
        <v>26</v>
      </c>
      <c r="C11" s="8">
        <v>6.8</v>
      </c>
    </row>
    <row r="13" spans="2:3" x14ac:dyDescent="0.25">
      <c r="B13" s="2" t="s">
        <v>28</v>
      </c>
    </row>
    <row r="14" spans="2:3" x14ac:dyDescent="0.25">
      <c r="B14" s="5" t="s">
        <v>27</v>
      </c>
      <c r="C14" s="8">
        <v>5.15</v>
      </c>
    </row>
    <row r="15" spans="2:3" x14ac:dyDescent="0.25">
      <c r="B15" s="5" t="s">
        <v>1</v>
      </c>
      <c r="C15" s="8">
        <v>5.15</v>
      </c>
    </row>
    <row r="16" spans="2:3" x14ac:dyDescent="0.25">
      <c r="B16" s="5" t="s">
        <v>2</v>
      </c>
      <c r="C16" s="8">
        <v>5.15</v>
      </c>
    </row>
    <row r="17" spans="2:3" x14ac:dyDescent="0.25">
      <c r="B17" s="5" t="s">
        <v>3</v>
      </c>
      <c r="C17" s="8">
        <v>5.15</v>
      </c>
    </row>
    <row r="18" spans="2:3" x14ac:dyDescent="0.25">
      <c r="B18" s="5" t="s">
        <v>29</v>
      </c>
      <c r="C18" s="8"/>
    </row>
    <row r="19" spans="2:3" x14ac:dyDescent="0.25">
      <c r="B19" s="5" t="s">
        <v>6</v>
      </c>
      <c r="C19" s="8"/>
    </row>
    <row r="20" spans="2:3" x14ac:dyDescent="0.25">
      <c r="B20" s="5" t="s">
        <v>7</v>
      </c>
      <c r="C20" s="8">
        <v>21.3</v>
      </c>
    </row>
    <row r="21" spans="2:3" x14ac:dyDescent="0.25">
      <c r="B21" s="5" t="s">
        <v>8</v>
      </c>
      <c r="C21" s="8"/>
    </row>
    <row r="22" spans="2:3" x14ac:dyDescent="0.25">
      <c r="B22" s="5" t="s">
        <v>34</v>
      </c>
      <c r="C22" s="8">
        <v>2.4</v>
      </c>
    </row>
    <row r="24" spans="2:3" x14ac:dyDescent="0.25">
      <c r="B24" s="2" t="s">
        <v>30</v>
      </c>
    </row>
    <row r="25" spans="2:3" x14ac:dyDescent="0.25">
      <c r="B25" s="3" t="s">
        <v>9</v>
      </c>
      <c r="C25" s="8"/>
    </row>
    <row r="26" spans="2:3" x14ac:dyDescent="0.25">
      <c r="B26" s="3" t="s">
        <v>46</v>
      </c>
      <c r="C26" s="8">
        <f>2.8*5.65</f>
        <v>15.82</v>
      </c>
    </row>
    <row r="27" spans="2:3" x14ac:dyDescent="0.25">
      <c r="B27" s="5" t="s">
        <v>45</v>
      </c>
      <c r="C27" s="8">
        <f>(5.65+2.8)*3*2-0.8*2-1.25*1.75</f>
        <v>46.912499999999994</v>
      </c>
    </row>
    <row r="30" spans="2:3" x14ac:dyDescent="0.25">
      <c r="B30" s="2" t="s">
        <v>31</v>
      </c>
    </row>
    <row r="31" spans="2:3" x14ac:dyDescent="0.25">
      <c r="B31" s="5" t="s">
        <v>32</v>
      </c>
      <c r="C31" s="8">
        <f>(3*2.45)+(3*0.45)</f>
        <v>8.7000000000000011</v>
      </c>
    </row>
    <row r="32" spans="2:3" x14ac:dyDescent="0.25">
      <c r="B32" s="5" t="s">
        <v>33</v>
      </c>
      <c r="C32" s="8">
        <f>3.2*2.95+0.45*0.55</f>
        <v>9.6875000000000018</v>
      </c>
    </row>
    <row r="33" spans="2:3" x14ac:dyDescent="0.25">
      <c r="B33" s="5" t="s">
        <v>1</v>
      </c>
      <c r="C33" s="8">
        <f>3.2*2.95+0.45*0.55</f>
        <v>9.6875000000000018</v>
      </c>
    </row>
    <row r="34" spans="2:3" x14ac:dyDescent="0.25">
      <c r="B34" s="5" t="s">
        <v>10</v>
      </c>
      <c r="C34" s="8">
        <f>3.2*2.95+0.45*0.55</f>
        <v>9.6875000000000018</v>
      </c>
    </row>
    <row r="35" spans="2:3" x14ac:dyDescent="0.25">
      <c r="B35" s="5" t="s">
        <v>3</v>
      </c>
      <c r="C35" s="8">
        <f>C32</f>
        <v>9.6875000000000018</v>
      </c>
    </row>
    <row r="36" spans="2:3" x14ac:dyDescent="0.25">
      <c r="B36" s="5" t="s">
        <v>35</v>
      </c>
      <c r="C36" s="8">
        <f>2.4*3+0.45*23+0.55*3+3.6*3+3.2*3-0.8*2</f>
        <v>37.999999999999993</v>
      </c>
    </row>
    <row r="37" spans="2:3" ht="30" x14ac:dyDescent="0.25">
      <c r="B37" s="10" t="s">
        <v>36</v>
      </c>
      <c r="C37" s="8">
        <f>2.95*3-1.04*1.84*2</f>
        <v>5.022800000000001</v>
      </c>
    </row>
    <row r="38" spans="2:3" x14ac:dyDescent="0.25">
      <c r="B38" s="5" t="s">
        <v>43</v>
      </c>
      <c r="C38" s="13">
        <f>(3.6+0.55+0.45)*0.6</f>
        <v>2.7600000000000002</v>
      </c>
    </row>
    <row r="39" spans="2:3" x14ac:dyDescent="0.25">
      <c r="B39" s="5" t="s">
        <v>48</v>
      </c>
      <c r="C39" s="8"/>
    </row>
    <row r="40" spans="2:3" x14ac:dyDescent="0.25">
      <c r="B40" s="5" t="s">
        <v>49</v>
      </c>
      <c r="C40" s="8"/>
    </row>
    <row r="41" spans="2:3" x14ac:dyDescent="0.25">
      <c r="B41" s="3" t="s">
        <v>13</v>
      </c>
      <c r="C41" s="11"/>
    </row>
    <row r="42" spans="2:3" x14ac:dyDescent="0.25">
      <c r="B42" s="3" t="s">
        <v>9</v>
      </c>
      <c r="C42" s="8"/>
    </row>
    <row r="44" spans="2:3" x14ac:dyDescent="0.25">
      <c r="B44" s="2" t="s">
        <v>37</v>
      </c>
    </row>
    <row r="45" spans="2:3" x14ac:dyDescent="0.25">
      <c r="B45" s="3" t="s">
        <v>14</v>
      </c>
      <c r="C45" s="11"/>
    </row>
    <row r="46" spans="2:3" x14ac:dyDescent="0.25">
      <c r="B46" s="5" t="s">
        <v>38</v>
      </c>
      <c r="C46" s="11">
        <f>1.3*2.5+0.45*2.3</f>
        <v>4.2850000000000001</v>
      </c>
    </row>
    <row r="47" spans="2:3" x14ac:dyDescent="0.25">
      <c r="B47" s="5" t="s">
        <v>1</v>
      </c>
      <c r="C47" s="11">
        <f>1.3*2.5+0.45*2.3</f>
        <v>4.2850000000000001</v>
      </c>
    </row>
    <row r="48" spans="2:3" x14ac:dyDescent="0.25">
      <c r="B48" s="5" t="s">
        <v>2</v>
      </c>
      <c r="C48" s="11">
        <f t="shared" ref="C48:C49" si="0">1.3*2.5+0.45*2.3</f>
        <v>4.2850000000000001</v>
      </c>
    </row>
    <row r="49" spans="2:3" x14ac:dyDescent="0.25">
      <c r="B49" s="5" t="s">
        <v>44</v>
      </c>
      <c r="C49" s="11">
        <f t="shared" si="0"/>
        <v>4.2850000000000001</v>
      </c>
    </row>
    <row r="50" spans="2:3" x14ac:dyDescent="0.25">
      <c r="B50" s="3" t="s">
        <v>50</v>
      </c>
      <c r="C50" s="11">
        <f>2.5*3+2.3*3+1.3*3+0.45*3+1.75*3-0.6*2</f>
        <v>23.7</v>
      </c>
    </row>
    <row r="51" spans="2:3" x14ac:dyDescent="0.25">
      <c r="B51" s="3" t="s">
        <v>40</v>
      </c>
      <c r="C51" s="11">
        <f t="shared" ref="C51:C52" si="1">1.3*2.5+0.45*2.3</f>
        <v>4.2850000000000001</v>
      </c>
    </row>
    <row r="52" spans="2:3" x14ac:dyDescent="0.25">
      <c r="B52" s="5" t="s">
        <v>41</v>
      </c>
      <c r="C52" s="11">
        <f t="shared" si="1"/>
        <v>4.2850000000000001</v>
      </c>
    </row>
    <row r="53" spans="2:3" x14ac:dyDescent="0.25">
      <c r="B53" s="3" t="s">
        <v>21</v>
      </c>
      <c r="C53" s="11"/>
    </row>
    <row r="54" spans="2:3" x14ac:dyDescent="0.25">
      <c r="B54" s="3" t="s">
        <v>20</v>
      </c>
      <c r="C54" s="11"/>
    </row>
    <row r="55" spans="2:3" x14ac:dyDescent="0.25">
      <c r="B55" s="3" t="s">
        <v>42</v>
      </c>
      <c r="C55" s="11">
        <v>15.88</v>
      </c>
    </row>
    <row r="56" spans="2:3" x14ac:dyDescent="0.25">
      <c r="B56" s="3" t="s">
        <v>39</v>
      </c>
      <c r="C56" s="11">
        <v>0.92</v>
      </c>
    </row>
    <row r="57" spans="2:3" x14ac:dyDescent="0.25">
      <c r="B57" s="3" t="s">
        <v>47</v>
      </c>
      <c r="C57" s="11"/>
    </row>
    <row r="58" spans="2:3" x14ac:dyDescent="0.25">
      <c r="B58" s="3" t="s">
        <v>16</v>
      </c>
      <c r="C58" s="11"/>
    </row>
    <row r="59" spans="2:3" x14ac:dyDescent="0.25">
      <c r="B59" s="3" t="s">
        <v>11</v>
      </c>
      <c r="C59" s="11"/>
    </row>
    <row r="60" spans="2:3" x14ac:dyDescent="0.25">
      <c r="B60" s="3" t="s">
        <v>12</v>
      </c>
      <c r="C60" s="11"/>
    </row>
    <row r="61" spans="2:3" x14ac:dyDescent="0.25">
      <c r="B61" s="3" t="s">
        <v>15</v>
      </c>
      <c r="C61" s="11"/>
    </row>
    <row r="62" spans="2:3" x14ac:dyDescent="0.25">
      <c r="B62" s="3" t="s">
        <v>18</v>
      </c>
      <c r="C62" s="11"/>
    </row>
    <row r="63" spans="2:3" x14ac:dyDescent="0.25">
      <c r="B63" s="3" t="s">
        <v>19</v>
      </c>
      <c r="C63" s="11"/>
    </row>
  </sheetData>
  <mergeCells count="1">
    <mergeCell ref="C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Shylova</dc:creator>
  <cp:lastModifiedBy>Anastasiia Shylova</cp:lastModifiedBy>
  <dcterms:created xsi:type="dcterms:W3CDTF">2017-11-14T17:12:41Z</dcterms:created>
  <dcterms:modified xsi:type="dcterms:W3CDTF">2017-11-22T12:13:48Z</dcterms:modified>
</cp:coreProperties>
</file>