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ЕЛЕНА\Рабочие расценки\Расценки\"/>
    </mc:Choice>
  </mc:AlternateContent>
  <bookViews>
    <workbookView xWindow="0" yWindow="0" windowWidth="20490" windowHeight="8595"/>
  </bookViews>
  <sheets>
    <sheet name="1 під&quot;їзд, 1 поверх " sheetId="7" r:id="rId1"/>
  </sheets>
  <definedNames>
    <definedName name="_xlnm._FilterDatabase" localSheetId="0" hidden="1">'1 під"їзд, 1 поверх '!$A$6:$E$53</definedName>
  </definedNames>
  <calcPr calcId="152511"/>
</workbook>
</file>

<file path=xl/calcChain.xml><?xml version="1.0" encoding="utf-8"?>
<calcChain xmlns="http://schemas.openxmlformats.org/spreadsheetml/2006/main">
  <c r="C7" i="7" l="1"/>
  <c r="E7" i="7" s="1"/>
  <c r="E8" i="7"/>
  <c r="C11" i="7"/>
  <c r="E11" i="7" s="1"/>
  <c r="E12" i="7"/>
  <c r="E13" i="7"/>
  <c r="E15" i="7"/>
  <c r="E16" i="7"/>
  <c r="E17" i="7"/>
  <c r="E18" i="7"/>
  <c r="E19" i="7"/>
  <c r="E20" i="7"/>
  <c r="E21" i="7"/>
  <c r="E22" i="7"/>
  <c r="C23" i="7"/>
  <c r="E23" i="7" s="1"/>
  <c r="E24" i="7"/>
  <c r="C27" i="7"/>
  <c r="E27" i="7" s="1"/>
  <c r="E28" i="7"/>
  <c r="E29" i="7"/>
  <c r="E30" i="7"/>
  <c r="E32" i="7"/>
  <c r="E33" i="7"/>
  <c r="E34" i="7"/>
  <c r="E35" i="7"/>
  <c r="E36" i="7"/>
  <c r="E37" i="7"/>
  <c r="E38" i="7"/>
  <c r="E39" i="7"/>
  <c r="E40" i="7"/>
  <c r="E41" i="7"/>
  <c r="C44" i="7"/>
  <c r="E44" i="7"/>
  <c r="E45" i="7"/>
  <c r="E47" i="7"/>
  <c r="E48" i="7"/>
  <c r="E49" i="7"/>
  <c r="C51" i="7"/>
  <c r="E51" i="7"/>
  <c r="C52" i="7"/>
  <c r="E52" i="7"/>
  <c r="E53" i="7" l="1"/>
</calcChain>
</file>

<file path=xl/sharedStrings.xml><?xml version="1.0" encoding="utf-8"?>
<sst xmlns="http://schemas.openxmlformats.org/spreadsheetml/2006/main" count="91" uniqueCount="42">
  <si>
    <t>м2</t>
  </si>
  <si>
    <t>шт</t>
  </si>
  <si>
    <t>на загальнобудівельні роботи</t>
  </si>
  <si>
    <t>Навантаження/розвантаження матеріалів та сміття</t>
  </si>
  <si>
    <t>т</t>
  </si>
  <si>
    <t>Перелік робіт</t>
  </si>
  <si>
    <t>Од. виміру</t>
  </si>
  <si>
    <t>Кількість</t>
  </si>
  <si>
    <t>Ціна за одиницю</t>
  </si>
  <si>
    <t>Сума</t>
  </si>
  <si>
    <t>Прибирання приміщень після ремонту</t>
  </si>
  <si>
    <t>Всього по роботах</t>
  </si>
  <si>
    <t>Розділ 1. Демонтажні роботи</t>
  </si>
  <si>
    <t>Демонтаж ГКЛ перегородок на металевому каркасі із звукоізоляцією</t>
  </si>
  <si>
    <t>Демонтаж люмінісцентних світильників</t>
  </si>
  <si>
    <t>Розділ 2. Оздоблювальні роботи</t>
  </si>
  <si>
    <t>Шпаклювання стін під шпалери</t>
  </si>
  <si>
    <t>Обклеювання стін шпалерами під фарбування</t>
  </si>
  <si>
    <t>Поліпшене фарбування стін по шпалерам водоемульсійними сумішами за 2 рази</t>
  </si>
  <si>
    <t>Улаштування каркасу підвісної стелі типу "Армстронг"</t>
  </si>
  <si>
    <t>Улаштування плит підвісної стелі типу "Армстронг"</t>
  </si>
  <si>
    <t>Демонтаж покриття підлоги із керамогранітної плитки</t>
  </si>
  <si>
    <t>Улаштування покриття підлоги із керамогранітної плитки</t>
  </si>
  <si>
    <t>РІЗНІ РОБОТИ</t>
  </si>
  <si>
    <t>ТАМБУР 9,5 м2</t>
  </si>
  <si>
    <t>Захист дверей, вікон, перегородок та  підлог плівкою</t>
  </si>
  <si>
    <t>ХОЛ 28,1 м2</t>
  </si>
  <si>
    <t>Мурування стін із цегли товщ. 120 мм (закладення дверного пройому)</t>
  </si>
  <si>
    <t xml:space="preserve">Утеплення частини фасаду з армуванням склосіткою,  опорядженням декоративною штукатуркою типу "короїд" </t>
  </si>
  <si>
    <t>Поліпшене фарбування стін фасаду водоемульсійними сумішами за 2 рази</t>
  </si>
  <si>
    <t>Облицювання цоколю фасаду гранітними плитами товщ. 30 мм</t>
  </si>
  <si>
    <t>Улаштування фальш стін із ГКЛ на металевому каркасі</t>
  </si>
  <si>
    <t xml:space="preserve">Монтаж світильників ЛЕД 600х600 мм в підвісні стелі </t>
  </si>
  <si>
    <t>ЛІФТОВИЙ ХОЛ 11,5 м2</t>
  </si>
  <si>
    <t>Демонтаж  підвісної стелі типу "Армстронг"</t>
  </si>
  <si>
    <t>Фарбування металевих дверей емалевими сумішами 1300х2300 мм</t>
  </si>
  <si>
    <t>Улаштування фальш стін із ГКЛ на металевому каркасі (ремонт пошкоджених ділянок)</t>
  </si>
  <si>
    <t>ЛІФТОВИЙ ХОЛ 11,5 м2 (5 поверх)</t>
  </si>
  <si>
    <t>Знімання шпалер зі стін</t>
  </si>
  <si>
    <t>Демонтаж пожежних шаф</t>
  </si>
  <si>
    <t>Навішування пожежної шафи</t>
  </si>
  <si>
    <t>КОШТОРИС (для робочих)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</si>
</sst>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Calibri"/>
      <family val="2"/>
      <charset val="204"/>
    </font>
    <font>
      <b/>
      <sz val="12"/>
      <name val="Arial Cyr"/>
      <family val="2"/>
      <charset val="204"/>
    </font>
    <font>
      <b/>
      <sz val="8"/>
      <name val="Arial Cyr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name val="Arial Cyr"/>
      <family val="2"/>
      <charset val="204"/>
    </font>
    <font>
      <b/>
      <sz val="9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NumberFormat="1" applyFont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horizontal="center" vertical="top"/>
    </xf>
    <xf numFmtId="4" fontId="7" fillId="0" borderId="4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left" vertical="top" wrapText="1"/>
    </xf>
    <xf numFmtId="2" fontId="10" fillId="0" borderId="5" xfId="0" applyNumberFormat="1" applyFont="1" applyFill="1" applyBorder="1" applyAlignment="1">
      <alignment horizontal="center" vertical="top"/>
    </xf>
    <xf numFmtId="0" fontId="10" fillId="0" borderId="6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top"/>
    </xf>
    <xf numFmtId="2" fontId="10" fillId="0" borderId="7" xfId="0" applyNumberFormat="1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center" vertical="top"/>
    </xf>
    <xf numFmtId="0" fontId="9" fillId="2" borderId="4" xfId="1" applyFont="1" applyFill="1" applyBorder="1" applyAlignment="1">
      <alignment vertical="top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5" xfId="1" applyFont="1" applyFill="1" applyBorder="1" applyAlignment="1">
      <alignment vertical="top"/>
    </xf>
    <xf numFmtId="0" fontId="11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2" fontId="10" fillId="0" borderId="12" xfId="0" applyNumberFormat="1" applyFont="1" applyFill="1" applyBorder="1" applyAlignment="1">
      <alignment horizontal="center" vertical="top"/>
    </xf>
    <xf numFmtId="2" fontId="10" fillId="0" borderId="2" xfId="0" applyNumberFormat="1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top" wrapText="1"/>
    </xf>
    <xf numFmtId="0" fontId="2" fillId="0" borderId="0" xfId="1" applyNumberFormat="1" applyFont="1" applyBorder="1" applyAlignment="1">
      <alignment horizontal="center" vertical="top" wrapText="1"/>
    </xf>
    <xf numFmtId="0" fontId="4" fillId="0" borderId="0" xfId="1" applyNumberFormat="1" applyFont="1" applyBorder="1" applyAlignment="1">
      <alignment horizontal="center" vertical="top" wrapText="1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2049" name="Рисунок 3" descr="D:\Users\Designer\Desktop\логотип\Лого5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1150" y="0"/>
          <a:ext cx="389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19" zoomScale="110" zoomScaleNormal="110" workbookViewId="0">
      <selection activeCell="A53" sqref="A53:XFD53"/>
    </sheetView>
  </sheetViews>
  <sheetFormatPr defaultRowHeight="15" x14ac:dyDescent="0.25"/>
  <cols>
    <col min="1" max="1" width="37.42578125" customWidth="1"/>
    <col min="2" max="2" width="12.28515625" customWidth="1"/>
    <col min="3" max="3" width="9.7109375" customWidth="1"/>
    <col min="4" max="4" width="11" customWidth="1"/>
    <col min="5" max="5" width="11.7109375" customWidth="1"/>
  </cols>
  <sheetData>
    <row r="1" spans="1:5" ht="20.25" customHeight="1" x14ac:dyDescent="0.25">
      <c r="A1" s="37" t="s">
        <v>41</v>
      </c>
      <c r="B1" s="37"/>
      <c r="C1" s="37"/>
      <c r="D1" s="37"/>
      <c r="E1" s="37"/>
    </row>
    <row r="2" spans="1:5" x14ac:dyDescent="0.25">
      <c r="A2" s="38" t="s">
        <v>2</v>
      </c>
      <c r="B2" s="38"/>
      <c r="C2" s="38"/>
      <c r="D2" s="38"/>
      <c r="E2" s="38"/>
    </row>
    <row r="3" spans="1:5" ht="38.25" customHeight="1" x14ac:dyDescent="0.25">
      <c r="A3" s="39"/>
      <c r="B3" s="39"/>
      <c r="C3" s="39"/>
      <c r="D3" s="39"/>
      <c r="E3" s="39"/>
    </row>
    <row r="4" spans="1:5" ht="15.75" thickBot="1" x14ac:dyDescent="0.3">
      <c r="A4" s="1"/>
      <c r="B4" s="1"/>
      <c r="C4" s="1"/>
      <c r="D4" s="1"/>
      <c r="E4" s="1"/>
    </row>
    <row r="5" spans="1:5" ht="25.5" customHeight="1" thickBot="1" x14ac:dyDescent="0.3">
      <c r="A5" s="2" t="s">
        <v>5</v>
      </c>
      <c r="B5" s="3" t="s">
        <v>6</v>
      </c>
      <c r="C5" s="3" t="s">
        <v>7</v>
      </c>
      <c r="D5" s="4" t="s">
        <v>8</v>
      </c>
      <c r="E5" s="3" t="s">
        <v>9</v>
      </c>
    </row>
    <row r="6" spans="1:5" ht="25.5" customHeight="1" thickBot="1" x14ac:dyDescent="0.3">
      <c r="A6" s="27" t="s">
        <v>24</v>
      </c>
      <c r="B6" s="28"/>
      <c r="C6" s="28"/>
      <c r="D6" s="29"/>
      <c r="E6" s="28"/>
    </row>
    <row r="7" spans="1:5" ht="29.25" customHeight="1" x14ac:dyDescent="0.25">
      <c r="A7" s="33" t="s">
        <v>25</v>
      </c>
      <c r="B7" s="31" t="s">
        <v>0</v>
      </c>
      <c r="C7" s="15">
        <f>25.3+9.5</f>
        <v>34.799999999999997</v>
      </c>
      <c r="D7" s="15">
        <v>3</v>
      </c>
      <c r="E7" s="30">
        <f>C7*D7</f>
        <v>104.39999999999999</v>
      </c>
    </row>
    <row r="8" spans="1:5" ht="29.25" customHeight="1" thickBot="1" x14ac:dyDescent="0.3">
      <c r="A8" s="14" t="s">
        <v>18</v>
      </c>
      <c r="B8" s="11" t="s">
        <v>0</v>
      </c>
      <c r="C8" s="12">
        <v>18.649999999999999</v>
      </c>
      <c r="D8" s="12">
        <v>25</v>
      </c>
      <c r="E8" s="13">
        <f>C8*D8</f>
        <v>466.24999999999994</v>
      </c>
    </row>
    <row r="9" spans="1:5" ht="20.25" customHeight="1" thickBot="1" x14ac:dyDescent="0.3">
      <c r="A9" s="24" t="s">
        <v>26</v>
      </c>
      <c r="B9" s="25"/>
      <c r="C9" s="25"/>
      <c r="D9" s="26"/>
      <c r="E9" s="25"/>
    </row>
    <row r="10" spans="1:5" ht="15.75" customHeight="1" x14ac:dyDescent="0.25">
      <c r="A10" s="22" t="s">
        <v>12</v>
      </c>
      <c r="B10" s="23"/>
      <c r="C10" s="23"/>
      <c r="D10" s="23"/>
      <c r="E10" s="23"/>
    </row>
    <row r="11" spans="1:5" ht="30" customHeight="1" x14ac:dyDescent="0.25">
      <c r="A11" s="33" t="s">
        <v>25</v>
      </c>
      <c r="B11" s="31" t="s">
        <v>0</v>
      </c>
      <c r="C11" s="15">
        <f>22+28.1</f>
        <v>50.1</v>
      </c>
      <c r="D11" s="15">
        <v>3</v>
      </c>
      <c r="E11" s="30">
        <f>C11*D11</f>
        <v>150.30000000000001</v>
      </c>
    </row>
    <row r="12" spans="1:5" ht="28.5" customHeight="1" x14ac:dyDescent="0.25">
      <c r="A12" s="10" t="s">
        <v>13</v>
      </c>
      <c r="B12" s="11" t="s">
        <v>0</v>
      </c>
      <c r="C12" s="12">
        <v>22.67</v>
      </c>
      <c r="D12" s="12">
        <v>20</v>
      </c>
      <c r="E12" s="13">
        <f>C12*D12</f>
        <v>453.40000000000003</v>
      </c>
    </row>
    <row r="13" spans="1:5" ht="24" customHeight="1" x14ac:dyDescent="0.25">
      <c r="A13" s="10" t="s">
        <v>14</v>
      </c>
      <c r="B13" s="11" t="s">
        <v>1</v>
      </c>
      <c r="C13" s="12">
        <v>5</v>
      </c>
      <c r="D13" s="12">
        <v>15</v>
      </c>
      <c r="E13" s="13">
        <f>C13*D13</f>
        <v>75</v>
      </c>
    </row>
    <row r="14" spans="1:5" ht="18" customHeight="1" x14ac:dyDescent="0.25">
      <c r="A14" s="21" t="s">
        <v>15</v>
      </c>
      <c r="B14" s="20"/>
      <c r="C14" s="20"/>
      <c r="D14" s="20"/>
      <c r="E14" s="20"/>
    </row>
    <row r="15" spans="1:5" ht="27.75" customHeight="1" x14ac:dyDescent="0.25">
      <c r="A15" s="32" t="s">
        <v>27</v>
      </c>
      <c r="B15" s="17" t="s">
        <v>0</v>
      </c>
      <c r="C15" s="18">
        <v>2.2999999999999998</v>
      </c>
      <c r="D15" s="18">
        <v>175</v>
      </c>
      <c r="E15" s="19">
        <f t="shared" ref="E15:E24" si="0">C15*D15</f>
        <v>402.49999999999994</v>
      </c>
    </row>
    <row r="16" spans="1:5" ht="43.5" customHeight="1" x14ac:dyDescent="0.25">
      <c r="A16" s="32" t="s">
        <v>28</v>
      </c>
      <c r="B16" s="17" t="s">
        <v>0</v>
      </c>
      <c r="C16" s="18">
        <v>2.2999999999999998</v>
      </c>
      <c r="D16" s="18">
        <v>250</v>
      </c>
      <c r="E16" s="19">
        <f t="shared" si="0"/>
        <v>575</v>
      </c>
    </row>
    <row r="17" spans="1:5" ht="30.75" customHeight="1" x14ac:dyDescent="0.25">
      <c r="A17" s="14" t="s">
        <v>29</v>
      </c>
      <c r="B17" s="11" t="s">
        <v>0</v>
      </c>
      <c r="C17" s="12">
        <v>2.2999999999999998</v>
      </c>
      <c r="D17" s="12">
        <v>30</v>
      </c>
      <c r="E17" s="13">
        <f t="shared" si="0"/>
        <v>69</v>
      </c>
    </row>
    <row r="18" spans="1:5" ht="33" customHeight="1" x14ac:dyDescent="0.25">
      <c r="A18" s="32" t="s">
        <v>30</v>
      </c>
      <c r="B18" s="17" t="s">
        <v>0</v>
      </c>
      <c r="C18" s="18">
        <v>1</v>
      </c>
      <c r="D18" s="18">
        <v>400</v>
      </c>
      <c r="E18" s="19">
        <f t="shared" si="0"/>
        <v>400</v>
      </c>
    </row>
    <row r="19" spans="1:5" ht="33.75" customHeight="1" x14ac:dyDescent="0.25">
      <c r="A19" s="14" t="s">
        <v>31</v>
      </c>
      <c r="B19" s="11" t="s">
        <v>0</v>
      </c>
      <c r="C19" s="12">
        <v>2.2999999999999998</v>
      </c>
      <c r="D19" s="12">
        <v>60</v>
      </c>
      <c r="E19" s="13">
        <f t="shared" si="0"/>
        <v>138</v>
      </c>
    </row>
    <row r="20" spans="1:5" ht="42" customHeight="1" x14ac:dyDescent="0.25">
      <c r="A20" s="14" t="s">
        <v>36</v>
      </c>
      <c r="B20" s="11" t="s">
        <v>0</v>
      </c>
      <c r="C20" s="12">
        <v>3.7</v>
      </c>
      <c r="D20" s="12">
        <v>60</v>
      </c>
      <c r="E20" s="13">
        <f t="shared" si="0"/>
        <v>222</v>
      </c>
    </row>
    <row r="21" spans="1:5" ht="21.75" customHeight="1" x14ac:dyDescent="0.25">
      <c r="A21" s="10" t="s">
        <v>16</v>
      </c>
      <c r="B21" s="11" t="s">
        <v>0</v>
      </c>
      <c r="C21" s="12">
        <v>6</v>
      </c>
      <c r="D21" s="12">
        <v>50</v>
      </c>
      <c r="E21" s="13">
        <f t="shared" si="0"/>
        <v>300</v>
      </c>
    </row>
    <row r="22" spans="1:5" ht="30.75" customHeight="1" x14ac:dyDescent="0.25">
      <c r="A22" s="14" t="s">
        <v>17</v>
      </c>
      <c r="B22" s="11" t="s">
        <v>0</v>
      </c>
      <c r="C22" s="12">
        <v>6</v>
      </c>
      <c r="D22" s="12">
        <v>35</v>
      </c>
      <c r="E22" s="13">
        <f t="shared" si="0"/>
        <v>210</v>
      </c>
    </row>
    <row r="23" spans="1:5" ht="32.25" customHeight="1" x14ac:dyDescent="0.25">
      <c r="A23" s="14" t="s">
        <v>18</v>
      </c>
      <c r="B23" s="11" t="s">
        <v>0</v>
      </c>
      <c r="C23" s="12">
        <f>77.2+18.65</f>
        <v>95.85</v>
      </c>
      <c r="D23" s="12">
        <v>25</v>
      </c>
      <c r="E23" s="13">
        <f t="shared" si="0"/>
        <v>2396.25</v>
      </c>
    </row>
    <row r="24" spans="1:5" ht="32.25" customHeight="1" thickBot="1" x14ac:dyDescent="0.3">
      <c r="A24" s="14" t="s">
        <v>32</v>
      </c>
      <c r="B24" s="11" t="s">
        <v>1</v>
      </c>
      <c r="C24" s="12">
        <v>5</v>
      </c>
      <c r="D24" s="12">
        <v>50</v>
      </c>
      <c r="E24" s="13">
        <f t="shared" si="0"/>
        <v>250</v>
      </c>
    </row>
    <row r="25" spans="1:5" ht="21.75" customHeight="1" thickBot="1" x14ac:dyDescent="0.3">
      <c r="A25" s="24" t="s">
        <v>33</v>
      </c>
      <c r="B25" s="25"/>
      <c r="C25" s="25"/>
      <c r="D25" s="26"/>
      <c r="E25" s="25"/>
    </row>
    <row r="26" spans="1:5" ht="15.75" customHeight="1" x14ac:dyDescent="0.25">
      <c r="A26" s="22" t="s">
        <v>12</v>
      </c>
      <c r="B26" s="23"/>
      <c r="C26" s="23"/>
      <c r="D26" s="23"/>
      <c r="E26" s="23"/>
    </row>
    <row r="27" spans="1:5" ht="29.25" customHeight="1" x14ac:dyDescent="0.25">
      <c r="A27" s="33" t="s">
        <v>25</v>
      </c>
      <c r="B27" s="31" t="s">
        <v>0</v>
      </c>
      <c r="C27" s="15">
        <f>8+11.5</f>
        <v>19.5</v>
      </c>
      <c r="D27" s="15">
        <v>3</v>
      </c>
      <c r="E27" s="30">
        <f>C27*D27</f>
        <v>58.5</v>
      </c>
    </row>
    <row r="28" spans="1:5" ht="30" customHeight="1" x14ac:dyDescent="0.25">
      <c r="A28" s="10" t="s">
        <v>21</v>
      </c>
      <c r="B28" s="11" t="s">
        <v>0</v>
      </c>
      <c r="C28" s="12">
        <v>1.8</v>
      </c>
      <c r="D28" s="12">
        <v>20</v>
      </c>
      <c r="E28" s="13">
        <f>C28*D28</f>
        <v>36</v>
      </c>
    </row>
    <row r="29" spans="1:5" ht="24.75" customHeight="1" x14ac:dyDescent="0.25">
      <c r="A29" s="10" t="s">
        <v>34</v>
      </c>
      <c r="B29" s="11" t="s">
        <v>0</v>
      </c>
      <c r="C29" s="12">
        <v>10.199999999999999</v>
      </c>
      <c r="D29" s="12">
        <v>20</v>
      </c>
      <c r="E29" s="13">
        <f>C29*D29</f>
        <v>204</v>
      </c>
    </row>
    <row r="30" spans="1:5" ht="23.25" customHeight="1" x14ac:dyDescent="0.25">
      <c r="A30" s="10" t="s">
        <v>39</v>
      </c>
      <c r="B30" s="11" t="s">
        <v>1</v>
      </c>
      <c r="C30" s="12">
        <v>2</v>
      </c>
      <c r="D30" s="12">
        <v>150</v>
      </c>
      <c r="E30" s="13">
        <f>C30*D30</f>
        <v>300</v>
      </c>
    </row>
    <row r="31" spans="1:5" ht="15.75" customHeight="1" x14ac:dyDescent="0.25">
      <c r="A31" s="21" t="s">
        <v>15</v>
      </c>
      <c r="B31" s="20"/>
      <c r="C31" s="20"/>
      <c r="D31" s="20"/>
      <c r="E31" s="20"/>
    </row>
    <row r="32" spans="1:5" ht="30" customHeight="1" x14ac:dyDescent="0.25">
      <c r="A32" s="32" t="s">
        <v>35</v>
      </c>
      <c r="B32" s="17" t="s">
        <v>0</v>
      </c>
      <c r="C32" s="18">
        <v>3</v>
      </c>
      <c r="D32" s="18">
        <v>30</v>
      </c>
      <c r="E32" s="19">
        <f t="shared" ref="E32:E41" si="1">C32*D32</f>
        <v>90</v>
      </c>
    </row>
    <row r="33" spans="1:5" ht="31.5" customHeight="1" x14ac:dyDescent="0.25">
      <c r="A33" s="14" t="s">
        <v>31</v>
      </c>
      <c r="B33" s="11" t="s">
        <v>0</v>
      </c>
      <c r="C33" s="12">
        <v>3</v>
      </c>
      <c r="D33" s="12">
        <v>60</v>
      </c>
      <c r="E33" s="13">
        <f t="shared" si="1"/>
        <v>180</v>
      </c>
    </row>
    <row r="34" spans="1:5" ht="21.75" customHeight="1" x14ac:dyDescent="0.25">
      <c r="A34" s="10" t="s">
        <v>16</v>
      </c>
      <c r="B34" s="11" t="s">
        <v>0</v>
      </c>
      <c r="C34" s="12">
        <v>9.4</v>
      </c>
      <c r="D34" s="12">
        <v>50</v>
      </c>
      <c r="E34" s="13">
        <f t="shared" si="1"/>
        <v>470</v>
      </c>
    </row>
    <row r="35" spans="1:5" ht="31.5" customHeight="1" x14ac:dyDescent="0.25">
      <c r="A35" s="14" t="s">
        <v>17</v>
      </c>
      <c r="B35" s="11" t="s">
        <v>0</v>
      </c>
      <c r="C35" s="12">
        <v>9.4</v>
      </c>
      <c r="D35" s="12">
        <v>35</v>
      </c>
      <c r="E35" s="13">
        <f t="shared" si="1"/>
        <v>329</v>
      </c>
    </row>
    <row r="36" spans="1:5" ht="33.75" customHeight="1" x14ac:dyDescent="0.25">
      <c r="A36" s="14" t="s">
        <v>18</v>
      </c>
      <c r="B36" s="11" t="s">
        <v>0</v>
      </c>
      <c r="C36" s="12">
        <v>35.5</v>
      </c>
      <c r="D36" s="12">
        <v>25</v>
      </c>
      <c r="E36" s="13">
        <f t="shared" si="1"/>
        <v>887.5</v>
      </c>
    </row>
    <row r="37" spans="1:5" ht="27.75" customHeight="1" x14ac:dyDescent="0.25">
      <c r="A37" s="14" t="s">
        <v>22</v>
      </c>
      <c r="B37" s="11" t="s">
        <v>0</v>
      </c>
      <c r="C37" s="12">
        <v>4</v>
      </c>
      <c r="D37" s="12">
        <v>110</v>
      </c>
      <c r="E37" s="13">
        <f t="shared" si="1"/>
        <v>440</v>
      </c>
    </row>
    <row r="38" spans="1:5" ht="27.75" customHeight="1" x14ac:dyDescent="0.25">
      <c r="A38" s="14" t="s">
        <v>19</v>
      </c>
      <c r="B38" s="11" t="s">
        <v>0</v>
      </c>
      <c r="C38" s="12">
        <v>14</v>
      </c>
      <c r="D38" s="12">
        <v>30</v>
      </c>
      <c r="E38" s="13">
        <f t="shared" si="1"/>
        <v>420</v>
      </c>
    </row>
    <row r="39" spans="1:5" ht="27.75" customHeight="1" x14ac:dyDescent="0.25">
      <c r="A39" s="16" t="s">
        <v>20</v>
      </c>
      <c r="B39" s="17" t="s">
        <v>0</v>
      </c>
      <c r="C39" s="18">
        <v>14</v>
      </c>
      <c r="D39" s="18">
        <v>10</v>
      </c>
      <c r="E39" s="19">
        <f t="shared" si="1"/>
        <v>140</v>
      </c>
    </row>
    <row r="40" spans="1:5" ht="27" customHeight="1" x14ac:dyDescent="0.25">
      <c r="A40" s="14" t="s">
        <v>32</v>
      </c>
      <c r="B40" s="11" t="s">
        <v>1</v>
      </c>
      <c r="C40" s="12">
        <v>2</v>
      </c>
      <c r="D40" s="12">
        <v>50</v>
      </c>
      <c r="E40" s="13">
        <f t="shared" si="1"/>
        <v>100</v>
      </c>
    </row>
    <row r="41" spans="1:5" ht="18" customHeight="1" thickBot="1" x14ac:dyDescent="0.3">
      <c r="A41" s="32" t="s">
        <v>40</v>
      </c>
      <c r="B41" s="17" t="s">
        <v>1</v>
      </c>
      <c r="C41" s="34">
        <v>1</v>
      </c>
      <c r="D41" s="18">
        <v>500</v>
      </c>
      <c r="E41" s="19">
        <f t="shared" si="1"/>
        <v>500</v>
      </c>
    </row>
    <row r="42" spans="1:5" ht="22.5" customHeight="1" thickBot="1" x14ac:dyDescent="0.3">
      <c r="A42" s="40" t="s">
        <v>37</v>
      </c>
      <c r="B42" s="41"/>
      <c r="C42" s="42"/>
      <c r="D42" s="26"/>
      <c r="E42" s="25"/>
    </row>
    <row r="43" spans="1:5" ht="16.5" customHeight="1" x14ac:dyDescent="0.25">
      <c r="A43" s="22" t="s">
        <v>12</v>
      </c>
      <c r="B43" s="23"/>
      <c r="C43" s="23"/>
      <c r="D43" s="23"/>
      <c r="E43" s="23"/>
    </row>
    <row r="44" spans="1:5" ht="28.5" customHeight="1" x14ac:dyDescent="0.25">
      <c r="A44" s="33" t="s">
        <v>25</v>
      </c>
      <c r="B44" s="31" t="s">
        <v>0</v>
      </c>
      <c r="C44" s="15">
        <f>11+11.5</f>
        <v>22.5</v>
      </c>
      <c r="D44" s="15">
        <v>3</v>
      </c>
      <c r="E44" s="30">
        <f>C44*D44</f>
        <v>67.5</v>
      </c>
    </row>
    <row r="45" spans="1:5" ht="20.25" customHeight="1" x14ac:dyDescent="0.25">
      <c r="A45" s="10" t="s">
        <v>38</v>
      </c>
      <c r="B45" s="11" t="s">
        <v>0</v>
      </c>
      <c r="C45" s="12">
        <v>31</v>
      </c>
      <c r="D45" s="12">
        <v>15</v>
      </c>
      <c r="E45" s="13">
        <f>C45*D45</f>
        <v>465</v>
      </c>
    </row>
    <row r="46" spans="1:5" ht="16.5" customHeight="1" x14ac:dyDescent="0.25">
      <c r="A46" s="21" t="s">
        <v>15</v>
      </c>
      <c r="B46" s="20"/>
      <c r="C46" s="20"/>
      <c r="D46" s="20"/>
      <c r="E46" s="20"/>
    </row>
    <row r="47" spans="1:5" ht="22.5" customHeight="1" x14ac:dyDescent="0.25">
      <c r="A47" s="10" t="s">
        <v>16</v>
      </c>
      <c r="B47" s="11" t="s">
        <v>0</v>
      </c>
      <c r="C47" s="12">
        <v>31</v>
      </c>
      <c r="D47" s="12">
        <v>50</v>
      </c>
      <c r="E47" s="13">
        <f>C47*D47</f>
        <v>1550</v>
      </c>
    </row>
    <row r="48" spans="1:5" ht="30" customHeight="1" x14ac:dyDescent="0.25">
      <c r="A48" s="14" t="s">
        <v>17</v>
      </c>
      <c r="B48" s="11" t="s">
        <v>0</v>
      </c>
      <c r="C48" s="12">
        <v>31</v>
      </c>
      <c r="D48" s="12">
        <v>35</v>
      </c>
      <c r="E48" s="13">
        <f>C48*D48</f>
        <v>1085</v>
      </c>
    </row>
    <row r="49" spans="1:5" ht="31.5" customHeight="1" thickBot="1" x14ac:dyDescent="0.3">
      <c r="A49" s="14" t="s">
        <v>18</v>
      </c>
      <c r="B49" s="11" t="s">
        <v>0</v>
      </c>
      <c r="C49" s="12">
        <v>35.5</v>
      </c>
      <c r="D49" s="12">
        <v>25</v>
      </c>
      <c r="E49" s="13">
        <f>C49*D49</f>
        <v>887.5</v>
      </c>
    </row>
    <row r="50" spans="1:5" ht="19.5" thickBot="1" x14ac:dyDescent="0.3">
      <c r="A50" s="24" t="s">
        <v>23</v>
      </c>
      <c r="B50" s="25"/>
      <c r="C50" s="25"/>
      <c r="D50" s="26"/>
      <c r="E50" s="25"/>
    </row>
    <row r="51" spans="1:5" ht="19.5" customHeight="1" x14ac:dyDescent="0.25">
      <c r="A51" s="10" t="s">
        <v>10</v>
      </c>
      <c r="B51" s="11" t="s">
        <v>0</v>
      </c>
      <c r="C51" s="12">
        <f>49.1+11.5</f>
        <v>60.6</v>
      </c>
      <c r="D51" s="12">
        <v>8</v>
      </c>
      <c r="E51" s="13">
        <f>C51*D51</f>
        <v>484.8</v>
      </c>
    </row>
    <row r="52" spans="1:5" ht="28.5" customHeight="1" thickBot="1" x14ac:dyDescent="0.3">
      <c r="A52" s="10" t="s">
        <v>3</v>
      </c>
      <c r="B52" s="11" t="s">
        <v>4</v>
      </c>
      <c r="C52" s="12">
        <f>2.2+1.5</f>
        <v>3.7</v>
      </c>
      <c r="D52" s="12">
        <v>500</v>
      </c>
      <c r="E52" s="13">
        <f>C52*D52</f>
        <v>1850</v>
      </c>
    </row>
    <row r="53" spans="1:5" ht="15.75" thickBot="1" x14ac:dyDescent="0.3">
      <c r="A53" s="44" t="s">
        <v>11</v>
      </c>
      <c r="B53" s="45"/>
      <c r="C53" s="46"/>
      <c r="D53" s="35"/>
      <c r="E53" s="36">
        <f>SUM(E7:E52)</f>
        <v>16756.900000000001</v>
      </c>
    </row>
    <row r="54" spans="1:5" x14ac:dyDescent="0.25">
      <c r="A54" s="6"/>
      <c r="B54" s="6"/>
      <c r="C54" s="6"/>
      <c r="D54" s="6"/>
      <c r="E54" s="6"/>
    </row>
    <row r="55" spans="1:5" x14ac:dyDescent="0.25">
      <c r="A55" s="47"/>
      <c r="B55" s="47"/>
      <c r="C55" s="47"/>
      <c r="D55" s="7"/>
      <c r="E55" s="8"/>
    </row>
    <row r="56" spans="1:5" x14ac:dyDescent="0.25">
      <c r="A56" s="9"/>
      <c r="B56" s="43"/>
      <c r="C56" s="43"/>
      <c r="D56" s="43"/>
      <c r="E56" s="43"/>
    </row>
    <row r="57" spans="1:5" x14ac:dyDescent="0.25">
      <c r="A57" s="5"/>
      <c r="B57" s="5"/>
      <c r="C57" s="5"/>
      <c r="D57" s="5"/>
      <c r="E57" s="5"/>
    </row>
  </sheetData>
  <autoFilter ref="A6:E53"/>
  <mergeCells count="8">
    <mergeCell ref="A1:E1"/>
    <mergeCell ref="A2:E2"/>
    <mergeCell ref="A3:E3"/>
    <mergeCell ref="A42:C42"/>
    <mergeCell ref="B56:C56"/>
    <mergeCell ref="D56:E56"/>
    <mergeCell ref="A53:C53"/>
    <mergeCell ref="A55:C55"/>
  </mergeCells>
  <phoneticPr fontId="3" type="noConversion"/>
  <pageMargins left="0.55000000000000004" right="0.25" top="0.75" bottom="0.75" header="0.3" footer="0.3"/>
  <pageSetup paperSize="9" scale="86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під"їзд, 1 поверх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2014-09-02T10:17:02Z</cp:lastPrinted>
  <dcterms:created xsi:type="dcterms:W3CDTF">2013-10-28T05:34:19Z</dcterms:created>
  <dcterms:modified xsi:type="dcterms:W3CDTF">2017-12-28T15:46:47Z</dcterms:modified>
</cp:coreProperties>
</file>