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30"/>
  </bookViews>
  <sheets>
    <sheet name="смета" sheetId="2" r:id="rId1"/>
    <sheet name="Лист1" sheetId="4" r:id="rId2"/>
    <sheet name="Лист3" sheetId="3" r:id="rId3"/>
  </sheets>
  <definedNames>
    <definedName name="_xlnm.Print_Area" localSheetId="0">смета!$A$1:$K$109</definedName>
  </definedNames>
  <calcPr calcId="162913"/>
</workbook>
</file>

<file path=xl/calcChain.xml><?xml version="1.0" encoding="utf-8"?>
<calcChain xmlns="http://schemas.openxmlformats.org/spreadsheetml/2006/main">
  <c r="F103" i="2" l="1"/>
  <c r="F104" i="2"/>
  <c r="F105" i="2"/>
  <c r="F39" i="2"/>
  <c r="F38" i="2"/>
  <c r="F37" i="2"/>
  <c r="F19" i="2"/>
  <c r="F18" i="2"/>
  <c r="F17" i="2"/>
  <c r="F90" i="2"/>
  <c r="F89" i="2"/>
  <c r="F31" i="2"/>
  <c r="F14" i="2"/>
  <c r="F13" i="2"/>
  <c r="F44" i="2" l="1"/>
  <c r="F88" i="2"/>
  <c r="F67" i="2"/>
  <c r="F62" i="2"/>
  <c r="F63" i="2"/>
  <c r="F64" i="2"/>
  <c r="F65" i="2"/>
  <c r="F43" i="2"/>
  <c r="F110" i="2" l="1"/>
  <c r="F99" i="2"/>
  <c r="F86" i="2"/>
  <c r="F87" i="2"/>
  <c r="F75" i="2"/>
  <c r="F76" i="2"/>
  <c r="F77" i="2"/>
  <c r="F78" i="2"/>
  <c r="F79" i="2"/>
  <c r="F83" i="2"/>
  <c r="F111" i="2"/>
  <c r="F109" i="2"/>
  <c r="F108" i="2"/>
  <c r="F107" i="2"/>
  <c r="F106" i="2"/>
  <c r="F102" i="2"/>
  <c r="D96" i="2"/>
  <c r="F93" i="2"/>
  <c r="D80" i="2"/>
  <c r="F80" i="2" s="1"/>
  <c r="F8" i="2" l="1"/>
  <c r="F30" i="2"/>
  <c r="D34" i="2"/>
  <c r="F34" i="2" s="1"/>
  <c r="F40" i="2" s="1"/>
  <c r="D24" i="2"/>
  <c r="D27" i="2"/>
  <c r="F94" i="2" l="1"/>
  <c r="F95" i="2"/>
  <c r="F96" i="2"/>
  <c r="F85" i="2"/>
  <c r="F84" i="2"/>
  <c r="F42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6" i="2"/>
  <c r="F68" i="2" s="1"/>
  <c r="F27" i="2"/>
  <c r="F24" i="2"/>
  <c r="F6" i="2"/>
  <c r="F7" i="2"/>
  <c r="F9" i="2"/>
  <c r="F10" i="2"/>
  <c r="F11" i="2"/>
  <c r="F12" i="2"/>
  <c r="F5" i="2"/>
  <c r="F32" i="2" l="1"/>
  <c r="F15" i="2"/>
  <c r="F91" i="2"/>
  <c r="F100" i="2"/>
  <c r="F60" i="2"/>
  <c r="F22" i="2"/>
  <c r="F112" i="2" l="1"/>
  <c r="F113" i="2" s="1"/>
  <c r="F114" i="2" s="1"/>
  <c r="H114" i="2"/>
</calcChain>
</file>

<file path=xl/sharedStrings.xml><?xml version="1.0" encoding="utf-8"?>
<sst xmlns="http://schemas.openxmlformats.org/spreadsheetml/2006/main" count="191" uniqueCount="87">
  <si>
    <t>мкв</t>
  </si>
  <si>
    <t>шт</t>
  </si>
  <si>
    <t>мп</t>
  </si>
  <si>
    <t xml:space="preserve">Устройство ГК потолков простой конструкции (один уровень) </t>
  </si>
  <si>
    <t>№</t>
  </si>
  <si>
    <t>Кол-во</t>
  </si>
  <si>
    <t>ед. изм.</t>
  </si>
  <si>
    <t>Наименоване работы</t>
  </si>
  <si>
    <t>Шпатлевка под покраску (два раза)</t>
  </si>
  <si>
    <t>Покраска валиком (2раза)</t>
  </si>
  <si>
    <t>Грунтовка потолка</t>
  </si>
  <si>
    <t>Поклейка серпянки на швы ГК</t>
  </si>
  <si>
    <t>Грунтовка пола</t>
  </si>
  <si>
    <t>Устранение сквозных отверстий в ЖБ плите перекрытия</t>
  </si>
  <si>
    <t>Усиление угла примыкания стены к потолку (ал.уголок с сеткой)</t>
  </si>
  <si>
    <t>Устройство ГК фальшстены (один лист ГК)</t>
  </si>
  <si>
    <t>Затирание межплиточных швов (фуга на цементной основе)</t>
  </si>
  <si>
    <t>Грунтовка</t>
  </si>
  <si>
    <t>Шпатлевка (два раза)</t>
  </si>
  <si>
    <t>Покраска стен (два раза)</t>
  </si>
  <si>
    <t>цена за м</t>
  </si>
  <si>
    <t>Всего:</t>
  </si>
  <si>
    <t>сумма</t>
  </si>
  <si>
    <t>итого</t>
  </si>
  <si>
    <t>Смета по объкту: г.Киев ФизМат</t>
  </si>
  <si>
    <t>устройство душевых поддонов 830*900</t>
  </si>
  <si>
    <t>санузлы, душевы  0,000</t>
  </si>
  <si>
    <t>влаго</t>
  </si>
  <si>
    <t>обычный</t>
  </si>
  <si>
    <t>м2</t>
  </si>
  <si>
    <t>зашивка коммуник. ГКЛ А-2,3;  Б-2,3</t>
  </si>
  <si>
    <t>ПОТОЛКИ 0,000</t>
  </si>
  <si>
    <t xml:space="preserve">грунтока потолка </t>
  </si>
  <si>
    <t>покраска потолка</t>
  </si>
  <si>
    <t>ПОТОЛКИ 2,700</t>
  </si>
  <si>
    <t>чистка потолка</t>
  </si>
  <si>
    <t>м3</t>
  </si>
  <si>
    <t>СТЕНЫ ГК  0,000</t>
  </si>
  <si>
    <t>СТЕНЫ ГК 2,700</t>
  </si>
  <si>
    <t>СТЕНЫ МАЛЯРКА  0,000</t>
  </si>
  <si>
    <t>чистка кирпича</t>
  </si>
  <si>
    <t xml:space="preserve">обезпыливание </t>
  </si>
  <si>
    <t>покрытие лаком</t>
  </si>
  <si>
    <t>шпаклевка откосов</t>
  </si>
  <si>
    <t>зашивка откосов оконных 0,3м</t>
  </si>
  <si>
    <t xml:space="preserve">покраска откосов 2раза 0,3м </t>
  </si>
  <si>
    <t>чистка колон</t>
  </si>
  <si>
    <t>грунтовка</t>
  </si>
  <si>
    <t>покрытие лаком колон</t>
  </si>
  <si>
    <t>перегородки стеклянные 12мм</t>
  </si>
  <si>
    <t>СТЕНЫ МАЛЯРКА  2,700</t>
  </si>
  <si>
    <t>Укладка плитки стен</t>
  </si>
  <si>
    <t>кер.плитка АТЕМ Orly BK 100*100</t>
  </si>
  <si>
    <t>гидроизоляция пола</t>
  </si>
  <si>
    <t>гидроизоляция стен</t>
  </si>
  <si>
    <t>грунтовка стен 2р</t>
  </si>
  <si>
    <t>Укладка плитки пола</t>
  </si>
  <si>
    <t>укладка мозаики</t>
  </si>
  <si>
    <t>пол 0,000</t>
  </si>
  <si>
    <t>грунтовка  пола</t>
  </si>
  <si>
    <t xml:space="preserve">укладка покрытия </t>
  </si>
  <si>
    <t xml:space="preserve">коммерчикий гетерогенный линолиум Tarkett ACCZENT ESQUISSE-09 </t>
  </si>
  <si>
    <t xml:space="preserve">спортивный линолиум Tarkett Omnisports speed 3,45 Gray </t>
  </si>
  <si>
    <t>пол 2,700</t>
  </si>
  <si>
    <t>покрытие Art Vinyl Tarkett lounge-Relax</t>
  </si>
  <si>
    <t>покраска лестницы 3.68*1.2</t>
  </si>
  <si>
    <t>установка перил ограждения</t>
  </si>
  <si>
    <t>грунтовка  лестницы 3.68*1.2</t>
  </si>
  <si>
    <t>кер.плитка АТЕМ Orly W 100*100</t>
  </si>
  <si>
    <t>установка плинтуса</t>
  </si>
  <si>
    <t>демонтаж ГКЛ, 40%</t>
  </si>
  <si>
    <t>укладка минеральной ваты в гот. Перегородки, 40%</t>
  </si>
  <si>
    <t>заделка швов</t>
  </si>
  <si>
    <t>заделка штроб (подсыка песком, проливка, бандажная лента, сетка рабица, Стяжка глубина ~ 0,5? Ширина 0,2)</t>
  </si>
  <si>
    <t>нивелирная стяжка,</t>
  </si>
  <si>
    <t xml:space="preserve"> нивелирня стяжка </t>
  </si>
  <si>
    <t>установка двери 700</t>
  </si>
  <si>
    <t>установка двери 800</t>
  </si>
  <si>
    <t>установка двери 900</t>
  </si>
  <si>
    <t>опуски ГК под стекл. Перегор. 0,4 с укладкой ваты</t>
  </si>
  <si>
    <t>Устройство ГК перегородок с мин. Ватой</t>
  </si>
  <si>
    <t>уселение проемов двери</t>
  </si>
  <si>
    <t>монтаж перфоугла</t>
  </si>
  <si>
    <t>шлифование пола</t>
  </si>
  <si>
    <t xml:space="preserve">обезпывание пола </t>
  </si>
  <si>
    <t>грунтовка пола</t>
  </si>
  <si>
    <t>м4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</si>
</sst>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left" vertical="center" wrapText="1"/>
    </xf>
    <xf numFmtId="0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164" fontId="0" fillId="0" borderId="0" xfId="0" applyNumberFormat="1"/>
    <xf numFmtId="4" fontId="0" fillId="0" borderId="0" xfId="0" applyNumberFormat="1"/>
    <xf numFmtId="0" fontId="0" fillId="0" borderId="1" xfId="0" applyBorder="1" applyAlignment="1">
      <alignment vertical="center"/>
    </xf>
    <xf numFmtId="0" fontId="1" fillId="0" borderId="9" xfId="0" applyFont="1" applyBorder="1" applyAlignment="1">
      <alignment horizontal="right" vertical="center"/>
    </xf>
    <xf numFmtId="4" fontId="1" fillId="0" borderId="10" xfId="0" applyNumberFormat="1" applyFont="1" applyBorder="1"/>
    <xf numFmtId="0" fontId="1" fillId="0" borderId="11" xfId="0" applyFont="1" applyBorder="1" applyAlignment="1">
      <alignment horizontal="center" vertical="center" wrapText="1"/>
    </xf>
    <xf numFmtId="4" fontId="0" fillId="0" borderId="8" xfId="0" applyNumberFormat="1" applyBorder="1"/>
    <xf numFmtId="0" fontId="0" fillId="0" borderId="11" xfId="0" applyBorder="1" applyAlignment="1">
      <alignment horizontal="left"/>
    </xf>
    <xf numFmtId="0" fontId="0" fillId="2" borderId="1" xfId="0" applyNumberForma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5" xfId="0" applyBorder="1" applyAlignment="1">
      <alignment vertical="center"/>
    </xf>
    <xf numFmtId="4" fontId="0" fillId="0" borderId="16" xfId="0" applyNumberFormat="1" applyBorder="1"/>
    <xf numFmtId="0" fontId="0" fillId="0" borderId="17" xfId="0" applyBorder="1" applyAlignment="1">
      <alignment horizontal="left" vertical="center" wrapText="1"/>
    </xf>
    <xf numFmtId="0" fontId="0" fillId="0" borderId="17" xfId="0" applyBorder="1" applyAlignment="1">
      <alignment vertical="center"/>
    </xf>
    <xf numFmtId="4" fontId="0" fillId="0" borderId="18" xfId="0" applyNumberFormat="1" applyBorder="1"/>
    <xf numFmtId="0" fontId="0" fillId="0" borderId="0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3" xfId="0" applyBorder="1" applyAlignment="1">
      <alignment vertical="center"/>
    </xf>
    <xf numFmtId="4" fontId="0" fillId="0" borderId="14" xfId="0" applyNumberFormat="1" applyBorder="1"/>
    <xf numFmtId="164" fontId="0" fillId="0" borderId="6" xfId="0" applyNumberFormat="1" applyBorder="1"/>
    <xf numFmtId="0" fontId="0" fillId="0" borderId="5" xfId="0" applyBorder="1" applyAlignment="1">
      <alignment vertical="center"/>
    </xf>
    <xf numFmtId="4" fontId="0" fillId="0" borderId="19" xfId="0" applyNumberFormat="1" applyBorder="1"/>
    <xf numFmtId="164" fontId="0" fillId="0" borderId="1" xfId="0" applyNumberFormat="1" applyBorder="1"/>
    <xf numFmtId="164" fontId="0" fillId="0" borderId="3" xfId="0" applyNumberFormat="1" applyBorder="1"/>
    <xf numFmtId="0" fontId="0" fillId="0" borderId="21" xfId="0" applyBorder="1" applyAlignment="1">
      <alignment horizontal="left" vertical="center" wrapText="1"/>
    </xf>
    <xf numFmtId="0" fontId="0" fillId="0" borderId="22" xfId="0" applyNumberFormat="1" applyBorder="1" applyAlignment="1">
      <alignment horizontal="left" vertical="center" wrapText="1"/>
    </xf>
    <xf numFmtId="0" fontId="1" fillId="0" borderId="4" xfId="0" applyFont="1" applyBorder="1" applyAlignment="1">
      <alignment horizontal="right"/>
    </xf>
    <xf numFmtId="164" fontId="1" fillId="0" borderId="10" xfId="0" applyNumberFormat="1" applyFont="1" applyBorder="1"/>
    <xf numFmtId="164" fontId="0" fillId="0" borderId="24" xfId="0" applyNumberFormat="1" applyBorder="1"/>
    <xf numFmtId="0" fontId="1" fillId="0" borderId="1" xfId="0" applyFont="1" applyBorder="1" applyAlignment="1">
      <alignment horizontal="left" vertical="center" wrapText="1"/>
    </xf>
    <xf numFmtId="0" fontId="0" fillId="0" borderId="1" xfId="0" applyBorder="1"/>
    <xf numFmtId="0" fontId="0" fillId="0" borderId="25" xfId="0" applyBorder="1" applyAlignment="1">
      <alignment vertical="center"/>
    </xf>
    <xf numFmtId="4" fontId="0" fillId="0" borderId="26" xfId="0" applyNumberFormat="1" applyBorder="1"/>
    <xf numFmtId="0" fontId="1" fillId="0" borderId="1" xfId="0" applyFont="1" applyBorder="1" applyAlignment="1">
      <alignment vertical="center" wrapText="1"/>
    </xf>
    <xf numFmtId="2" fontId="0" fillId="0" borderId="1" xfId="0" applyNumberFormat="1" applyFill="1" applyBorder="1" applyAlignment="1">
      <alignment horizontal="left"/>
    </xf>
    <xf numFmtId="2" fontId="0" fillId="0" borderId="1" xfId="0" applyNumberFormat="1" applyBorder="1" applyAlignment="1">
      <alignment horizontal="left"/>
    </xf>
    <xf numFmtId="0" fontId="0" fillId="0" borderId="15" xfId="0" applyNumberFormat="1" applyBorder="1" applyAlignment="1">
      <alignment horizontal="left" vertical="center" wrapText="1"/>
    </xf>
    <xf numFmtId="164" fontId="0" fillId="0" borderId="15" xfId="0" applyNumberFormat="1" applyBorder="1"/>
    <xf numFmtId="0" fontId="1" fillId="0" borderId="8" xfId="0" applyFont="1" applyBorder="1" applyAlignment="1">
      <alignment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0" fillId="0" borderId="28" xfId="0" applyBorder="1"/>
    <xf numFmtId="4" fontId="0" fillId="0" borderId="30" xfId="0" applyNumberFormat="1" applyBorder="1"/>
    <xf numFmtId="0" fontId="0" fillId="2" borderId="1" xfId="0" applyFill="1" applyBorder="1" applyAlignment="1">
      <alignment horizontal="left" vertical="center" wrapText="1"/>
    </xf>
    <xf numFmtId="0" fontId="0" fillId="0" borderId="3" xfId="0" applyBorder="1"/>
    <xf numFmtId="0" fontId="0" fillId="0" borderId="15" xfId="0" applyBorder="1"/>
    <xf numFmtId="2" fontId="0" fillId="0" borderId="1" xfId="0" applyNumberForma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left" vertical="center" wrapText="1"/>
    </xf>
    <xf numFmtId="0" fontId="0" fillId="0" borderId="17" xfId="0" applyBorder="1"/>
    <xf numFmtId="164" fontId="0" fillId="0" borderId="17" xfId="0" applyNumberFormat="1" applyBorder="1"/>
    <xf numFmtId="2" fontId="0" fillId="0" borderId="17" xfId="0" applyNumberFormat="1" applyBorder="1" applyAlignment="1">
      <alignment horizontal="left" vertical="center" wrapText="1"/>
    </xf>
    <xf numFmtId="2" fontId="0" fillId="0" borderId="15" xfId="0" applyNumberFormat="1" applyBorder="1" applyAlignment="1">
      <alignment horizontal="left" vertical="center" wrapText="1"/>
    </xf>
    <xf numFmtId="0" fontId="1" fillId="0" borderId="31" xfId="0" applyFont="1" applyBorder="1" applyAlignment="1">
      <alignment vertical="center" wrapText="1"/>
    </xf>
    <xf numFmtId="0" fontId="0" fillId="0" borderId="13" xfId="0" applyBorder="1" applyAlignment="1">
      <alignment horizontal="left"/>
    </xf>
    <xf numFmtId="0" fontId="0" fillId="0" borderId="31" xfId="0" applyBorder="1" applyAlignment="1">
      <alignment vertical="center"/>
    </xf>
    <xf numFmtId="164" fontId="0" fillId="0" borderId="7" xfId="0" applyNumberFormat="1" applyBorder="1"/>
    <xf numFmtId="0" fontId="0" fillId="0" borderId="3" xfId="0" applyNumberFormat="1" applyBorder="1" applyAlignment="1">
      <alignment horizontal="left" vertical="center" wrapText="1"/>
    </xf>
    <xf numFmtId="164" fontId="0" fillId="0" borderId="14" xfId="0" applyNumberFormat="1" applyBorder="1"/>
    <xf numFmtId="2" fontId="0" fillId="2" borderId="1" xfId="0" applyNumberFormat="1" applyFill="1" applyBorder="1" applyAlignment="1">
      <alignment horizontal="left"/>
    </xf>
    <xf numFmtId="164" fontId="0" fillId="0" borderId="30" xfId="0" applyNumberFormat="1" applyBorder="1" applyAlignment="1">
      <alignment vertical="center"/>
    </xf>
    <xf numFmtId="0" fontId="0" fillId="0" borderId="15" xfId="0" applyFont="1" applyBorder="1" applyAlignment="1">
      <alignment horizontal="left" vertical="center" wrapText="1"/>
    </xf>
    <xf numFmtId="0" fontId="0" fillId="0" borderId="2" xfId="0" applyFont="1" applyBorder="1" applyAlignment="1">
      <alignment vertical="center" wrapText="1"/>
    </xf>
    <xf numFmtId="0" fontId="0" fillId="0" borderId="17" xfId="0" applyFont="1" applyBorder="1" applyAlignment="1">
      <alignment horizontal="righ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5" xfId="0" applyNumberFormat="1" applyBorder="1" applyAlignment="1">
      <alignment horizontal="left" vertical="center" wrapText="1"/>
    </xf>
    <xf numFmtId="0" fontId="0" fillId="0" borderId="25" xfId="0" applyBorder="1"/>
    <xf numFmtId="164" fontId="0" fillId="0" borderId="25" xfId="0" applyNumberFormat="1" applyBorder="1"/>
    <xf numFmtId="0" fontId="0" fillId="0" borderId="2" xfId="0" applyNumberFormat="1" applyBorder="1" applyAlignment="1">
      <alignment horizontal="left" vertical="center" wrapText="1"/>
    </xf>
    <xf numFmtId="0" fontId="0" fillId="0" borderId="20" xfId="0" applyBorder="1" applyAlignment="1">
      <alignment vertical="center"/>
    </xf>
    <xf numFmtId="164" fontId="0" fillId="0" borderId="32" xfId="0" applyNumberFormat="1" applyBorder="1" applyAlignment="1">
      <alignment vertical="center" wrapText="1"/>
    </xf>
    <xf numFmtId="0" fontId="0" fillId="0" borderId="15" xfId="0" applyBorder="1" applyAlignment="1">
      <alignment horizontal="left"/>
    </xf>
    <xf numFmtId="2" fontId="0" fillId="2" borderId="15" xfId="0" applyNumberFormat="1" applyFill="1" applyBorder="1" applyAlignment="1">
      <alignment horizontal="left"/>
    </xf>
    <xf numFmtId="0" fontId="1" fillId="0" borderId="15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164" fontId="0" fillId="0" borderId="5" xfId="0" applyNumberFormat="1" applyBorder="1"/>
    <xf numFmtId="164" fontId="0" fillId="0" borderId="5" xfId="0" applyNumberFormat="1" applyBorder="1" applyAlignment="1">
      <alignment horizontal="center"/>
    </xf>
    <xf numFmtId="0" fontId="0" fillId="2" borderId="25" xfId="0" applyFill="1" applyBorder="1"/>
    <xf numFmtId="0" fontId="0" fillId="2" borderId="1" xfId="0" applyFill="1" applyBorder="1"/>
    <xf numFmtId="2" fontId="0" fillId="0" borderId="1" xfId="0" applyNumberFormat="1" applyFont="1" applyFill="1" applyBorder="1" applyAlignment="1">
      <alignment horizontal="left"/>
    </xf>
    <xf numFmtId="0" fontId="0" fillId="2" borderId="1" xfId="0" applyFont="1" applyFill="1" applyBorder="1" applyAlignment="1">
      <alignment vertical="center" wrapText="1"/>
    </xf>
    <xf numFmtId="0" fontId="0" fillId="2" borderId="15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2" fontId="0" fillId="0" borderId="1" xfId="0" applyNumberFormat="1" applyFont="1" applyBorder="1" applyAlignment="1">
      <alignment horizontal="left"/>
    </xf>
    <xf numFmtId="0" fontId="0" fillId="0" borderId="15" xfId="0" applyFont="1" applyBorder="1" applyAlignment="1">
      <alignment vertical="center" wrapText="1"/>
    </xf>
    <xf numFmtId="0" fontId="0" fillId="0" borderId="18" xfId="0" applyBorder="1" applyAlignment="1">
      <alignment horizontal="left" vertical="center" wrapText="1"/>
    </xf>
    <xf numFmtId="2" fontId="0" fillId="0" borderId="0" xfId="0" applyNumberFormat="1"/>
    <xf numFmtId="0" fontId="0" fillId="2" borderId="17" xfId="0" applyFill="1" applyBorder="1"/>
    <xf numFmtId="0" fontId="0" fillId="2" borderId="15" xfId="0" applyFill="1" applyBorder="1"/>
    <xf numFmtId="0" fontId="0" fillId="2" borderId="17" xfId="0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15" xfId="0" applyFont="1" applyFill="1" applyBorder="1" applyAlignment="1">
      <alignment horizontal="left" vertical="center" wrapText="1"/>
    </xf>
    <xf numFmtId="0" fontId="0" fillId="2" borderId="2" xfId="0" applyFill="1" applyBorder="1"/>
    <xf numFmtId="0" fontId="0" fillId="2" borderId="3" xfId="0" applyFill="1" applyBorder="1"/>
    <xf numFmtId="0" fontId="0" fillId="0" borderId="12" xfId="0" applyBorder="1" applyAlignment="1">
      <alignment horizontal="right" vertical="center" wrapText="1"/>
    </xf>
    <xf numFmtId="0" fontId="0" fillId="0" borderId="20" xfId="0" applyBorder="1" applyAlignment="1">
      <alignment horizontal="right" vertical="center" wrapText="1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17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5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17" xfId="0" applyFont="1" applyBorder="1" applyAlignment="1">
      <alignment horizontal="left" vertical="center" wrapText="1"/>
    </xf>
    <xf numFmtId="164" fontId="0" fillId="0" borderId="16" xfId="0" applyNumberFormat="1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0" fontId="1" fillId="0" borderId="12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0" borderId="25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23" xfId="0" applyFont="1" applyFill="1" applyBorder="1" applyAlignment="1">
      <alignment horizontal="right" vertical="center" wrapText="1"/>
    </xf>
    <xf numFmtId="0" fontId="1" fillId="0" borderId="12" xfId="0" applyFont="1" applyFill="1" applyBorder="1" applyAlignment="1">
      <alignment horizontal="right" vertical="center" wrapText="1"/>
    </xf>
    <xf numFmtId="0" fontId="1" fillId="0" borderId="20" xfId="0" applyFont="1" applyFill="1" applyBorder="1" applyAlignment="1">
      <alignment horizontal="right" vertical="center" wrapText="1"/>
    </xf>
    <xf numFmtId="164" fontId="0" fillId="0" borderId="26" xfId="0" applyNumberFormat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33" xfId="0" applyBorder="1"/>
    <xf numFmtId="0" fontId="0" fillId="0" borderId="34" xfId="0" applyBorder="1"/>
    <xf numFmtId="0" fontId="1" fillId="0" borderId="35" xfId="0" applyFont="1" applyBorder="1" applyAlignment="1">
      <alignment horizontal="left" vertical="top" wrapText="1"/>
    </xf>
    <xf numFmtId="0" fontId="0" fillId="0" borderId="31" xfId="0" applyBorder="1"/>
    <xf numFmtId="0" fontId="0" fillId="0" borderId="31" xfId="0" applyBorder="1" applyAlignment="1">
      <alignment horizontal="left" vertical="center" wrapText="1"/>
    </xf>
    <xf numFmtId="0" fontId="0" fillId="2" borderId="31" xfId="0" applyFill="1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0" fillId="0" borderId="20" xfId="0" applyBorder="1" applyAlignment="1">
      <alignment horizontal="center" vertical="center" wrapText="1"/>
    </xf>
    <xf numFmtId="0" fontId="1" fillId="0" borderId="37" xfId="0" applyFont="1" applyBorder="1" applyAlignment="1">
      <alignment horizontal="left" vertical="top" wrapText="1"/>
    </xf>
    <xf numFmtId="0" fontId="0" fillId="0" borderId="38" xfId="0" applyBorder="1"/>
    <xf numFmtId="0" fontId="1" fillId="0" borderId="35" xfId="0" applyFont="1" applyBorder="1" applyAlignment="1">
      <alignment vertical="center" wrapText="1"/>
    </xf>
    <xf numFmtId="0" fontId="0" fillId="0" borderId="31" xfId="0" applyFill="1" applyBorder="1"/>
    <xf numFmtId="0" fontId="1" fillId="0" borderId="36" xfId="0" applyFont="1" applyBorder="1" applyAlignment="1">
      <alignment vertical="center" wrapText="1"/>
    </xf>
    <xf numFmtId="0" fontId="1" fillId="0" borderId="37" xfId="0" applyFont="1" applyBorder="1" applyAlignment="1">
      <alignment vertical="center" wrapText="1"/>
    </xf>
    <xf numFmtId="0" fontId="0" fillId="0" borderId="36" xfId="0" applyBorder="1"/>
    <xf numFmtId="0" fontId="1" fillId="0" borderId="20" xfId="0" applyFont="1" applyBorder="1" applyAlignment="1">
      <alignment vertical="center" wrapText="1"/>
    </xf>
    <xf numFmtId="0" fontId="0" fillId="0" borderId="37" xfId="0" applyBorder="1" applyAlignment="1">
      <alignment horizontal="left" vertical="center" wrapText="1"/>
    </xf>
    <xf numFmtId="0" fontId="0" fillId="0" borderId="31" xfId="0" applyFill="1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0" fillId="0" borderId="38" xfId="0" applyBorder="1" applyAlignment="1">
      <alignment horizontal="right" vertical="center" wrapText="1"/>
    </xf>
    <xf numFmtId="0" fontId="0" fillId="0" borderId="39" xfId="0" applyBorder="1" applyAlignment="1">
      <alignment horizontal="left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1" xfId="0" applyBorder="1"/>
    <xf numFmtId="0" fontId="0" fillId="0" borderId="41" xfId="0" applyBorder="1" applyAlignment="1">
      <alignment horizontal="left" vertical="center" wrapText="1"/>
    </xf>
    <xf numFmtId="0" fontId="0" fillId="0" borderId="41" xfId="0" applyBorder="1" applyAlignment="1">
      <alignment vertical="center" wrapText="1"/>
    </xf>
    <xf numFmtId="0" fontId="0" fillId="0" borderId="42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43" xfId="0" applyBorder="1" applyAlignment="1">
      <alignment horizontal="left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32" xfId="0" applyBorder="1" applyAlignment="1">
      <alignment horizontal="left" vertical="center" wrapText="1"/>
    </xf>
    <xf numFmtId="0" fontId="0" fillId="0" borderId="44" xfId="0" applyBorder="1" applyAlignment="1">
      <alignment horizontal="left" vertical="center" wrapText="1"/>
    </xf>
    <xf numFmtId="0" fontId="0" fillId="0" borderId="43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15"/>
  <sheetViews>
    <sheetView tabSelected="1" zoomScale="120" zoomScaleNormal="120" zoomScaleSheetLayoutView="110" workbookViewId="0">
      <selection activeCell="B110" sqref="B110"/>
    </sheetView>
  </sheetViews>
  <sheetFormatPr defaultRowHeight="15" x14ac:dyDescent="0.25"/>
  <cols>
    <col min="1" max="1" width="4.140625" customWidth="1"/>
    <col min="2" max="2" width="76" customWidth="1"/>
    <col min="3" max="3" width="7.7109375" customWidth="1"/>
    <col min="4" max="4" width="8" customWidth="1"/>
    <col min="5" max="5" width="11.5703125" customWidth="1"/>
    <col min="6" max="6" width="13.28515625" style="5" customWidth="1"/>
    <col min="7" max="7" width="10.85546875" bestFit="1" customWidth="1"/>
    <col min="8" max="8" width="13.28515625" style="6" bestFit="1" customWidth="1"/>
  </cols>
  <sheetData>
    <row r="2" spans="1:8" ht="19.5" thickBot="1" x14ac:dyDescent="0.3">
      <c r="A2" s="129" t="s">
        <v>24</v>
      </c>
      <c r="B2" s="130"/>
      <c r="C2" s="130"/>
      <c r="D2" s="130"/>
    </row>
    <row r="3" spans="1:8" ht="30.75" thickBot="1" x14ac:dyDescent="0.3">
      <c r="A3" s="10" t="s">
        <v>4</v>
      </c>
      <c r="B3" s="45" t="s">
        <v>7</v>
      </c>
      <c r="C3" s="46" t="s">
        <v>6</v>
      </c>
      <c r="D3" s="47" t="s">
        <v>5</v>
      </c>
      <c r="E3" s="48" t="s">
        <v>20</v>
      </c>
      <c r="F3" s="48" t="s">
        <v>22</v>
      </c>
      <c r="G3" s="49"/>
      <c r="H3" s="50"/>
    </row>
    <row r="4" spans="1:8" x14ac:dyDescent="0.25">
      <c r="A4" s="165"/>
      <c r="B4" s="142" t="s">
        <v>31</v>
      </c>
      <c r="C4" s="131"/>
      <c r="D4" s="131"/>
      <c r="E4" s="131"/>
      <c r="F4" s="131"/>
      <c r="G4" s="131"/>
      <c r="H4" s="132"/>
    </row>
    <row r="5" spans="1:8" x14ac:dyDescent="0.25">
      <c r="A5" s="166"/>
      <c r="B5" s="143" t="s">
        <v>13</v>
      </c>
      <c r="C5" s="36" t="s">
        <v>1</v>
      </c>
      <c r="D5" s="4">
        <v>3</v>
      </c>
      <c r="E5" s="36"/>
      <c r="F5" s="28">
        <f>E5*D5</f>
        <v>0</v>
      </c>
      <c r="G5" s="7"/>
      <c r="H5" s="11"/>
    </row>
    <row r="6" spans="1:8" x14ac:dyDescent="0.25">
      <c r="A6" s="166"/>
      <c r="B6" s="143" t="s">
        <v>3</v>
      </c>
      <c r="C6" s="4" t="s">
        <v>0</v>
      </c>
      <c r="D6" s="4">
        <v>24.4</v>
      </c>
      <c r="E6" s="36"/>
      <c r="F6" s="28">
        <f t="shared" ref="F6:F11" si="0">E6*D6</f>
        <v>0</v>
      </c>
      <c r="G6" s="7"/>
      <c r="H6" s="11"/>
    </row>
    <row r="7" spans="1:8" x14ac:dyDescent="0.25">
      <c r="A7" s="167"/>
      <c r="B7" s="144" t="s">
        <v>10</v>
      </c>
      <c r="C7" s="3" t="s">
        <v>0</v>
      </c>
      <c r="D7" s="3">
        <v>24.4</v>
      </c>
      <c r="E7" s="36"/>
      <c r="F7" s="28">
        <f t="shared" si="0"/>
        <v>0</v>
      </c>
      <c r="G7" s="7"/>
      <c r="H7" s="11"/>
    </row>
    <row r="8" spans="1:8" x14ac:dyDescent="0.25">
      <c r="A8" s="167"/>
      <c r="B8" s="145" t="s">
        <v>11</v>
      </c>
      <c r="C8" s="13" t="s">
        <v>2</v>
      </c>
      <c r="D8" s="13">
        <v>96.2</v>
      </c>
      <c r="E8" s="36"/>
      <c r="F8" s="28">
        <f>E8*D8</f>
        <v>0</v>
      </c>
      <c r="G8" s="7"/>
      <c r="H8" s="11"/>
    </row>
    <row r="9" spans="1:8" x14ac:dyDescent="0.25">
      <c r="A9" s="167"/>
      <c r="B9" s="144" t="s">
        <v>8</v>
      </c>
      <c r="C9" s="3" t="s">
        <v>0</v>
      </c>
      <c r="D9" s="4">
        <v>38</v>
      </c>
      <c r="E9" s="36"/>
      <c r="F9" s="28">
        <f t="shared" si="0"/>
        <v>0</v>
      </c>
      <c r="G9" s="7"/>
      <c r="H9" s="11"/>
    </row>
    <row r="10" spans="1:8" x14ac:dyDescent="0.25">
      <c r="A10" s="167"/>
      <c r="B10" s="144" t="s">
        <v>10</v>
      </c>
      <c r="C10" s="3" t="s">
        <v>0</v>
      </c>
      <c r="D10" s="4">
        <v>38</v>
      </c>
      <c r="E10" s="36"/>
      <c r="F10" s="28">
        <f t="shared" si="0"/>
        <v>0</v>
      </c>
      <c r="G10" s="7"/>
      <c r="H10" s="11"/>
    </row>
    <row r="11" spans="1:8" x14ac:dyDescent="0.25">
      <c r="A11" s="167"/>
      <c r="B11" s="144" t="s">
        <v>14</v>
      </c>
      <c r="C11" s="3" t="s">
        <v>2</v>
      </c>
      <c r="D11" s="13">
        <v>74.239999999999995</v>
      </c>
      <c r="E11" s="36"/>
      <c r="F11" s="28">
        <f t="shared" si="0"/>
        <v>0</v>
      </c>
      <c r="G11" s="7"/>
      <c r="H11" s="11"/>
    </row>
    <row r="12" spans="1:8" x14ac:dyDescent="0.25">
      <c r="A12" s="167"/>
      <c r="B12" s="144" t="s">
        <v>9</v>
      </c>
      <c r="C12" s="3" t="s">
        <v>0</v>
      </c>
      <c r="D12" s="4">
        <v>38</v>
      </c>
      <c r="E12" s="36"/>
      <c r="F12" s="28">
        <f>E12*D12</f>
        <v>0</v>
      </c>
      <c r="G12" s="7"/>
      <c r="H12" s="11"/>
    </row>
    <row r="13" spans="1:8" x14ac:dyDescent="0.25">
      <c r="A13" s="167"/>
      <c r="B13" s="144" t="s">
        <v>32</v>
      </c>
      <c r="C13" s="3" t="s">
        <v>29</v>
      </c>
      <c r="D13" s="3">
        <v>155</v>
      </c>
      <c r="E13" s="36"/>
      <c r="F13" s="28">
        <f>E13*D13</f>
        <v>0</v>
      </c>
      <c r="G13" s="7"/>
      <c r="H13" s="11"/>
    </row>
    <row r="14" spans="1:8" ht="15.75" thickBot="1" x14ac:dyDescent="0.3">
      <c r="A14" s="167"/>
      <c r="B14" s="146" t="s">
        <v>33</v>
      </c>
      <c r="C14" s="42" t="s">
        <v>29</v>
      </c>
      <c r="D14" s="42">
        <v>155</v>
      </c>
      <c r="E14" s="53"/>
      <c r="F14" s="43">
        <f>E14*D14</f>
        <v>0</v>
      </c>
      <c r="G14" s="16"/>
      <c r="H14" s="17"/>
    </row>
    <row r="15" spans="1:8" ht="15.75" thickBot="1" x14ac:dyDescent="0.3">
      <c r="A15" s="167"/>
      <c r="B15" s="147"/>
      <c r="C15" s="139"/>
      <c r="D15" s="139"/>
      <c r="E15" s="139"/>
      <c r="F15" s="87">
        <f>SUM(F5:F14)</f>
        <v>0</v>
      </c>
      <c r="G15" s="26"/>
      <c r="H15" s="27"/>
    </row>
    <row r="16" spans="1:8" x14ac:dyDescent="0.25">
      <c r="A16" s="167"/>
      <c r="B16" s="148" t="s">
        <v>34</v>
      </c>
      <c r="C16" s="111"/>
      <c r="D16" s="111"/>
      <c r="E16" s="111"/>
      <c r="F16" s="111"/>
      <c r="G16" s="111"/>
      <c r="H16" s="112"/>
    </row>
    <row r="17" spans="1:11" x14ac:dyDescent="0.25">
      <c r="A17" s="168"/>
      <c r="B17" s="144" t="s">
        <v>35</v>
      </c>
      <c r="C17" s="42" t="s">
        <v>29</v>
      </c>
      <c r="D17" s="3">
        <v>318.5</v>
      </c>
      <c r="E17" s="90"/>
      <c r="F17" s="43">
        <f t="shared" ref="F17:F19" si="1">E17*D17</f>
        <v>0</v>
      </c>
      <c r="G17" s="7"/>
      <c r="H17" s="11"/>
    </row>
    <row r="18" spans="1:11" x14ac:dyDescent="0.25">
      <c r="A18" s="168"/>
      <c r="B18" s="144" t="s">
        <v>10</v>
      </c>
      <c r="C18" s="42" t="s">
        <v>29</v>
      </c>
      <c r="D18" s="3">
        <v>318.5</v>
      </c>
      <c r="E18" s="36"/>
      <c r="F18" s="43">
        <f t="shared" si="1"/>
        <v>0</v>
      </c>
      <c r="G18" s="7"/>
      <c r="H18" s="11"/>
    </row>
    <row r="19" spans="1:11" x14ac:dyDescent="0.25">
      <c r="A19" s="168"/>
      <c r="B19" s="144" t="s">
        <v>33</v>
      </c>
      <c r="C19" s="42" t="s">
        <v>29</v>
      </c>
      <c r="D19" s="3">
        <v>318.5</v>
      </c>
      <c r="E19" s="36"/>
      <c r="F19" s="43">
        <f t="shared" si="1"/>
        <v>0</v>
      </c>
      <c r="G19" s="7"/>
      <c r="H19" s="11"/>
    </row>
    <row r="20" spans="1:11" x14ac:dyDescent="0.25">
      <c r="A20" s="168"/>
      <c r="B20" s="144"/>
      <c r="C20" s="3"/>
      <c r="D20" s="3"/>
      <c r="E20" s="36"/>
      <c r="F20" s="28"/>
      <c r="G20" s="7"/>
      <c r="H20" s="11"/>
    </row>
    <row r="21" spans="1:11" ht="15.75" thickBot="1" x14ac:dyDescent="0.3">
      <c r="A21" s="167"/>
      <c r="B21" s="149"/>
      <c r="C21" s="52"/>
      <c r="D21" s="52"/>
      <c r="E21" s="52"/>
      <c r="F21" s="29"/>
      <c r="G21" s="23"/>
      <c r="H21" s="24"/>
    </row>
    <row r="22" spans="1:11" ht="15.75" thickBot="1" x14ac:dyDescent="0.3">
      <c r="A22" s="169"/>
      <c r="B22" s="133" t="s">
        <v>23</v>
      </c>
      <c r="C22" s="133"/>
      <c r="D22" s="133"/>
      <c r="E22" s="134"/>
      <c r="F22" s="34">
        <f>SUM(F5:F20)</f>
        <v>0</v>
      </c>
      <c r="G22" s="37"/>
      <c r="H22" s="38"/>
    </row>
    <row r="23" spans="1:11" x14ac:dyDescent="0.25">
      <c r="A23" s="170"/>
      <c r="B23" s="150" t="s">
        <v>37</v>
      </c>
      <c r="C23" s="115"/>
      <c r="D23" s="115"/>
      <c r="E23" s="115"/>
      <c r="F23" s="115"/>
      <c r="G23" s="115"/>
      <c r="H23" s="116"/>
    </row>
    <row r="24" spans="1:11" x14ac:dyDescent="0.25">
      <c r="A24" s="167"/>
      <c r="B24" s="151" t="s">
        <v>80</v>
      </c>
      <c r="C24" s="94" t="s">
        <v>29</v>
      </c>
      <c r="D24" s="91">
        <f>SUM(D25:D26)</f>
        <v>148.4</v>
      </c>
      <c r="E24" s="90"/>
      <c r="F24" s="28">
        <f>E24*D24</f>
        <v>0</v>
      </c>
      <c r="G24" s="7"/>
      <c r="H24" s="11"/>
      <c r="K24" s="99"/>
    </row>
    <row r="25" spans="1:11" x14ac:dyDescent="0.25">
      <c r="A25" s="167"/>
      <c r="B25" s="151" t="s">
        <v>27</v>
      </c>
      <c r="C25" s="94"/>
      <c r="D25" s="91">
        <v>90.5</v>
      </c>
      <c r="E25" s="123"/>
      <c r="F25" s="123"/>
      <c r="G25" s="7"/>
      <c r="H25" s="11"/>
    </row>
    <row r="26" spans="1:11" x14ac:dyDescent="0.25">
      <c r="A26" s="167"/>
      <c r="B26" s="151" t="s">
        <v>28</v>
      </c>
      <c r="C26" s="94"/>
      <c r="D26" s="91">
        <v>57.9</v>
      </c>
      <c r="E26" s="124"/>
      <c r="F26" s="124"/>
      <c r="G26" s="7"/>
      <c r="H26" s="11"/>
      <c r="K26" s="99"/>
    </row>
    <row r="27" spans="1:11" x14ac:dyDescent="0.25">
      <c r="A27" s="167"/>
      <c r="B27" s="151" t="s">
        <v>15</v>
      </c>
      <c r="C27" s="94" t="s">
        <v>29</v>
      </c>
      <c r="D27" s="91">
        <f>SUM(D28:D29)</f>
        <v>56</v>
      </c>
      <c r="E27" s="36"/>
      <c r="F27" s="43">
        <f>E27*D27</f>
        <v>0</v>
      </c>
      <c r="G27" s="7"/>
      <c r="H27" s="11"/>
      <c r="K27" s="99"/>
    </row>
    <row r="28" spans="1:11" x14ac:dyDescent="0.25">
      <c r="A28" s="167"/>
      <c r="B28" s="151" t="s">
        <v>27</v>
      </c>
      <c r="C28" s="94"/>
      <c r="D28" s="91">
        <v>25.8</v>
      </c>
      <c r="E28" s="123"/>
      <c r="F28" s="123"/>
      <c r="G28" s="67"/>
      <c r="H28" s="11"/>
    </row>
    <row r="29" spans="1:11" x14ac:dyDescent="0.25">
      <c r="A29" s="167"/>
      <c r="B29" s="151" t="s">
        <v>28</v>
      </c>
      <c r="C29" s="94"/>
      <c r="D29" s="91">
        <v>30.2</v>
      </c>
      <c r="E29" s="124"/>
      <c r="F29" s="124"/>
      <c r="G29" s="67"/>
      <c r="H29" s="11"/>
    </row>
    <row r="30" spans="1:11" x14ac:dyDescent="0.25">
      <c r="A30" s="167"/>
      <c r="B30" s="143" t="s">
        <v>79</v>
      </c>
      <c r="C30" s="95" t="s">
        <v>29</v>
      </c>
      <c r="D30" s="96">
        <v>2.5</v>
      </c>
      <c r="E30" s="90"/>
      <c r="F30" s="62">
        <f t="shared" ref="F30:F31" si="2">E30*D30</f>
        <v>0</v>
      </c>
      <c r="G30" s="7"/>
      <c r="H30" s="11"/>
    </row>
    <row r="31" spans="1:11" ht="15.75" thickBot="1" x14ac:dyDescent="0.3">
      <c r="A31" s="167"/>
      <c r="B31" s="152" t="s">
        <v>30</v>
      </c>
      <c r="C31" s="97" t="s">
        <v>29</v>
      </c>
      <c r="D31" s="73">
        <v>13</v>
      </c>
      <c r="E31" s="56"/>
      <c r="F31" s="43">
        <f t="shared" si="2"/>
        <v>0</v>
      </c>
      <c r="G31" s="16"/>
      <c r="H31" s="17"/>
    </row>
    <row r="32" spans="1:11" ht="15.75" thickBot="1" x14ac:dyDescent="0.3">
      <c r="A32" s="167"/>
      <c r="B32" s="135" t="s">
        <v>23</v>
      </c>
      <c r="C32" s="135"/>
      <c r="D32" s="135"/>
      <c r="E32" s="136"/>
      <c r="F32" s="87">
        <f>SUM(F24:F31)</f>
        <v>0</v>
      </c>
      <c r="G32" s="26"/>
      <c r="H32" s="27"/>
    </row>
    <row r="33" spans="1:8" x14ac:dyDescent="0.25">
      <c r="A33" s="167"/>
      <c r="B33" s="153" t="s">
        <v>38</v>
      </c>
      <c r="C33" s="109"/>
      <c r="D33" s="109"/>
      <c r="E33" s="109"/>
      <c r="F33" s="109"/>
      <c r="G33" s="109"/>
      <c r="H33" s="110"/>
    </row>
    <row r="34" spans="1:8" x14ac:dyDescent="0.25">
      <c r="A34" s="167"/>
      <c r="B34" s="151" t="s">
        <v>15</v>
      </c>
      <c r="C34" s="22" t="s">
        <v>29</v>
      </c>
      <c r="D34" s="91">
        <f>SUM(D35:D36)</f>
        <v>14.38</v>
      </c>
      <c r="E34" s="36"/>
      <c r="F34" s="28">
        <f>E34*D34</f>
        <v>0</v>
      </c>
      <c r="G34" s="39"/>
      <c r="H34" s="44"/>
    </row>
    <row r="35" spans="1:8" x14ac:dyDescent="0.25">
      <c r="A35" s="167"/>
      <c r="B35" s="151" t="s">
        <v>27</v>
      </c>
      <c r="C35" s="4" t="s">
        <v>29</v>
      </c>
      <c r="D35" s="40">
        <v>0</v>
      </c>
      <c r="E35" s="123"/>
      <c r="F35" s="123"/>
      <c r="G35" s="39"/>
      <c r="H35" s="44"/>
    </row>
    <row r="36" spans="1:8" x14ac:dyDescent="0.25">
      <c r="A36" s="167"/>
      <c r="B36" s="151" t="s">
        <v>28</v>
      </c>
      <c r="C36" s="4" t="s">
        <v>29</v>
      </c>
      <c r="D36" s="40">
        <v>14.38</v>
      </c>
      <c r="E36" s="124"/>
      <c r="F36" s="124"/>
      <c r="G36" s="39"/>
      <c r="H36" s="44"/>
    </row>
    <row r="37" spans="1:8" x14ac:dyDescent="0.25">
      <c r="A37" s="167"/>
      <c r="B37" s="143" t="s">
        <v>79</v>
      </c>
      <c r="C37" s="4" t="s">
        <v>29</v>
      </c>
      <c r="D37" s="41">
        <v>14.3</v>
      </c>
      <c r="E37" s="92"/>
      <c r="F37" s="43">
        <f t="shared" ref="F37:F39" si="3">E37*D37</f>
        <v>0</v>
      </c>
      <c r="G37" s="39"/>
      <c r="H37" s="44"/>
    </row>
    <row r="38" spans="1:8" x14ac:dyDescent="0.25">
      <c r="A38" s="167"/>
      <c r="B38" s="143" t="s">
        <v>70</v>
      </c>
      <c r="C38" s="4" t="s">
        <v>29</v>
      </c>
      <c r="D38" s="71">
        <v>46.5</v>
      </c>
      <c r="E38" s="92"/>
      <c r="F38" s="43">
        <f t="shared" si="3"/>
        <v>0</v>
      </c>
      <c r="G38" s="39"/>
      <c r="H38" s="44"/>
    </row>
    <row r="39" spans="1:8" ht="15.75" thickBot="1" x14ac:dyDescent="0.3">
      <c r="A39" s="171"/>
      <c r="B39" s="154" t="s">
        <v>71</v>
      </c>
      <c r="C39" s="83" t="s">
        <v>29</v>
      </c>
      <c r="D39" s="84">
        <v>46.5</v>
      </c>
      <c r="E39" s="93"/>
      <c r="F39" s="43">
        <f t="shared" si="3"/>
        <v>0</v>
      </c>
      <c r="G39" s="85"/>
      <c r="H39" s="86"/>
    </row>
    <row r="40" spans="1:8" ht="15.75" thickBot="1" x14ac:dyDescent="0.3">
      <c r="A40" s="172"/>
      <c r="B40" s="135" t="s">
        <v>23</v>
      </c>
      <c r="C40" s="135"/>
      <c r="D40" s="135"/>
      <c r="E40" s="136"/>
      <c r="F40" s="88">
        <f>SUM(F34:F39)</f>
        <v>0</v>
      </c>
      <c r="G40" s="26"/>
      <c r="H40" s="27"/>
    </row>
    <row r="41" spans="1:8" ht="15.75" thickBot="1" x14ac:dyDescent="0.3">
      <c r="A41" s="165"/>
      <c r="B41" s="155" t="s">
        <v>39</v>
      </c>
      <c r="C41" s="113"/>
      <c r="D41" s="113"/>
      <c r="E41" s="113"/>
      <c r="F41" s="113"/>
      <c r="G41" s="113"/>
      <c r="H41" s="114"/>
    </row>
    <row r="42" spans="1:8" x14ac:dyDescent="0.25">
      <c r="A42" s="173"/>
      <c r="B42" s="156" t="s">
        <v>17</v>
      </c>
      <c r="C42" s="18" t="s">
        <v>0</v>
      </c>
      <c r="D42" s="63">
        <v>361.34</v>
      </c>
      <c r="E42" s="100"/>
      <c r="F42" s="62">
        <f t="shared" ref="F42:F67" si="4">E42*D42</f>
        <v>0</v>
      </c>
      <c r="G42" s="19"/>
      <c r="H42" s="20"/>
    </row>
    <row r="43" spans="1:8" x14ac:dyDescent="0.25">
      <c r="A43" s="173"/>
      <c r="B43" s="144" t="s">
        <v>72</v>
      </c>
      <c r="C43" s="2" t="s">
        <v>2</v>
      </c>
      <c r="D43" s="54">
        <v>770</v>
      </c>
      <c r="E43" s="90"/>
      <c r="F43" s="28">
        <f t="shared" si="4"/>
        <v>0</v>
      </c>
      <c r="G43" s="7"/>
      <c r="H43" s="11"/>
    </row>
    <row r="44" spans="1:8" x14ac:dyDescent="0.25">
      <c r="A44" s="173"/>
      <c r="B44" s="144" t="s">
        <v>82</v>
      </c>
      <c r="C44" s="2" t="s">
        <v>2</v>
      </c>
      <c r="D44" s="54">
        <v>153.69999999999999</v>
      </c>
      <c r="E44" s="90"/>
      <c r="F44" s="28">
        <f t="shared" si="4"/>
        <v>0</v>
      </c>
      <c r="G44" s="7"/>
      <c r="H44" s="11"/>
    </row>
    <row r="45" spans="1:8" x14ac:dyDescent="0.25">
      <c r="A45" s="167"/>
      <c r="B45" s="144" t="s">
        <v>18</v>
      </c>
      <c r="C45" s="2" t="s">
        <v>0</v>
      </c>
      <c r="D45" s="54">
        <v>410.34</v>
      </c>
      <c r="E45" s="90"/>
      <c r="F45" s="28">
        <f t="shared" si="4"/>
        <v>0</v>
      </c>
      <c r="G45" s="7"/>
      <c r="H45" s="11"/>
    </row>
    <row r="46" spans="1:8" x14ac:dyDescent="0.25">
      <c r="A46" s="167"/>
      <c r="B46" s="144" t="s">
        <v>17</v>
      </c>
      <c r="C46" s="2" t="s">
        <v>0</v>
      </c>
      <c r="D46" s="54">
        <v>410.34</v>
      </c>
      <c r="E46" s="90"/>
      <c r="F46" s="28">
        <f t="shared" si="4"/>
        <v>0</v>
      </c>
      <c r="G46" s="7"/>
      <c r="H46" s="11"/>
    </row>
    <row r="47" spans="1:8" ht="18.75" customHeight="1" x14ac:dyDescent="0.25">
      <c r="A47" s="167"/>
      <c r="B47" s="144" t="s">
        <v>19</v>
      </c>
      <c r="C47" s="2" t="s">
        <v>0</v>
      </c>
      <c r="D47" s="54">
        <v>410.34</v>
      </c>
      <c r="E47" s="90"/>
      <c r="F47" s="28">
        <f t="shared" si="4"/>
        <v>0</v>
      </c>
      <c r="G47" s="7"/>
      <c r="H47" s="11"/>
    </row>
    <row r="48" spans="1:8" x14ac:dyDescent="0.25">
      <c r="A48" s="167"/>
      <c r="B48" s="157" t="s">
        <v>40</v>
      </c>
      <c r="C48" s="2" t="s">
        <v>0</v>
      </c>
      <c r="D48" s="60">
        <v>156.5</v>
      </c>
      <c r="E48" s="90"/>
      <c r="F48" s="28">
        <f t="shared" si="4"/>
        <v>0</v>
      </c>
      <c r="G48" s="7"/>
      <c r="H48" s="11"/>
    </row>
    <row r="49" spans="1:8" x14ac:dyDescent="0.25">
      <c r="A49" s="167"/>
      <c r="B49" s="157" t="s">
        <v>41</v>
      </c>
      <c r="C49" s="2" t="s">
        <v>0</v>
      </c>
      <c r="D49" s="60">
        <v>156.5</v>
      </c>
      <c r="E49" s="90"/>
      <c r="F49" s="28">
        <f t="shared" si="4"/>
        <v>0</v>
      </c>
      <c r="G49" s="7"/>
      <c r="H49" s="11"/>
    </row>
    <row r="50" spans="1:8" x14ac:dyDescent="0.25">
      <c r="A50" s="167"/>
      <c r="B50" s="157" t="s">
        <v>42</v>
      </c>
      <c r="C50" s="2" t="s">
        <v>0</v>
      </c>
      <c r="D50" s="60">
        <v>156.5</v>
      </c>
      <c r="E50" s="90"/>
      <c r="F50" s="28">
        <f t="shared" si="4"/>
        <v>0</v>
      </c>
      <c r="G50" s="7"/>
      <c r="H50" s="11"/>
    </row>
    <row r="51" spans="1:8" x14ac:dyDescent="0.25">
      <c r="A51" s="167"/>
      <c r="B51" s="157" t="s">
        <v>44</v>
      </c>
      <c r="C51" s="14" t="s">
        <v>2</v>
      </c>
      <c r="D51" s="60">
        <v>42</v>
      </c>
      <c r="E51" s="90"/>
      <c r="F51" s="28">
        <f t="shared" si="4"/>
        <v>0</v>
      </c>
      <c r="G51" s="7"/>
      <c r="H51" s="11"/>
    </row>
    <row r="52" spans="1:8" x14ac:dyDescent="0.25">
      <c r="A52" s="167"/>
      <c r="B52" s="157" t="s">
        <v>17</v>
      </c>
      <c r="C52" s="14" t="s">
        <v>2</v>
      </c>
      <c r="D52" s="60">
        <v>42</v>
      </c>
      <c r="E52" s="90"/>
      <c r="F52" s="28">
        <f t="shared" si="4"/>
        <v>0</v>
      </c>
      <c r="G52" s="7"/>
      <c r="H52" s="11"/>
    </row>
    <row r="53" spans="1:8" x14ac:dyDescent="0.25">
      <c r="A53" s="173"/>
      <c r="B53" s="157" t="s">
        <v>43</v>
      </c>
      <c r="C53" s="14" t="s">
        <v>2</v>
      </c>
      <c r="D53" s="60">
        <v>42</v>
      </c>
      <c r="E53" s="90"/>
      <c r="F53" s="28">
        <f t="shared" si="4"/>
        <v>0</v>
      </c>
      <c r="G53" s="7"/>
      <c r="H53" s="11"/>
    </row>
    <row r="54" spans="1:8" x14ac:dyDescent="0.25">
      <c r="A54" s="167"/>
      <c r="B54" s="145" t="s">
        <v>45</v>
      </c>
      <c r="C54" s="14" t="s">
        <v>2</v>
      </c>
      <c r="D54" s="60">
        <v>42</v>
      </c>
      <c r="E54" s="90"/>
      <c r="F54" s="28">
        <f t="shared" si="4"/>
        <v>0</v>
      </c>
      <c r="G54" s="7"/>
      <c r="H54" s="11"/>
    </row>
    <row r="55" spans="1:8" x14ac:dyDescent="0.25">
      <c r="A55" s="167"/>
      <c r="B55" s="157" t="s">
        <v>46</v>
      </c>
      <c r="C55" s="2" t="s">
        <v>0</v>
      </c>
      <c r="D55" s="54">
        <v>100.87</v>
      </c>
      <c r="E55" s="90"/>
      <c r="F55" s="28">
        <f t="shared" si="4"/>
        <v>0</v>
      </c>
      <c r="G55" s="7"/>
      <c r="H55" s="11"/>
    </row>
    <row r="56" spans="1:8" x14ac:dyDescent="0.25">
      <c r="A56" s="167"/>
      <c r="B56" s="157" t="s">
        <v>47</v>
      </c>
      <c r="C56" s="2" t="s">
        <v>0</v>
      </c>
      <c r="D56" s="54">
        <v>100.87</v>
      </c>
      <c r="E56" s="90"/>
      <c r="F56" s="28">
        <f t="shared" si="4"/>
        <v>0</v>
      </c>
      <c r="G56" s="7"/>
      <c r="H56" s="11"/>
    </row>
    <row r="57" spans="1:8" x14ac:dyDescent="0.25">
      <c r="A57" s="167"/>
      <c r="B57" s="144" t="s">
        <v>48</v>
      </c>
      <c r="C57" s="2" t="s">
        <v>0</v>
      </c>
      <c r="D57" s="54">
        <v>100.87</v>
      </c>
      <c r="E57" s="90"/>
      <c r="F57" s="28">
        <f t="shared" si="4"/>
        <v>0</v>
      </c>
      <c r="G57" s="7"/>
      <c r="H57" s="11"/>
    </row>
    <row r="58" spans="1:8" x14ac:dyDescent="0.25">
      <c r="A58" s="167"/>
      <c r="B58" s="144" t="s">
        <v>49</v>
      </c>
      <c r="C58" s="2" t="s">
        <v>29</v>
      </c>
      <c r="D58" s="54">
        <v>16.399999999999999</v>
      </c>
      <c r="E58" s="90"/>
      <c r="F58" s="28">
        <f t="shared" si="4"/>
        <v>0</v>
      </c>
      <c r="G58" s="7"/>
      <c r="H58" s="11"/>
    </row>
    <row r="59" spans="1:8" ht="15.75" thickBot="1" x14ac:dyDescent="0.3">
      <c r="A59" s="169"/>
      <c r="B59" s="146" t="s">
        <v>81</v>
      </c>
      <c r="C59" s="15" t="s">
        <v>1</v>
      </c>
      <c r="D59" s="64">
        <v>13</v>
      </c>
      <c r="E59" s="101"/>
      <c r="F59" s="43">
        <f t="shared" si="4"/>
        <v>0</v>
      </c>
      <c r="G59" s="16"/>
      <c r="H59" s="17"/>
    </row>
    <row r="60" spans="1:8" ht="15.75" thickBot="1" x14ac:dyDescent="0.3">
      <c r="A60" s="174"/>
      <c r="B60" s="135" t="s">
        <v>23</v>
      </c>
      <c r="C60" s="135"/>
      <c r="D60" s="135"/>
      <c r="E60" s="136"/>
      <c r="F60" s="82">
        <f>SUM(F42:F59)</f>
        <v>0</v>
      </c>
      <c r="G60" s="81"/>
      <c r="H60" s="27"/>
    </row>
    <row r="61" spans="1:8" x14ac:dyDescent="0.25">
      <c r="A61" s="175"/>
      <c r="B61" s="153" t="s">
        <v>50</v>
      </c>
      <c r="C61" s="109"/>
      <c r="D61" s="109"/>
      <c r="E61" s="109"/>
      <c r="F61" s="109"/>
      <c r="G61" s="109"/>
      <c r="H61" s="110"/>
    </row>
    <row r="62" spans="1:8" x14ac:dyDescent="0.25">
      <c r="A62" s="167"/>
      <c r="B62" s="144" t="s">
        <v>17</v>
      </c>
      <c r="C62" s="2" t="s">
        <v>29</v>
      </c>
      <c r="D62" s="54">
        <v>130.26</v>
      </c>
      <c r="E62" s="90"/>
      <c r="F62" s="28">
        <f t="shared" si="4"/>
        <v>0</v>
      </c>
      <c r="G62" s="7"/>
      <c r="H62" s="11"/>
    </row>
    <row r="63" spans="1:8" x14ac:dyDescent="0.25">
      <c r="A63" s="167"/>
      <c r="B63" s="144" t="s">
        <v>72</v>
      </c>
      <c r="C63" s="2" t="s">
        <v>2</v>
      </c>
      <c r="D63" s="54">
        <v>277</v>
      </c>
      <c r="E63" s="90"/>
      <c r="F63" s="28">
        <f t="shared" si="4"/>
        <v>0</v>
      </c>
      <c r="G63" s="7"/>
      <c r="H63" s="11"/>
    </row>
    <row r="64" spans="1:8" x14ac:dyDescent="0.25">
      <c r="A64" s="167"/>
      <c r="B64" s="144" t="s">
        <v>18</v>
      </c>
      <c r="C64" s="2" t="s">
        <v>29</v>
      </c>
      <c r="D64" s="54">
        <v>130.26</v>
      </c>
      <c r="E64" s="90"/>
      <c r="F64" s="28">
        <f t="shared" si="4"/>
        <v>0</v>
      </c>
      <c r="G64" s="7"/>
      <c r="H64" s="11"/>
    </row>
    <row r="65" spans="1:8" x14ac:dyDescent="0.25">
      <c r="A65" s="167"/>
      <c r="B65" s="144" t="s">
        <v>17</v>
      </c>
      <c r="C65" s="2" t="s">
        <v>36</v>
      </c>
      <c r="D65" s="54">
        <v>130.26</v>
      </c>
      <c r="E65" s="90"/>
      <c r="F65" s="28">
        <f t="shared" si="4"/>
        <v>0</v>
      </c>
      <c r="G65" s="7"/>
      <c r="H65" s="11"/>
    </row>
    <row r="66" spans="1:8" x14ac:dyDescent="0.25">
      <c r="A66" s="167"/>
      <c r="B66" s="144" t="s">
        <v>19</v>
      </c>
      <c r="C66" s="2" t="s">
        <v>1</v>
      </c>
      <c r="D66" s="54">
        <v>130.26</v>
      </c>
      <c r="E66" s="90"/>
      <c r="F66" s="28">
        <f t="shared" si="4"/>
        <v>0</v>
      </c>
      <c r="G66" s="7"/>
      <c r="H66" s="11"/>
    </row>
    <row r="67" spans="1:8" ht="15.75" thickBot="1" x14ac:dyDescent="0.3">
      <c r="A67" s="167"/>
      <c r="B67" s="146" t="s">
        <v>49</v>
      </c>
      <c r="C67" s="15" t="s">
        <v>29</v>
      </c>
      <c r="D67" s="64">
        <v>59.53</v>
      </c>
      <c r="E67" s="101"/>
      <c r="F67" s="43">
        <f t="shared" si="4"/>
        <v>0</v>
      </c>
      <c r="G67" s="16"/>
      <c r="H67" s="17"/>
    </row>
    <row r="68" spans="1:8" ht="15.75" thickBot="1" x14ac:dyDescent="0.3">
      <c r="A68" s="171"/>
      <c r="B68" s="135" t="s">
        <v>23</v>
      </c>
      <c r="C68" s="135"/>
      <c r="D68" s="135"/>
      <c r="E68" s="136"/>
      <c r="F68" s="87">
        <f>SUM(F62:F67)</f>
        <v>0</v>
      </c>
      <c r="G68" s="26"/>
      <c r="H68" s="27"/>
    </row>
    <row r="69" spans="1:8" x14ac:dyDescent="0.25">
      <c r="A69" s="175"/>
      <c r="B69" s="156"/>
      <c r="C69" s="18"/>
      <c r="D69" s="63"/>
      <c r="E69" s="61"/>
      <c r="F69" s="62"/>
      <c r="G69" s="19"/>
      <c r="H69" s="20"/>
    </row>
    <row r="70" spans="1:8" x14ac:dyDescent="0.25">
      <c r="A70" s="167"/>
      <c r="B70" s="144"/>
      <c r="C70" s="2"/>
      <c r="D70" s="54"/>
      <c r="E70" s="36"/>
      <c r="F70" s="28"/>
      <c r="G70" s="7"/>
      <c r="H70" s="11"/>
    </row>
    <row r="71" spans="1:8" x14ac:dyDescent="0.25">
      <c r="A71" s="167"/>
      <c r="B71" s="144"/>
      <c r="C71" s="2"/>
      <c r="D71" s="54"/>
      <c r="E71" s="36"/>
      <c r="F71" s="28"/>
      <c r="G71" s="7"/>
      <c r="H71" s="11"/>
    </row>
    <row r="72" spans="1:8" x14ac:dyDescent="0.25">
      <c r="A72" s="167"/>
      <c r="B72" s="144"/>
      <c r="C72" s="2"/>
      <c r="D72" s="54"/>
      <c r="E72" s="36"/>
      <c r="F72" s="28"/>
      <c r="G72" s="7"/>
      <c r="H72" s="11"/>
    </row>
    <row r="73" spans="1:8" ht="15.75" thickBot="1" x14ac:dyDescent="0.3">
      <c r="A73" s="172"/>
      <c r="B73" s="146"/>
      <c r="C73" s="15"/>
      <c r="D73" s="64"/>
      <c r="E73" s="53"/>
      <c r="F73" s="43"/>
      <c r="G73" s="16"/>
      <c r="H73" s="17"/>
    </row>
    <row r="74" spans="1:8" ht="15.75" thickBot="1" x14ac:dyDescent="0.3">
      <c r="A74" s="165"/>
      <c r="B74" s="155" t="s">
        <v>26</v>
      </c>
      <c r="C74" s="113"/>
      <c r="D74" s="113"/>
      <c r="E74" s="113"/>
      <c r="F74" s="113"/>
      <c r="G74" s="113"/>
      <c r="H74" s="114"/>
    </row>
    <row r="75" spans="1:8" x14ac:dyDescent="0.25">
      <c r="A75" s="173"/>
      <c r="B75" s="156" t="s">
        <v>25</v>
      </c>
      <c r="C75" s="18" t="s">
        <v>1</v>
      </c>
      <c r="D75" s="18">
        <v>8</v>
      </c>
      <c r="E75" s="102"/>
      <c r="F75" s="62">
        <f t="shared" ref="F75:F83" si="5">E75*D75</f>
        <v>0</v>
      </c>
      <c r="G75" s="18"/>
      <c r="H75" s="98"/>
    </row>
    <row r="76" spans="1:8" x14ac:dyDescent="0.25">
      <c r="A76" s="173"/>
      <c r="B76" s="144" t="s">
        <v>57</v>
      </c>
      <c r="C76" s="2" t="s">
        <v>29</v>
      </c>
      <c r="D76" s="2">
        <v>5.5</v>
      </c>
      <c r="E76" s="51"/>
      <c r="F76" s="28">
        <f t="shared" si="5"/>
        <v>0</v>
      </c>
      <c r="G76" s="2"/>
      <c r="H76" s="58"/>
    </row>
    <row r="77" spans="1:8" x14ac:dyDescent="0.25">
      <c r="A77" s="173"/>
      <c r="B77" s="144" t="s">
        <v>16</v>
      </c>
      <c r="C77" s="2" t="s">
        <v>29</v>
      </c>
      <c r="D77" s="2">
        <v>5.5</v>
      </c>
      <c r="E77" s="51"/>
      <c r="F77" s="28">
        <f t="shared" si="5"/>
        <v>0</v>
      </c>
      <c r="G77" s="2"/>
      <c r="H77" s="58"/>
    </row>
    <row r="78" spans="1:8" x14ac:dyDescent="0.25">
      <c r="A78" s="167"/>
      <c r="B78" s="144" t="s">
        <v>55</v>
      </c>
      <c r="C78" s="2" t="s">
        <v>29</v>
      </c>
      <c r="D78" s="2">
        <v>101.88</v>
      </c>
      <c r="E78" s="103"/>
      <c r="F78" s="28">
        <f t="shared" si="5"/>
        <v>0</v>
      </c>
      <c r="G78" s="35"/>
      <c r="H78" s="59"/>
    </row>
    <row r="79" spans="1:8" ht="15.75" thickBot="1" x14ac:dyDescent="0.3">
      <c r="A79" s="167"/>
      <c r="B79" s="146" t="s">
        <v>54</v>
      </c>
      <c r="C79" s="15" t="s">
        <v>29</v>
      </c>
      <c r="D79" s="15">
        <v>101.88</v>
      </c>
      <c r="E79" s="104"/>
      <c r="F79" s="43">
        <f t="shared" si="5"/>
        <v>0</v>
      </c>
      <c r="G79" s="35"/>
      <c r="H79" s="59"/>
    </row>
    <row r="80" spans="1:8" x14ac:dyDescent="0.25">
      <c r="A80" s="167"/>
      <c r="B80" s="158" t="s">
        <v>51</v>
      </c>
      <c r="C80" s="57" t="s">
        <v>29</v>
      </c>
      <c r="D80" s="57">
        <f>SUM(D81:D82)</f>
        <v>113.13000000000001</v>
      </c>
      <c r="E80" s="74"/>
      <c r="F80" s="72">
        <f>D80*E80</f>
        <v>0</v>
      </c>
      <c r="G80" s="65"/>
      <c r="H80" s="44"/>
    </row>
    <row r="81" spans="1:11" x14ac:dyDescent="0.25">
      <c r="A81" s="167"/>
      <c r="B81" s="144" t="s">
        <v>68</v>
      </c>
      <c r="C81" s="2" t="s">
        <v>29</v>
      </c>
      <c r="D81" s="2">
        <v>111.23</v>
      </c>
      <c r="E81" s="126"/>
      <c r="F81" s="137"/>
      <c r="G81" s="65"/>
      <c r="H81" s="44"/>
    </row>
    <row r="82" spans="1:11" ht="15.75" thickBot="1" x14ac:dyDescent="0.3">
      <c r="A82" s="167"/>
      <c r="B82" s="159" t="s">
        <v>52</v>
      </c>
      <c r="C82" s="55" t="s">
        <v>29</v>
      </c>
      <c r="D82" s="55">
        <v>1.9</v>
      </c>
      <c r="E82" s="127"/>
      <c r="F82" s="138"/>
      <c r="G82" s="65"/>
      <c r="H82" s="44"/>
    </row>
    <row r="83" spans="1:11" x14ac:dyDescent="0.25">
      <c r="A83" s="167"/>
      <c r="B83" s="156" t="s">
        <v>16</v>
      </c>
      <c r="C83" s="18" t="s">
        <v>29</v>
      </c>
      <c r="D83" s="18">
        <v>101.88</v>
      </c>
      <c r="E83" s="75"/>
      <c r="F83" s="62">
        <f t="shared" si="5"/>
        <v>0</v>
      </c>
      <c r="G83" s="39"/>
      <c r="H83" s="44"/>
    </row>
    <row r="84" spans="1:11" x14ac:dyDescent="0.25">
      <c r="A84" s="167"/>
      <c r="B84" s="144" t="s">
        <v>12</v>
      </c>
      <c r="C84" s="2" t="s">
        <v>29</v>
      </c>
      <c r="D84" s="2">
        <v>20</v>
      </c>
      <c r="E84" s="36"/>
      <c r="F84" s="28">
        <f>E84*D84</f>
        <v>0</v>
      </c>
      <c r="G84" s="7"/>
      <c r="H84" s="11"/>
    </row>
    <row r="85" spans="1:11" x14ac:dyDescent="0.25">
      <c r="A85" s="167"/>
      <c r="B85" s="144" t="s">
        <v>53</v>
      </c>
      <c r="C85" s="2" t="s">
        <v>29</v>
      </c>
      <c r="D85" s="3">
        <v>20</v>
      </c>
      <c r="E85" s="36"/>
      <c r="F85" s="28">
        <f>E85*D85</f>
        <v>0</v>
      </c>
      <c r="G85" s="7"/>
      <c r="H85" s="11"/>
    </row>
    <row r="86" spans="1:11" x14ac:dyDescent="0.25">
      <c r="A86" s="167"/>
      <c r="B86" s="144" t="s">
        <v>56</v>
      </c>
      <c r="C86" s="2" t="s">
        <v>29</v>
      </c>
      <c r="D86" s="3">
        <v>20</v>
      </c>
      <c r="E86" s="36"/>
      <c r="F86" s="28">
        <f t="shared" ref="F86:F90" si="6">E86*D86</f>
        <v>0</v>
      </c>
      <c r="G86" s="7"/>
      <c r="H86" s="11"/>
    </row>
    <row r="87" spans="1:11" x14ac:dyDescent="0.25">
      <c r="A87" s="167"/>
      <c r="B87" s="144" t="s">
        <v>16</v>
      </c>
      <c r="C87" s="2" t="s">
        <v>29</v>
      </c>
      <c r="D87" s="3">
        <v>20</v>
      </c>
      <c r="E87" s="36"/>
      <c r="F87" s="28">
        <f t="shared" si="6"/>
        <v>0</v>
      </c>
      <c r="G87" s="7"/>
      <c r="H87" s="11"/>
    </row>
    <row r="88" spans="1:11" x14ac:dyDescent="0.25">
      <c r="A88" s="167"/>
      <c r="B88" s="144" t="s">
        <v>76</v>
      </c>
      <c r="C88" s="2" t="s">
        <v>1</v>
      </c>
      <c r="D88" s="3">
        <v>4</v>
      </c>
      <c r="E88" s="36"/>
      <c r="F88" s="28">
        <f t="shared" si="6"/>
        <v>0</v>
      </c>
      <c r="G88" s="7"/>
      <c r="H88" s="11"/>
      <c r="I88" s="21"/>
      <c r="J88" s="21"/>
      <c r="K88" s="1"/>
    </row>
    <row r="89" spans="1:11" x14ac:dyDescent="0.25">
      <c r="A89" s="167"/>
      <c r="B89" s="144" t="s">
        <v>77</v>
      </c>
      <c r="C89" s="2" t="s">
        <v>1</v>
      </c>
      <c r="D89" s="3">
        <v>5</v>
      </c>
      <c r="E89" s="36"/>
      <c r="F89" s="28">
        <f t="shared" si="6"/>
        <v>0</v>
      </c>
      <c r="G89" s="7"/>
      <c r="H89" s="11"/>
    </row>
    <row r="90" spans="1:11" ht="15.75" thickBot="1" x14ac:dyDescent="0.3">
      <c r="A90" s="167"/>
      <c r="B90" s="146" t="s">
        <v>78</v>
      </c>
      <c r="C90" s="15" t="s">
        <v>1</v>
      </c>
      <c r="D90" s="42">
        <v>4</v>
      </c>
      <c r="E90" s="53"/>
      <c r="F90" s="43">
        <f t="shared" si="6"/>
        <v>0</v>
      </c>
      <c r="G90" s="16"/>
      <c r="H90" s="17"/>
    </row>
    <row r="91" spans="1:11" ht="15.75" thickBot="1" x14ac:dyDescent="0.3">
      <c r="A91" s="167"/>
      <c r="B91" s="120" t="s">
        <v>23</v>
      </c>
      <c r="C91" s="120"/>
      <c r="D91" s="120"/>
      <c r="E91" s="121"/>
      <c r="F91" s="87">
        <f>SUM(F75:F90)</f>
        <v>0</v>
      </c>
      <c r="G91" s="26"/>
      <c r="H91" s="27"/>
    </row>
    <row r="92" spans="1:11" ht="15.75" thickBot="1" x14ac:dyDescent="0.3">
      <c r="A92" s="167"/>
      <c r="B92" s="160" t="s">
        <v>58</v>
      </c>
      <c r="C92" s="125"/>
      <c r="D92" s="125"/>
      <c r="E92" s="125"/>
      <c r="F92" s="125"/>
      <c r="G92" s="117"/>
      <c r="H92" s="20"/>
    </row>
    <row r="93" spans="1:11" ht="30" x14ac:dyDescent="0.25">
      <c r="A93" s="167"/>
      <c r="B93" s="158" t="s">
        <v>73</v>
      </c>
      <c r="C93" s="57" t="s">
        <v>2</v>
      </c>
      <c r="D93" s="57">
        <v>40.799999999999997</v>
      </c>
      <c r="E93" s="105"/>
      <c r="F93" s="68">
        <f t="shared" ref="F93:F111" si="7">E93*D93</f>
        <v>0</v>
      </c>
      <c r="G93" s="67"/>
      <c r="H93" s="11"/>
    </row>
    <row r="94" spans="1:11" ht="15.75" thickBot="1" x14ac:dyDescent="0.3">
      <c r="A94" s="173"/>
      <c r="B94" s="159" t="s">
        <v>75</v>
      </c>
      <c r="C94" s="55" t="s">
        <v>0</v>
      </c>
      <c r="D94" s="69">
        <v>8.1</v>
      </c>
      <c r="E94" s="106"/>
      <c r="F94" s="70">
        <f t="shared" si="7"/>
        <v>0</v>
      </c>
      <c r="G94" s="67"/>
      <c r="H94" s="11"/>
    </row>
    <row r="95" spans="1:11" ht="15.75" thickBot="1" x14ac:dyDescent="0.3">
      <c r="A95" s="173"/>
      <c r="B95" s="161" t="s">
        <v>59</v>
      </c>
      <c r="C95" s="76" t="s">
        <v>0</v>
      </c>
      <c r="D95" s="77">
        <v>298.5</v>
      </c>
      <c r="E95" s="78"/>
      <c r="F95" s="79">
        <f t="shared" si="7"/>
        <v>0</v>
      </c>
      <c r="G95" s="7"/>
      <c r="H95" s="11"/>
    </row>
    <row r="96" spans="1:11" x14ac:dyDescent="0.25">
      <c r="A96" s="167"/>
      <c r="B96" s="158" t="s">
        <v>60</v>
      </c>
      <c r="C96" s="57" t="s">
        <v>29</v>
      </c>
      <c r="D96" s="80">
        <f>SUM(D97:D98)</f>
        <v>300</v>
      </c>
      <c r="E96" s="105"/>
      <c r="F96" s="68">
        <f t="shared" si="7"/>
        <v>0</v>
      </c>
      <c r="G96" s="67"/>
      <c r="H96" s="11"/>
    </row>
    <row r="97" spans="1:8" x14ac:dyDescent="0.25">
      <c r="A97" s="167"/>
      <c r="B97" s="144" t="s">
        <v>61</v>
      </c>
      <c r="C97" s="2" t="s">
        <v>29</v>
      </c>
      <c r="D97" s="3">
        <v>180</v>
      </c>
      <c r="E97" s="123"/>
      <c r="F97" s="118"/>
      <c r="G97" s="67"/>
      <c r="H97" s="11"/>
    </row>
    <row r="98" spans="1:8" ht="15.75" thickBot="1" x14ac:dyDescent="0.3">
      <c r="A98" s="167"/>
      <c r="B98" s="159" t="s">
        <v>62</v>
      </c>
      <c r="C98" s="55" t="s">
        <v>29</v>
      </c>
      <c r="D98" s="69">
        <v>120</v>
      </c>
      <c r="E98" s="128"/>
      <c r="F98" s="119"/>
      <c r="G98" s="67"/>
      <c r="H98" s="11"/>
    </row>
    <row r="99" spans="1:8" ht="15.75" thickBot="1" x14ac:dyDescent="0.3">
      <c r="A99" s="167"/>
      <c r="B99" s="161" t="s">
        <v>69</v>
      </c>
      <c r="C99" s="76" t="s">
        <v>2</v>
      </c>
      <c r="D99" s="77">
        <v>192.5</v>
      </c>
      <c r="E99" s="89"/>
      <c r="F99" s="79">
        <f t="shared" si="7"/>
        <v>0</v>
      </c>
      <c r="G99" s="16"/>
      <c r="H99" s="17"/>
    </row>
    <row r="100" spans="1:8" ht="15.75" thickBot="1" x14ac:dyDescent="0.3">
      <c r="A100" s="167"/>
      <c r="B100" s="120" t="s">
        <v>23</v>
      </c>
      <c r="C100" s="120"/>
      <c r="D100" s="120"/>
      <c r="E100" s="121"/>
      <c r="F100" s="87">
        <f>SUM(F93:F99)</f>
        <v>0</v>
      </c>
      <c r="G100" s="26"/>
      <c r="H100" s="27"/>
    </row>
    <row r="101" spans="1:8" x14ac:dyDescent="0.25">
      <c r="A101" s="167"/>
      <c r="B101" s="162" t="s">
        <v>63</v>
      </c>
      <c r="C101" s="117"/>
      <c r="D101" s="117"/>
      <c r="E101" s="117"/>
      <c r="F101" s="117"/>
      <c r="G101" s="117"/>
      <c r="H101" s="20"/>
    </row>
    <row r="102" spans="1:8" x14ac:dyDescent="0.25">
      <c r="A102" s="167"/>
      <c r="B102" s="144" t="s">
        <v>74</v>
      </c>
      <c r="C102" s="2" t="s">
        <v>29</v>
      </c>
      <c r="D102" s="3">
        <v>155</v>
      </c>
      <c r="E102" s="90"/>
      <c r="F102" s="28">
        <f t="shared" si="7"/>
        <v>0</v>
      </c>
      <c r="G102" s="7"/>
      <c r="H102" s="11"/>
    </row>
    <row r="103" spans="1:8" x14ac:dyDescent="0.25">
      <c r="A103" s="167"/>
      <c r="B103" s="144" t="s">
        <v>83</v>
      </c>
      <c r="C103" s="2" t="s">
        <v>29</v>
      </c>
      <c r="D103" s="3">
        <v>155</v>
      </c>
      <c r="E103" s="90"/>
      <c r="F103" s="28">
        <f t="shared" si="7"/>
        <v>0</v>
      </c>
      <c r="G103" s="7"/>
      <c r="H103" s="11"/>
    </row>
    <row r="104" spans="1:8" x14ac:dyDescent="0.25">
      <c r="A104" s="167"/>
      <c r="B104" s="144" t="s">
        <v>84</v>
      </c>
      <c r="C104" s="2" t="s">
        <v>36</v>
      </c>
      <c r="D104" s="3">
        <v>155</v>
      </c>
      <c r="E104" s="90"/>
      <c r="F104" s="28">
        <f t="shared" si="7"/>
        <v>0</v>
      </c>
      <c r="G104" s="7"/>
      <c r="H104" s="11"/>
    </row>
    <row r="105" spans="1:8" x14ac:dyDescent="0.25">
      <c r="A105" s="167"/>
      <c r="B105" s="144" t="s">
        <v>85</v>
      </c>
      <c r="C105" s="2" t="s">
        <v>86</v>
      </c>
      <c r="D105" s="3">
        <v>155</v>
      </c>
      <c r="E105" s="90"/>
      <c r="F105" s="28">
        <f t="shared" si="7"/>
        <v>0</v>
      </c>
      <c r="G105" s="7"/>
      <c r="H105" s="11"/>
    </row>
    <row r="106" spans="1:8" x14ac:dyDescent="0.25">
      <c r="A106" s="167"/>
      <c r="B106" s="144" t="s">
        <v>61</v>
      </c>
      <c r="C106" s="2" t="s">
        <v>29</v>
      </c>
      <c r="D106" s="3">
        <v>55</v>
      </c>
      <c r="E106" s="90"/>
      <c r="F106" s="28">
        <f t="shared" si="7"/>
        <v>0</v>
      </c>
      <c r="G106" s="7"/>
      <c r="H106" s="11"/>
    </row>
    <row r="107" spans="1:8" x14ac:dyDescent="0.25">
      <c r="A107" s="167"/>
      <c r="B107" s="144" t="s">
        <v>64</v>
      </c>
      <c r="C107" s="2" t="s">
        <v>29</v>
      </c>
      <c r="D107" s="3">
        <v>91</v>
      </c>
      <c r="E107" s="90"/>
      <c r="F107" s="28">
        <f>E107*D107</f>
        <v>0</v>
      </c>
      <c r="G107" s="7"/>
      <c r="H107" s="11"/>
    </row>
    <row r="108" spans="1:8" x14ac:dyDescent="0.25">
      <c r="A108" s="167"/>
      <c r="B108" s="144" t="s">
        <v>67</v>
      </c>
      <c r="C108" s="2" t="s">
        <v>29</v>
      </c>
      <c r="D108" s="3">
        <v>6.9</v>
      </c>
      <c r="E108" s="90"/>
      <c r="F108" s="28">
        <f>E108*D108</f>
        <v>0</v>
      </c>
      <c r="G108" s="7"/>
      <c r="H108" s="11"/>
    </row>
    <row r="109" spans="1:8" x14ac:dyDescent="0.25">
      <c r="A109" s="167"/>
      <c r="B109" s="144" t="s">
        <v>65</v>
      </c>
      <c r="C109" s="2" t="s">
        <v>1</v>
      </c>
      <c r="D109" s="3">
        <v>1</v>
      </c>
      <c r="E109" s="90"/>
      <c r="F109" s="28">
        <f t="shared" si="7"/>
        <v>0</v>
      </c>
      <c r="G109" s="7"/>
      <c r="H109" s="11"/>
    </row>
    <row r="110" spans="1:8" x14ac:dyDescent="0.25">
      <c r="A110" s="167"/>
      <c r="B110" s="144" t="s">
        <v>69</v>
      </c>
      <c r="C110" s="2" t="s">
        <v>2</v>
      </c>
      <c r="D110" s="3">
        <v>56.42</v>
      </c>
      <c r="E110" s="90"/>
      <c r="F110" s="28">
        <f t="shared" si="7"/>
        <v>0</v>
      </c>
      <c r="G110" s="7"/>
      <c r="H110" s="11"/>
    </row>
    <row r="111" spans="1:8" x14ac:dyDescent="0.25">
      <c r="A111" s="167"/>
      <c r="B111" s="144" t="s">
        <v>66</v>
      </c>
      <c r="C111" s="2" t="s">
        <v>2</v>
      </c>
      <c r="D111" s="3">
        <v>10</v>
      </c>
      <c r="E111" s="90"/>
      <c r="F111" s="28">
        <f t="shared" si="7"/>
        <v>0</v>
      </c>
      <c r="G111" s="7"/>
      <c r="H111" s="11"/>
    </row>
    <row r="112" spans="1:8" ht="15.75" thickBot="1" x14ac:dyDescent="0.3">
      <c r="A112" s="176"/>
      <c r="B112" s="163" t="s">
        <v>23</v>
      </c>
      <c r="C112" s="122"/>
      <c r="D112" s="122"/>
      <c r="E112" s="122"/>
      <c r="F112" s="29">
        <f>SUM(F84:F111)</f>
        <v>0</v>
      </c>
      <c r="G112" s="23"/>
      <c r="H112" s="24"/>
    </row>
    <row r="113" spans="1:8" ht="15.75" thickBot="1" x14ac:dyDescent="0.3">
      <c r="A113" s="140"/>
      <c r="B113" s="107" t="s">
        <v>23</v>
      </c>
      <c r="C113" s="107"/>
      <c r="D113" s="107"/>
      <c r="E113" s="108"/>
      <c r="F113" s="25">
        <f>SUM(F102:F112)</f>
        <v>0</v>
      </c>
      <c r="G113" s="26"/>
      <c r="H113" s="27"/>
    </row>
    <row r="114" spans="1:8" ht="15.75" thickBot="1" x14ac:dyDescent="0.3">
      <c r="A114" s="141"/>
      <c r="B114" s="164"/>
      <c r="C114" s="30"/>
      <c r="D114" s="31"/>
      <c r="E114" s="32" t="s">
        <v>21</v>
      </c>
      <c r="F114" s="33">
        <f>F113+F100+F91+F68+F60+F40+F32+F22+F15</f>
        <v>0</v>
      </c>
      <c r="G114" s="8" t="s">
        <v>21</v>
      </c>
      <c r="H114" s="9">
        <f>SUM(H5:H113)</f>
        <v>0</v>
      </c>
    </row>
    <row r="115" spans="1:8" ht="15.75" thickBot="1" x14ac:dyDescent="0.3">
      <c r="B115" s="1"/>
      <c r="C115" s="1"/>
      <c r="D115" s="1"/>
      <c r="G115" s="12"/>
      <c r="H115" s="66"/>
    </row>
  </sheetData>
  <mergeCells count="30">
    <mergeCell ref="E97:E98"/>
    <mergeCell ref="A2:D2"/>
    <mergeCell ref="B4:H4"/>
    <mergeCell ref="B22:E22"/>
    <mergeCell ref="F25:F26"/>
    <mergeCell ref="E25:E26"/>
    <mergeCell ref="F28:F29"/>
    <mergeCell ref="E28:E29"/>
    <mergeCell ref="B32:E32"/>
    <mergeCell ref="F81:F82"/>
    <mergeCell ref="B68:E68"/>
    <mergeCell ref="B15:E15"/>
    <mergeCell ref="B60:E60"/>
    <mergeCell ref="B40:E40"/>
    <mergeCell ref="B113:E113"/>
    <mergeCell ref="B33:H33"/>
    <mergeCell ref="B16:H16"/>
    <mergeCell ref="B41:H41"/>
    <mergeCell ref="B23:H23"/>
    <mergeCell ref="B101:G101"/>
    <mergeCell ref="B61:H61"/>
    <mergeCell ref="F97:F98"/>
    <mergeCell ref="B91:E91"/>
    <mergeCell ref="B100:E100"/>
    <mergeCell ref="B112:E112"/>
    <mergeCell ref="F35:F36"/>
    <mergeCell ref="E35:E36"/>
    <mergeCell ref="B74:H74"/>
    <mergeCell ref="B92:G92"/>
    <mergeCell ref="E81:E82"/>
  </mergeCells>
  <printOptions horizontalCentered="1"/>
  <pageMargins left="0.78740157480314965" right="0.78740157480314965" top="0.78740157480314965" bottom="0.39370078740157483" header="0" footer="0"/>
  <pageSetup paperSize="9" scale="49" fitToHeight="0" orientation="portrait" horizontalDpi="180" verticalDpi="180" r:id="rId1"/>
  <rowBreaks count="1" manualBreakCount="1">
    <brk id="45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9" sqref="D19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смета</vt:lpstr>
      <vt:lpstr>Лист1</vt:lpstr>
      <vt:lpstr>Лист3</vt:lpstr>
      <vt:lpstr>смета!Область_печати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2018-05-22T12:10:27Z</dcterms:modified>
</cp:coreProperties>
</file>