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ilipenko\Объекты\Лисники\ДЦ\Подрядчик\"/>
    </mc:Choice>
  </mc:AlternateContent>
  <bookViews>
    <workbookView xWindow="0" yWindow="0" windowWidth="28800" windowHeight="12300" tabRatio="722"/>
  </bookViews>
  <sheets>
    <sheet name="ДЦ" sheetId="17" r:id="rId1"/>
  </sheets>
  <definedNames>
    <definedName name="_xlnm._FilterDatabase" localSheetId="0" hidden="1">ДЦ!$A$9:$L$128</definedName>
    <definedName name="_xlnm.Print_Titles" localSheetId="0">ДЦ!$7:$8</definedName>
    <definedName name="_xlnm.Print_Area" localSheetId="0">ДЦ!$A$7:$L$128</definedName>
  </definedNames>
  <calcPr calcId="162913"/>
</workbook>
</file>

<file path=xl/calcChain.xml><?xml version="1.0" encoding="utf-8"?>
<calcChain xmlns="http://schemas.openxmlformats.org/spreadsheetml/2006/main">
  <c r="J21" i="17" l="1"/>
  <c r="F121" i="17" l="1"/>
  <c r="F122" i="17"/>
  <c r="F123" i="17"/>
  <c r="F124" i="17" l="1"/>
  <c r="J109" i="17"/>
  <c r="F113" i="17"/>
  <c r="F112" i="17"/>
  <c r="F111" i="17"/>
  <c r="L108" i="17"/>
  <c r="J20" i="17" l="1"/>
  <c r="L20" i="17" s="1"/>
  <c r="F20" i="17"/>
  <c r="J68" i="17"/>
  <c r="L68" i="17" s="1"/>
  <c r="J66" i="17"/>
  <c r="L66" i="17" s="1"/>
  <c r="F34" i="17"/>
  <c r="J13" i="17"/>
  <c r="L13" i="17" s="1"/>
  <c r="F13" i="17"/>
  <c r="J65" i="17" l="1"/>
  <c r="L65" i="17" s="1"/>
  <c r="J64" i="17"/>
  <c r="L64" i="17" s="1"/>
  <c r="J63" i="17"/>
  <c r="L63" i="17" s="1"/>
  <c r="J62" i="17"/>
  <c r="L62" i="17" s="1"/>
  <c r="J61" i="17"/>
  <c r="L61" i="17" s="1"/>
  <c r="F61" i="17"/>
  <c r="J38" i="17"/>
  <c r="L38" i="17" s="1"/>
  <c r="J37" i="17"/>
  <c r="L37" i="17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J30" i="17"/>
  <c r="L30" i="17" s="1"/>
  <c r="J29" i="17"/>
  <c r="L29" i="17" s="1"/>
  <c r="F29" i="17"/>
  <c r="J25" i="17"/>
  <c r="L25" i="17" s="1"/>
  <c r="J24" i="17"/>
  <c r="L24" i="17" s="1"/>
  <c r="J23" i="17"/>
  <c r="L23" i="17" s="1"/>
  <c r="J22" i="17"/>
  <c r="L22" i="17" s="1"/>
  <c r="L21" i="17"/>
  <c r="F21" i="17"/>
  <c r="L116" i="17" l="1"/>
  <c r="F10" i="17"/>
  <c r="F11" i="17"/>
  <c r="F14" i="17"/>
  <c r="F19" i="17"/>
  <c r="F26" i="17"/>
  <c r="F27" i="17"/>
  <c r="F39" i="17"/>
  <c r="F48" i="17"/>
  <c r="F49" i="17"/>
  <c r="F55" i="17"/>
  <c r="F56" i="17"/>
  <c r="F59" i="17"/>
  <c r="F60" i="17"/>
  <c r="F67" i="17"/>
  <c r="F69" i="17"/>
  <c r="F72" i="17"/>
  <c r="F82" i="17"/>
  <c r="F91" i="17"/>
  <c r="F92" i="17"/>
  <c r="F98" i="17"/>
  <c r="F104" i="17"/>
  <c r="F108" i="17"/>
  <c r="F114" i="17"/>
  <c r="F116" i="17"/>
  <c r="F117" i="17"/>
  <c r="F118" i="17"/>
  <c r="F119" i="17"/>
  <c r="F120" i="17"/>
  <c r="F125" i="17" l="1"/>
  <c r="J55" i="17"/>
  <c r="L55" i="17" s="1"/>
  <c r="J27" i="17" l="1"/>
  <c r="L27" i="17" s="1"/>
  <c r="J67" i="17" l="1"/>
  <c r="L67" i="17" s="1"/>
  <c r="J14" i="17"/>
  <c r="L14" i="17" s="1"/>
  <c r="J56" i="17" l="1"/>
  <c r="L56" i="17" s="1"/>
  <c r="J70" i="17" l="1"/>
  <c r="L70" i="17" s="1"/>
  <c r="J69" i="17"/>
  <c r="L69" i="17" s="1"/>
  <c r="J60" i="17"/>
  <c r="L60" i="17" s="1"/>
  <c r="J59" i="17"/>
  <c r="L59" i="17" s="1"/>
  <c r="J106" i="17"/>
  <c r="L106" i="17" s="1"/>
  <c r="J105" i="17"/>
  <c r="L105" i="17" s="1"/>
  <c r="J104" i="17"/>
  <c r="L104" i="17" s="1"/>
  <c r="J58" i="17"/>
  <c r="L58" i="17" s="1"/>
  <c r="J57" i="17"/>
  <c r="L57" i="17" s="1"/>
  <c r="J103" i="17"/>
  <c r="L103" i="17" s="1"/>
  <c r="J102" i="17"/>
  <c r="L102" i="17" s="1"/>
  <c r="J101" i="17"/>
  <c r="L101" i="17" s="1"/>
  <c r="J100" i="17"/>
  <c r="L100" i="17" s="1"/>
  <c r="J99" i="17"/>
  <c r="L99" i="17" s="1"/>
  <c r="J98" i="17"/>
  <c r="L98" i="17" s="1"/>
  <c r="J97" i="17"/>
  <c r="L97" i="17" s="1"/>
  <c r="J96" i="17"/>
  <c r="L96" i="17" s="1"/>
  <c r="J95" i="17"/>
  <c r="L95" i="17" s="1"/>
  <c r="J94" i="17"/>
  <c r="L94" i="17" s="1"/>
  <c r="J93" i="17"/>
  <c r="L93" i="17" s="1"/>
  <c r="J92" i="17"/>
  <c r="L92" i="17" s="1"/>
  <c r="J54" i="17"/>
  <c r="L54" i="17" s="1"/>
  <c r="J53" i="17"/>
  <c r="L53" i="17" s="1"/>
  <c r="J52" i="17"/>
  <c r="L52" i="17" s="1"/>
  <c r="J51" i="17"/>
  <c r="L51" i="17" s="1"/>
  <c r="J50" i="17"/>
  <c r="L50" i="17" s="1"/>
  <c r="J49" i="17"/>
  <c r="L49" i="17" s="1"/>
  <c r="J48" i="17"/>
  <c r="L48" i="17" s="1"/>
  <c r="J114" i="17"/>
  <c r="L114" i="17" s="1"/>
  <c r="J91" i="17"/>
  <c r="L91" i="17" s="1"/>
  <c r="J90" i="17"/>
  <c r="L90" i="17" s="1"/>
  <c r="J89" i="17"/>
  <c r="L89" i="17" s="1"/>
  <c r="J88" i="17"/>
  <c r="L88" i="17" s="1"/>
  <c r="J87" i="17"/>
  <c r="L87" i="17" s="1"/>
  <c r="J86" i="17"/>
  <c r="L86" i="17" s="1"/>
  <c r="J85" i="17"/>
  <c r="L85" i="17" s="1"/>
  <c r="J84" i="17"/>
  <c r="L84" i="17" s="1"/>
  <c r="J83" i="17"/>
  <c r="L83" i="17" s="1"/>
  <c r="J82" i="17"/>
  <c r="L82" i="17" s="1"/>
  <c r="J47" i="17"/>
  <c r="L47" i="17" s="1"/>
  <c r="J46" i="17"/>
  <c r="L46" i="17" s="1"/>
  <c r="J45" i="17"/>
  <c r="L45" i="17" s="1"/>
  <c r="J44" i="17"/>
  <c r="L44" i="17" s="1"/>
  <c r="J43" i="17"/>
  <c r="L43" i="17" s="1"/>
  <c r="J42" i="17"/>
  <c r="L42" i="17" s="1"/>
  <c r="J41" i="17"/>
  <c r="L41" i="17" s="1"/>
  <c r="J40" i="17"/>
  <c r="L40" i="17" s="1"/>
  <c r="J39" i="17"/>
  <c r="L39" i="17" s="1"/>
  <c r="J18" i="17"/>
  <c r="L18" i="17" s="1"/>
  <c r="J26" i="17"/>
  <c r="L26" i="17" s="1"/>
  <c r="J17" i="17" l="1"/>
  <c r="L17" i="17" s="1"/>
  <c r="J16" i="17"/>
  <c r="L16" i="17" s="1"/>
  <c r="J15" i="17"/>
  <c r="L15" i="17" s="1"/>
  <c r="J11" i="17"/>
  <c r="L11" i="17" s="1"/>
  <c r="J10" i="17"/>
  <c r="L10" i="17" s="1"/>
  <c r="J19" i="17" l="1"/>
  <c r="J72" i="17"/>
  <c r="L72" i="17" s="1"/>
  <c r="J73" i="17"/>
  <c r="L73" i="17" s="1"/>
  <c r="J74" i="17"/>
  <c r="L74" i="17" s="1"/>
  <c r="J75" i="17"/>
  <c r="L75" i="17" s="1"/>
  <c r="J76" i="17"/>
  <c r="L76" i="17" s="1"/>
  <c r="J77" i="17"/>
  <c r="L77" i="17" s="1"/>
  <c r="J78" i="17"/>
  <c r="L78" i="17" s="1"/>
  <c r="J79" i="17"/>
  <c r="L79" i="17" s="1"/>
  <c r="J80" i="17"/>
  <c r="L80" i="17" s="1"/>
  <c r="J81" i="17"/>
  <c r="L81" i="17" s="1"/>
  <c r="L109" i="17"/>
  <c r="J110" i="17"/>
  <c r="L110" i="17" s="1"/>
  <c r="L19" i="17" l="1"/>
  <c r="L125" i="17" s="1"/>
  <c r="F126" i="17"/>
  <c r="L126" i="17" l="1"/>
  <c r="F128" i="17" s="1"/>
</calcChain>
</file>

<file path=xl/sharedStrings.xml><?xml version="1.0" encoding="utf-8"?>
<sst xmlns="http://schemas.openxmlformats.org/spreadsheetml/2006/main" count="318" uniqueCount="150">
  <si>
    <t>№
з/п</t>
  </si>
  <si>
    <t>Роботи</t>
  </si>
  <si>
    <t>Матеріали</t>
  </si>
  <si>
    <t>Найменування робіт</t>
  </si>
  <si>
    <t>Од.
вим.</t>
  </si>
  <si>
    <t>Кількість</t>
  </si>
  <si>
    <t>Найменування матеріалів</t>
  </si>
  <si>
    <t>Од. 
вим.</t>
  </si>
  <si>
    <t>Норма  витрат</t>
  </si>
  <si>
    <t>Підлоги</t>
  </si>
  <si>
    <t>м2</t>
  </si>
  <si>
    <t>кг</t>
  </si>
  <si>
    <t>шт</t>
  </si>
  <si>
    <t>м.п.</t>
  </si>
  <si>
    <t>Стiни</t>
  </si>
  <si>
    <t>мп</t>
  </si>
  <si>
    <t>шт.</t>
  </si>
  <si>
    <t xml:space="preserve">Стелi </t>
  </si>
  <si>
    <t>Допомiжнi роботи</t>
  </si>
  <si>
    <t>Мішки для сміття</t>
  </si>
  <si>
    <t>л</t>
  </si>
  <si>
    <t>Демонтажні роботи</t>
  </si>
  <si>
    <t>м3</t>
  </si>
  <si>
    <t>Прорізи</t>
  </si>
  <si>
    <t>Накладні витрати, грн</t>
  </si>
  <si>
    <t>Транспортні витрати, грн.</t>
  </si>
  <si>
    <t xml:space="preserve">Вартість робіт за од. вим., грн. </t>
  </si>
  <si>
    <t xml:space="preserve">Всього вартість робіт, грн. </t>
  </si>
  <si>
    <t xml:space="preserve">Вартість матеріалів за од. вим., грн. </t>
  </si>
  <si>
    <t>Всього вартість матеріалів, грн.</t>
  </si>
  <si>
    <t>Всього вартість матеріалів, грн:</t>
  </si>
  <si>
    <t>Захист підлоги, стін і інших конструкцій плівкою п / е</t>
  </si>
  <si>
    <t>Плівка п / е 1500 * 100</t>
  </si>
  <si>
    <t>Захист підлоги, стін і інших конструкцій гофрокартоном</t>
  </si>
  <si>
    <t>Гофрокартон</t>
  </si>
  <si>
    <t>місце</t>
  </si>
  <si>
    <t>Навантаження сміття на машину вручну</t>
  </si>
  <si>
    <t>Вивіз будівельного сміття</t>
  </si>
  <si>
    <t>Допоміжні роботи</t>
  </si>
  <si>
    <t>чол./дн.</t>
  </si>
  <si>
    <t>Прибирання після будівельних робіт (без хім. мийних засобів)</t>
  </si>
  <si>
    <t>Улаштування стяжки цем.-піщаної до 50 мм механізованим способом з затиркою</t>
  </si>
  <si>
    <t>Стрічка демпферна</t>
  </si>
  <si>
    <t>Маяк направляючий штукатурний</t>
  </si>
  <si>
    <t>Пісок</t>
  </si>
  <si>
    <t>Цемент М 500</t>
  </si>
  <si>
    <t>Сітка армована ВР-IV 100х100</t>
  </si>
  <si>
    <t>Надбавка до влаштування стяжки (за 10 мм)</t>
  </si>
  <si>
    <t>Розчин цементно-піщаний М150</t>
  </si>
  <si>
    <t>Бетонконтакт СТ-19</t>
  </si>
  <si>
    <t>Планка перехідна алюмінієва</t>
  </si>
  <si>
    <t>Дюбель БМ 6*40</t>
  </si>
  <si>
    <t>Гіпсокартон  t-12,5 мм</t>
  </si>
  <si>
    <t>Кріплення ES 60\125</t>
  </si>
  <si>
    <t>Стрічка звукоізоляційна</t>
  </si>
  <si>
    <t>Круг відрізний 125 метал</t>
  </si>
  <si>
    <t>Саморіз 3,5*25</t>
  </si>
  <si>
    <t>Саморіз 3,5*9,5</t>
  </si>
  <si>
    <t xml:space="preserve">Профіль CD-60  0,45 мм </t>
  </si>
  <si>
    <t xml:space="preserve">Профіль UD-27  0,45 мм </t>
  </si>
  <si>
    <t>Улаштування простих стель з ГКЛ</t>
  </si>
  <si>
    <t>Дюбель TDN Bierbach 6x65</t>
  </si>
  <si>
    <t>"Краб" з'єднувач універсальний</t>
  </si>
  <si>
    <t>Кріплення ES 60 \ 125</t>
  </si>
  <si>
    <t>Профіль CD-60  0,45 мм</t>
  </si>
  <si>
    <t>Профіль UD-27  0,45 мм</t>
  </si>
  <si>
    <t>З'єднувач 60/60</t>
  </si>
  <si>
    <t>Влаштування багаторівневих стель з ГКЛ, коробів П і Г-образних (счит. Розгортку по г / к)</t>
  </si>
  <si>
    <t>Анкер 10*150</t>
  </si>
  <si>
    <t xml:space="preserve">Піна монтажна Soudal 750 мл </t>
  </si>
  <si>
    <t xml:space="preserve">Установка відбійника на підлозі </t>
  </si>
  <si>
    <t>Відбійник</t>
  </si>
  <si>
    <t>Грунтування стін</t>
  </si>
  <si>
    <t>Штукатурка EURO-GIPS Изо старт</t>
  </si>
  <si>
    <t>Шпаклевка Knauf Multifinish</t>
  </si>
  <si>
    <t>Штукатурка EURO-GIPS Ізо старт</t>
  </si>
  <si>
    <t>Шпаклівка Knauf Multifinish</t>
  </si>
  <si>
    <t>Підготовка стін під фарбування ( зі склохолстом)</t>
  </si>
  <si>
    <t>Клей Semin</t>
  </si>
  <si>
    <t xml:space="preserve">Стеклохолст ХСН-40 </t>
  </si>
  <si>
    <t>Шпаклевка финишная BauGut super finish</t>
  </si>
  <si>
    <t xml:space="preserve">Склохолст ХСН-40 </t>
  </si>
  <si>
    <t>Підготовка стелі під фарбування (зі склохолстом)</t>
  </si>
  <si>
    <t>Виготовка стельових карнизних ніш, криволінійних ділянок під забарвлення (зі скловолокном) розгортка</t>
  </si>
  <si>
    <t>Шпаклівка фінішна BauGut super finish</t>
  </si>
  <si>
    <t>Фарбування стін за 2 рази</t>
  </si>
  <si>
    <t>Герметик  Ceresit акрил 300 мл</t>
  </si>
  <si>
    <t>Фарбування стелі за 2 рази</t>
  </si>
  <si>
    <t>Герметик  Ceresit акрил 280 мл</t>
  </si>
  <si>
    <t>Вирізання круглих отворів в плитці під обладнання</t>
  </si>
  <si>
    <t>Коронка алмазна 65мм</t>
  </si>
  <si>
    <t>Підрізка плитки під кутом 45 °</t>
  </si>
  <si>
    <t>Круг алмазний 125 бетон</t>
  </si>
  <si>
    <t>Монтаж дзеркал на стіни (до 1м2)</t>
  </si>
  <si>
    <t>Клей для приклеювання дзеркал Soudal 310 мл</t>
  </si>
  <si>
    <t>Заробка швів гіпсокартонних конструкцій</t>
  </si>
  <si>
    <t>Сітка-серпянка для швів в гіпсокартону 50 мм</t>
  </si>
  <si>
    <t>Шпаклівка Фугенфюллер Knauf для стиків по гіпсокартону</t>
  </si>
  <si>
    <t>Монтаж люка ревізійного</t>
  </si>
  <si>
    <t>Люк для ревізії 300*300</t>
  </si>
  <si>
    <t>Затирка Mapei Ultracolor Plus 100</t>
  </si>
  <si>
    <t>Гідроізоляція полімерцементна за 2 рази</t>
  </si>
  <si>
    <t>Гідроізоляційна суміш CR-65</t>
  </si>
  <si>
    <t>Влаштування перехідних планок, накладок</t>
  </si>
  <si>
    <t>Установка перфорованих кутиків</t>
  </si>
  <si>
    <t>Кутик перфорований</t>
  </si>
  <si>
    <t>MASTER INER Стирол/10 - Акрилова грунтовка глибокого проникнення для внутрішніх</t>
  </si>
  <si>
    <t xml:space="preserve">Фарба San Marco Antartica </t>
  </si>
  <si>
    <t>Додаток №</t>
  </si>
  <si>
    <t>до Договору підряду №         від "       "                          201  р.</t>
  </si>
  <si>
    <t>ЗАМОВНИК</t>
  </si>
  <si>
    <t>ПІДРЯДНИК</t>
  </si>
  <si>
    <t xml:space="preserve"> ТОВ "АВГ КОНСТРАКШН"</t>
  </si>
  <si>
    <t>Директор</t>
  </si>
  <si>
    <t>__________________ Гарбар П.О.</t>
  </si>
  <si>
    <t>Фарба San Marco RAL 018N</t>
  </si>
  <si>
    <t>Мінеральна вата KNAUF ЭКОРОЛ,  50 мм</t>
  </si>
  <si>
    <t xml:space="preserve">Замовник: </t>
  </si>
  <si>
    <t>Підрядник:</t>
  </si>
  <si>
    <t>Об'єкт: «Конный клуб"</t>
  </si>
  <si>
    <t>Влаштування підлоги з керамічної плитки</t>
  </si>
  <si>
    <t>Грунтовка CT-17</t>
  </si>
  <si>
    <t>Клей Ceresit CM-12 для керамограніту</t>
  </si>
  <si>
    <t>Змивка для плитки Mapei Keranet (0,75 л)</t>
  </si>
  <si>
    <t>Керамічна плитка Marazzi allmarble frappuccino lux</t>
  </si>
  <si>
    <t>Влаштування перегородок з ГКЛ</t>
  </si>
  <si>
    <t xml:space="preserve">Профіль CW-75  0,45 мм </t>
  </si>
  <si>
    <t xml:space="preserve">Профіль UW-75  0,45 мм </t>
  </si>
  <si>
    <t>Влаштування ГКЛ фальшстін</t>
  </si>
  <si>
    <t>Влаштування стін з керамічної плитки</t>
  </si>
  <si>
    <t>Грунтування підлоги</t>
  </si>
  <si>
    <t>Винос сміття після демонтажних і будівельних робіт</t>
  </si>
  <si>
    <t>Дзеркало настінне</t>
  </si>
  <si>
    <t>Укладання мінвати в перегородку</t>
  </si>
  <si>
    <t xml:space="preserve">_______________ </t>
  </si>
  <si>
    <t>Установка дверей заводських (зі складанням коробки)</t>
  </si>
  <si>
    <t>Врізка замка, петель</t>
  </si>
  <si>
    <t>к-т</t>
  </si>
  <si>
    <t>Установка ручки-засувки</t>
  </si>
  <si>
    <t>Установка наличника стандартного</t>
  </si>
  <si>
    <t>Аренда побутівки (вагончик)</t>
  </si>
  <si>
    <t>місяць</t>
  </si>
  <si>
    <t>Доставка побутівки (вагончик)</t>
  </si>
  <si>
    <t>послуга</t>
  </si>
  <si>
    <t>Дверні блоки прихованого монтажу з фурнітурою, з лиштвою</t>
  </si>
  <si>
    <t>Всього вартість робіт, грн.:</t>
  </si>
  <si>
    <t>Всього вартість робіт з матеріалами,грн</t>
  </si>
  <si>
    <t>Аренда риштуваннь</t>
  </si>
  <si>
    <t>Доставка та монтаж риштуваннь</t>
  </si>
  <si>
    <t>Договірна ціна_суб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</si>
</sst>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164" fontId="4" fillId="0" borderId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9" fontId="7" fillId="0" borderId="1" xfId="8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7" fillId="0" borderId="1" xfId="1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1" xfId="1" quotePrefix="1" applyFont="1" applyFill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4" fontId="6" fillId="0" borderId="1" xfId="3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right" vertical="center" wrapText="1"/>
    </xf>
    <xf numFmtId="43" fontId="7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right" vertical="center"/>
    </xf>
    <xf numFmtId="43" fontId="9" fillId="0" borderId="3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right" vertical="center" wrapText="1"/>
    </xf>
    <xf numFmtId="4" fontId="7" fillId="0" borderId="4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/>
    </xf>
    <xf numFmtId="4" fontId="7" fillId="0" borderId="6" xfId="1" applyNumberFormat="1" applyFont="1" applyFill="1" applyBorder="1" applyAlignment="1">
      <alignment horizontal="right" vertical="center" wrapText="1"/>
    </xf>
    <xf numFmtId="4" fontId="7" fillId="0" borderId="9" xfId="1" applyNumberFormat="1" applyFont="1" applyFill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right" vertical="center" wrapText="1"/>
    </xf>
    <xf numFmtId="0" fontId="6" fillId="3" borderId="5" xfId="2" applyFont="1" applyFill="1" applyBorder="1" applyAlignment="1">
      <alignment horizontal="center" vertical="center" wrapText="1"/>
    </xf>
    <xf numFmtId="4" fontId="6" fillId="3" borderId="6" xfId="2" applyNumberFormat="1" applyFont="1" applyFill="1" applyBorder="1" applyAlignment="1">
      <alignment horizontal="right" vertical="center" wrapText="1"/>
    </xf>
    <xf numFmtId="0" fontId="6" fillId="0" borderId="5" xfId="2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 wrapText="1"/>
    </xf>
    <xf numFmtId="4" fontId="6" fillId="0" borderId="6" xfId="1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vertical="center"/>
    </xf>
    <xf numFmtId="49" fontId="7" fillId="0" borderId="8" xfId="1" quotePrefix="1" applyNumberFormat="1" applyFont="1" applyFill="1" applyBorder="1" applyAlignment="1">
      <alignment horizontal="right" vertical="center" wrapText="1"/>
    </xf>
    <xf numFmtId="9" fontId="7" fillId="0" borderId="8" xfId="8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43" fontId="9" fillId="0" borderId="8" xfId="1" applyNumberFormat="1" applyFont="1" applyFill="1" applyBorder="1" applyAlignment="1">
      <alignment vertical="center" wrapText="1"/>
    </xf>
    <xf numFmtId="43" fontId="9" fillId="0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4" fontId="6" fillId="0" borderId="10" xfId="2" applyNumberFormat="1" applyFont="1" applyFill="1" applyBorder="1" applyAlignment="1">
      <alignment horizontal="right" vertical="center" wrapText="1"/>
    </xf>
    <xf numFmtId="4" fontId="6" fillId="0" borderId="10" xfId="2" applyNumberFormat="1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4" fontId="6" fillId="0" borderId="12" xfId="2" applyNumberFormat="1" applyFont="1" applyFill="1" applyBorder="1" applyAlignment="1">
      <alignment horizontal="right" vertical="center" wrapText="1"/>
    </xf>
    <xf numFmtId="4" fontId="6" fillId="0" borderId="12" xfId="2" applyNumberFormat="1" applyFont="1" applyFill="1" applyBorder="1" applyAlignment="1">
      <alignment horizontal="center" vertical="center" wrapText="1"/>
    </xf>
    <xf numFmtId="4" fontId="6" fillId="0" borderId="14" xfId="2" applyNumberFormat="1" applyFont="1" applyFill="1" applyBorder="1" applyAlignment="1">
      <alignment horizontal="right" vertical="center" wrapText="1"/>
    </xf>
    <xf numFmtId="0" fontId="6" fillId="0" borderId="13" xfId="1" applyFont="1" applyFill="1" applyBorder="1" applyAlignment="1">
      <alignment vertical="center"/>
    </xf>
    <xf numFmtId="43" fontId="7" fillId="0" borderId="12" xfId="1" applyNumberFormat="1" applyFont="1" applyFill="1" applyBorder="1" applyAlignment="1">
      <alignment horizontal="right" vertical="center" wrapText="1"/>
    </xf>
    <xf numFmtId="9" fontId="9" fillId="0" borderId="12" xfId="1" applyNumberFormat="1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right" vertical="center" wrapText="1"/>
    </xf>
    <xf numFmtId="4" fontId="7" fillId="0" borderId="14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</cellXfs>
  <cellStyles count="11">
    <cellStyle name="Normal_Золотая смета" xfId="3"/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_Каменецкая Ирина (Введенского)" xfId="10"/>
    <cellStyle name="Процентный" xfId="8" builtinId="5"/>
    <cellStyle name="Стиль 1" xfId="6"/>
    <cellStyle name="Финансовый 2" xfId="7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topLeftCell="A82" zoomScale="70" zoomScaleNormal="70" zoomScaleSheetLayoutView="90" workbookViewId="0">
      <selection activeCell="K10" sqref="K10:K124"/>
    </sheetView>
  </sheetViews>
  <sheetFormatPr defaultColWidth="62.85546875" defaultRowHeight="12.75" x14ac:dyDescent="0.25"/>
  <cols>
    <col min="1" max="1" width="4.42578125" style="5" customWidth="1"/>
    <col min="2" max="2" width="49.42578125" style="5" customWidth="1"/>
    <col min="3" max="3" width="11" style="6" customWidth="1"/>
    <col min="4" max="4" width="14.5703125" style="7" customWidth="1"/>
    <col min="5" max="6" width="16" style="6" customWidth="1"/>
    <col min="7" max="7" width="40.140625" style="5" customWidth="1"/>
    <col min="8" max="8" width="9" style="6" customWidth="1"/>
    <col min="9" max="9" width="9.7109375" style="7" customWidth="1"/>
    <col min="10" max="10" width="14.7109375" style="6" customWidth="1"/>
    <col min="11" max="11" width="14.28515625" style="6" customWidth="1"/>
    <col min="12" max="12" width="15.85546875" style="6" customWidth="1"/>
    <col min="13" max="16384" width="62.85546875" style="5"/>
  </cols>
  <sheetData>
    <row r="1" spans="1:12" x14ac:dyDescent="0.25">
      <c r="A1" s="115" t="s">
        <v>117</v>
      </c>
      <c r="B1" s="115"/>
      <c r="C1" s="2"/>
      <c r="D1" s="2"/>
      <c r="E1" s="2"/>
      <c r="F1" s="2"/>
      <c r="G1" s="2"/>
      <c r="H1" s="38"/>
      <c r="I1" s="38"/>
      <c r="J1" s="38"/>
      <c r="K1" s="38"/>
      <c r="L1" s="39" t="s">
        <v>108</v>
      </c>
    </row>
    <row r="2" spans="1:12" x14ac:dyDescent="0.25">
      <c r="A2" s="116" t="s">
        <v>118</v>
      </c>
      <c r="B2" s="116"/>
      <c r="C2" s="2"/>
      <c r="D2" s="2"/>
      <c r="E2" s="2"/>
      <c r="F2" s="2"/>
      <c r="G2" s="2"/>
      <c r="H2" s="38"/>
      <c r="I2" s="38"/>
      <c r="J2" s="38"/>
      <c r="K2" s="38"/>
      <c r="L2" s="40" t="s">
        <v>109</v>
      </c>
    </row>
    <row r="3" spans="1:12" x14ac:dyDescent="0.25">
      <c r="A3" s="117" t="s">
        <v>119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s="1" customFormat="1" x14ac:dyDescent="0.25">
      <c r="A5" s="118" t="s">
        <v>149</v>
      </c>
      <c r="B5" s="118"/>
      <c r="C5" s="118"/>
      <c r="D5" s="118"/>
      <c r="E5" s="118"/>
      <c r="F5" s="118"/>
      <c r="G5" s="118"/>
      <c r="H5" s="118"/>
      <c r="I5" s="119"/>
      <c r="J5" s="118"/>
      <c r="K5" s="118"/>
      <c r="L5" s="118"/>
    </row>
    <row r="6" spans="1:12" s="1" customFormat="1" ht="15.75" customHeight="1" thickBot="1" x14ac:dyDescent="0.3">
      <c r="A6" s="120"/>
      <c r="B6" s="120"/>
      <c r="C6" s="120"/>
      <c r="D6" s="120"/>
      <c r="E6" s="120"/>
      <c r="F6" s="120"/>
      <c r="G6" s="120"/>
      <c r="H6" s="120"/>
      <c r="I6" s="121"/>
      <c r="J6" s="120"/>
      <c r="K6" s="120"/>
      <c r="L6" s="120"/>
    </row>
    <row r="7" spans="1:12" s="18" customFormat="1" ht="15.75" customHeight="1" x14ac:dyDescent="0.25">
      <c r="A7" s="113" t="s">
        <v>0</v>
      </c>
      <c r="B7" s="62" t="s">
        <v>1</v>
      </c>
      <c r="C7" s="62"/>
      <c r="D7" s="63"/>
      <c r="E7" s="62"/>
      <c r="F7" s="62"/>
      <c r="G7" s="64" t="s">
        <v>2</v>
      </c>
      <c r="H7" s="64"/>
      <c r="I7" s="65"/>
      <c r="J7" s="64"/>
      <c r="K7" s="64"/>
      <c r="L7" s="66"/>
    </row>
    <row r="8" spans="1:12" s="18" customFormat="1" ht="42.75" customHeight="1" thickBot="1" x14ac:dyDescent="0.3">
      <c r="A8" s="114"/>
      <c r="B8" s="67" t="s">
        <v>3</v>
      </c>
      <c r="C8" s="68" t="s">
        <v>4</v>
      </c>
      <c r="D8" s="69" t="s">
        <v>5</v>
      </c>
      <c r="E8" s="70" t="s">
        <v>26</v>
      </c>
      <c r="F8" s="70" t="s">
        <v>27</v>
      </c>
      <c r="G8" s="67" t="s">
        <v>6</v>
      </c>
      <c r="H8" s="67" t="s">
        <v>7</v>
      </c>
      <c r="I8" s="69" t="s">
        <v>8</v>
      </c>
      <c r="J8" s="67" t="s">
        <v>5</v>
      </c>
      <c r="K8" s="70" t="s">
        <v>28</v>
      </c>
      <c r="L8" s="71" t="s">
        <v>29</v>
      </c>
    </row>
    <row r="9" spans="1:12" s="15" customFormat="1" x14ac:dyDescent="0.25">
      <c r="A9" s="72">
        <v>1</v>
      </c>
      <c r="B9" s="73" t="s">
        <v>21</v>
      </c>
      <c r="C9" s="74"/>
      <c r="D9" s="75"/>
      <c r="E9" s="75"/>
      <c r="F9" s="75"/>
      <c r="G9" s="76"/>
      <c r="H9" s="74"/>
      <c r="I9" s="77"/>
      <c r="J9" s="75"/>
      <c r="K9" s="75"/>
      <c r="L9" s="78"/>
    </row>
    <row r="10" spans="1:12" s="15" customFormat="1" x14ac:dyDescent="0.25">
      <c r="A10" s="82">
        <v>2</v>
      </c>
      <c r="B10" s="25" t="s">
        <v>31</v>
      </c>
      <c r="C10" s="8" t="s">
        <v>10</v>
      </c>
      <c r="D10" s="87">
        <v>365</v>
      </c>
      <c r="E10" s="21"/>
      <c r="F10" s="21">
        <f>D10*E10</f>
        <v>0</v>
      </c>
      <c r="G10" s="10" t="s">
        <v>32</v>
      </c>
      <c r="H10" s="17" t="s">
        <v>10</v>
      </c>
      <c r="I10" s="21">
        <v>1.1499999999999999</v>
      </c>
      <c r="J10" s="21">
        <f>D10*I10</f>
        <v>419.74999999999994</v>
      </c>
      <c r="K10" s="21"/>
      <c r="L10" s="79">
        <f>J10*K10</f>
        <v>0</v>
      </c>
    </row>
    <row r="11" spans="1:12" s="15" customFormat="1" x14ac:dyDescent="0.25">
      <c r="A11" s="82">
        <v>3</v>
      </c>
      <c r="B11" s="25" t="s">
        <v>33</v>
      </c>
      <c r="C11" s="8" t="s">
        <v>10</v>
      </c>
      <c r="D11" s="87">
        <v>400</v>
      </c>
      <c r="E11" s="21"/>
      <c r="F11" s="21">
        <f>D11*E11</f>
        <v>0</v>
      </c>
      <c r="G11" s="10" t="s">
        <v>34</v>
      </c>
      <c r="H11" s="17" t="s">
        <v>10</v>
      </c>
      <c r="I11" s="21">
        <v>1.1499999999999999</v>
      </c>
      <c r="J11" s="21">
        <f>D11*I11</f>
        <v>459.99999999999994</v>
      </c>
      <c r="K11" s="21"/>
      <c r="L11" s="79">
        <f>J11*K11</f>
        <v>0</v>
      </c>
    </row>
    <row r="12" spans="1:12" s="15" customFormat="1" x14ac:dyDescent="0.25">
      <c r="A12" s="80">
        <v>4</v>
      </c>
      <c r="B12" s="12" t="s">
        <v>9</v>
      </c>
      <c r="C12" s="13"/>
      <c r="D12" s="20"/>
      <c r="E12" s="20"/>
      <c r="F12" s="20"/>
      <c r="G12" s="11"/>
      <c r="H12" s="11"/>
      <c r="I12" s="20"/>
      <c r="J12" s="20"/>
      <c r="K12" s="20"/>
      <c r="L12" s="81"/>
    </row>
    <row r="13" spans="1:12" s="15" customFormat="1" x14ac:dyDescent="0.25">
      <c r="A13" s="82">
        <v>5</v>
      </c>
      <c r="B13" s="28" t="s">
        <v>130</v>
      </c>
      <c r="C13" s="16" t="s">
        <v>10</v>
      </c>
      <c r="D13" s="21">
        <v>365</v>
      </c>
      <c r="E13" s="21"/>
      <c r="F13" s="21">
        <f>D13*E13</f>
        <v>0</v>
      </c>
      <c r="G13" s="26" t="s">
        <v>121</v>
      </c>
      <c r="H13" s="29" t="s">
        <v>20</v>
      </c>
      <c r="I13" s="23">
        <v>0.1</v>
      </c>
      <c r="J13" s="31">
        <f>D13*I13</f>
        <v>36.5</v>
      </c>
      <c r="K13" s="30"/>
      <c r="L13" s="79">
        <f t="shared" ref="L13" si="0">J13*K13</f>
        <v>0</v>
      </c>
    </row>
    <row r="14" spans="1:12" s="15" customFormat="1" ht="25.5" x14ac:dyDescent="0.25">
      <c r="A14" s="82">
        <v>6</v>
      </c>
      <c r="B14" s="33" t="s">
        <v>41</v>
      </c>
      <c r="C14" s="29" t="s">
        <v>10</v>
      </c>
      <c r="D14" s="23">
        <v>365</v>
      </c>
      <c r="E14" s="30"/>
      <c r="F14" s="21">
        <f>D14*E14</f>
        <v>0</v>
      </c>
      <c r="G14" s="26" t="s">
        <v>42</v>
      </c>
      <c r="H14" s="29" t="s">
        <v>12</v>
      </c>
      <c r="I14" s="23">
        <v>1</v>
      </c>
      <c r="J14" s="31">
        <f>D14*I14</f>
        <v>365</v>
      </c>
      <c r="K14" s="30"/>
      <c r="L14" s="79">
        <f t="shared" ref="L14:L27" si="1">J14*K14</f>
        <v>0</v>
      </c>
    </row>
    <row r="15" spans="1:12" s="15" customFormat="1" x14ac:dyDescent="0.25">
      <c r="A15" s="82">
        <v>7</v>
      </c>
      <c r="B15" s="33"/>
      <c r="C15" s="29"/>
      <c r="D15" s="23"/>
      <c r="E15" s="30"/>
      <c r="F15" s="30"/>
      <c r="G15" s="26" t="s">
        <v>43</v>
      </c>
      <c r="H15" s="29" t="s">
        <v>15</v>
      </c>
      <c r="I15" s="23">
        <v>0.5</v>
      </c>
      <c r="J15" s="31">
        <f>D14*I15</f>
        <v>182.5</v>
      </c>
      <c r="K15" s="30"/>
      <c r="L15" s="79">
        <f t="shared" si="1"/>
        <v>0</v>
      </c>
    </row>
    <row r="16" spans="1:12" s="15" customFormat="1" x14ac:dyDescent="0.25">
      <c r="A16" s="82">
        <v>8</v>
      </c>
      <c r="B16" s="33"/>
      <c r="C16" s="29"/>
      <c r="D16" s="23"/>
      <c r="E16" s="30"/>
      <c r="F16" s="30"/>
      <c r="G16" s="26" t="s">
        <v>44</v>
      </c>
      <c r="H16" s="29" t="s">
        <v>22</v>
      </c>
      <c r="I16" s="23">
        <v>0.05</v>
      </c>
      <c r="J16" s="31">
        <f>D14*I16</f>
        <v>18.25</v>
      </c>
      <c r="K16" s="30"/>
      <c r="L16" s="79">
        <f t="shared" si="1"/>
        <v>0</v>
      </c>
    </row>
    <row r="17" spans="1:12" s="15" customFormat="1" x14ac:dyDescent="0.25">
      <c r="A17" s="82">
        <v>9</v>
      </c>
      <c r="B17" s="33"/>
      <c r="C17" s="29"/>
      <c r="D17" s="23"/>
      <c r="E17" s="30"/>
      <c r="F17" s="30"/>
      <c r="G17" s="26" t="s">
        <v>45</v>
      </c>
      <c r="H17" s="29" t="s">
        <v>11</v>
      </c>
      <c r="I17" s="23">
        <v>0.01</v>
      </c>
      <c r="J17" s="31">
        <f>D14*I17</f>
        <v>3.65</v>
      </c>
      <c r="K17" s="30"/>
      <c r="L17" s="79">
        <f t="shared" si="1"/>
        <v>0</v>
      </c>
    </row>
    <row r="18" spans="1:12" s="15" customFormat="1" x14ac:dyDescent="0.25">
      <c r="A18" s="82">
        <v>10</v>
      </c>
      <c r="B18" s="33"/>
      <c r="C18" s="29"/>
      <c r="D18" s="23"/>
      <c r="E18" s="30"/>
      <c r="F18" s="30"/>
      <c r="G18" s="26" t="s">
        <v>46</v>
      </c>
      <c r="H18" s="29" t="s">
        <v>10</v>
      </c>
      <c r="I18" s="23">
        <v>1.2</v>
      </c>
      <c r="J18" s="31">
        <f>D14*I18</f>
        <v>438</v>
      </c>
      <c r="K18" s="30"/>
      <c r="L18" s="79">
        <f t="shared" si="1"/>
        <v>0</v>
      </c>
    </row>
    <row r="19" spans="1:12" s="15" customFormat="1" x14ac:dyDescent="0.25">
      <c r="A19" s="82">
        <v>11</v>
      </c>
      <c r="B19" s="27" t="s">
        <v>47</v>
      </c>
      <c r="C19" s="16" t="s">
        <v>10</v>
      </c>
      <c r="D19" s="23">
        <v>365</v>
      </c>
      <c r="E19" s="37"/>
      <c r="F19" s="30">
        <f>D19*E19</f>
        <v>0</v>
      </c>
      <c r="G19" s="26" t="s">
        <v>48</v>
      </c>
      <c r="H19" s="29" t="s">
        <v>22</v>
      </c>
      <c r="I19" s="23">
        <v>0.01</v>
      </c>
      <c r="J19" s="30">
        <f>D19*I19</f>
        <v>3.65</v>
      </c>
      <c r="K19" s="30"/>
      <c r="L19" s="79">
        <f t="shared" si="1"/>
        <v>0</v>
      </c>
    </row>
    <row r="20" spans="1:12" s="15" customFormat="1" x14ac:dyDescent="0.25">
      <c r="A20" s="82">
        <v>12</v>
      </c>
      <c r="B20" s="28" t="s">
        <v>130</v>
      </c>
      <c r="C20" s="16" t="s">
        <v>10</v>
      </c>
      <c r="D20" s="21">
        <v>365</v>
      </c>
      <c r="E20" s="21"/>
      <c r="F20" s="21">
        <f>D20*E20</f>
        <v>0</v>
      </c>
      <c r="G20" s="26" t="s">
        <v>121</v>
      </c>
      <c r="H20" s="29" t="s">
        <v>20</v>
      </c>
      <c r="I20" s="23">
        <v>0.1</v>
      </c>
      <c r="J20" s="31">
        <f>D20*I20</f>
        <v>36.5</v>
      </c>
      <c r="K20" s="30"/>
      <c r="L20" s="79">
        <f t="shared" si="1"/>
        <v>0</v>
      </c>
    </row>
    <row r="21" spans="1:12" s="15" customFormat="1" x14ac:dyDescent="0.25">
      <c r="A21" s="82">
        <v>13</v>
      </c>
      <c r="B21" s="33" t="s">
        <v>120</v>
      </c>
      <c r="C21" s="29" t="s">
        <v>10</v>
      </c>
      <c r="D21" s="23">
        <v>84</v>
      </c>
      <c r="E21" s="30"/>
      <c r="F21" s="30">
        <f>D21*E21</f>
        <v>0</v>
      </c>
      <c r="G21" s="26" t="s">
        <v>100</v>
      </c>
      <c r="H21" s="29" t="s">
        <v>11</v>
      </c>
      <c r="I21" s="21">
        <v>0.5</v>
      </c>
      <c r="J21" s="21">
        <f>D21*I21</f>
        <v>42</v>
      </c>
      <c r="K21" s="21"/>
      <c r="L21" s="79">
        <f t="shared" si="1"/>
        <v>0</v>
      </c>
    </row>
    <row r="22" spans="1:12" s="15" customFormat="1" x14ac:dyDescent="0.25">
      <c r="A22" s="82">
        <v>14</v>
      </c>
      <c r="B22" s="28"/>
      <c r="C22" s="16"/>
      <c r="D22" s="21"/>
      <c r="E22" s="21"/>
      <c r="F22" s="30"/>
      <c r="G22" s="26" t="s">
        <v>122</v>
      </c>
      <c r="H22" s="29" t="s">
        <v>11</v>
      </c>
      <c r="I22" s="21">
        <v>8</v>
      </c>
      <c r="J22" s="21">
        <f>D21*I22</f>
        <v>672</v>
      </c>
      <c r="K22" s="21"/>
      <c r="L22" s="79">
        <f t="shared" si="1"/>
        <v>0</v>
      </c>
    </row>
    <row r="23" spans="1:12" s="15" customFormat="1" x14ac:dyDescent="0.25">
      <c r="A23" s="82">
        <v>15</v>
      </c>
      <c r="B23" s="28"/>
      <c r="C23" s="16"/>
      <c r="D23" s="21"/>
      <c r="E23" s="21"/>
      <c r="F23" s="30"/>
      <c r="G23" s="26" t="s">
        <v>92</v>
      </c>
      <c r="H23" s="29" t="s">
        <v>16</v>
      </c>
      <c r="I23" s="21">
        <v>0.05</v>
      </c>
      <c r="J23" s="21">
        <f>D21*I23</f>
        <v>4.2</v>
      </c>
      <c r="K23" s="21"/>
      <c r="L23" s="79">
        <f t="shared" si="1"/>
        <v>0</v>
      </c>
    </row>
    <row r="24" spans="1:12" s="15" customFormat="1" x14ac:dyDescent="0.25">
      <c r="A24" s="82">
        <v>16</v>
      </c>
      <c r="B24" s="28"/>
      <c r="C24" s="16"/>
      <c r="D24" s="21"/>
      <c r="E24" s="21"/>
      <c r="F24" s="30"/>
      <c r="G24" s="26" t="s">
        <v>123</v>
      </c>
      <c r="H24" s="29" t="s">
        <v>16</v>
      </c>
      <c r="I24" s="21">
        <v>0.15</v>
      </c>
      <c r="J24" s="21">
        <f>D21*I24</f>
        <v>12.6</v>
      </c>
      <c r="K24" s="21"/>
      <c r="L24" s="79">
        <f t="shared" si="1"/>
        <v>0</v>
      </c>
    </row>
    <row r="25" spans="1:12" s="15" customFormat="1" ht="25.5" x14ac:dyDescent="0.25">
      <c r="A25" s="82">
        <v>17</v>
      </c>
      <c r="B25" s="28"/>
      <c r="C25" s="16"/>
      <c r="D25" s="21"/>
      <c r="E25" s="21"/>
      <c r="F25" s="30"/>
      <c r="G25" s="26" t="s">
        <v>124</v>
      </c>
      <c r="H25" s="29" t="s">
        <v>10</v>
      </c>
      <c r="I25" s="21">
        <v>1.1000000000000001</v>
      </c>
      <c r="J25" s="21">
        <f>D21*I25</f>
        <v>92.4</v>
      </c>
      <c r="K25" s="21"/>
      <c r="L25" s="79">
        <f t="shared" si="1"/>
        <v>0</v>
      </c>
    </row>
    <row r="26" spans="1:12" s="15" customFormat="1" x14ac:dyDescent="0.25">
      <c r="A26" s="82">
        <v>18</v>
      </c>
      <c r="B26" s="28" t="s">
        <v>103</v>
      </c>
      <c r="C26" s="16" t="s">
        <v>15</v>
      </c>
      <c r="D26" s="21">
        <v>7.5</v>
      </c>
      <c r="E26" s="21"/>
      <c r="F26" s="21">
        <f>D26*E26</f>
        <v>0</v>
      </c>
      <c r="G26" s="33" t="s">
        <v>50</v>
      </c>
      <c r="H26" s="17" t="s">
        <v>15</v>
      </c>
      <c r="I26" s="21">
        <v>1.05</v>
      </c>
      <c r="J26" s="21">
        <f>D26*I26</f>
        <v>7.875</v>
      </c>
      <c r="K26" s="21"/>
      <c r="L26" s="79">
        <f t="shared" si="1"/>
        <v>0</v>
      </c>
    </row>
    <row r="27" spans="1:12" s="15" customFormat="1" x14ac:dyDescent="0.25">
      <c r="A27" s="82">
        <v>19</v>
      </c>
      <c r="B27" s="28" t="s">
        <v>101</v>
      </c>
      <c r="C27" s="16" t="s">
        <v>10</v>
      </c>
      <c r="D27" s="21">
        <v>84</v>
      </c>
      <c r="E27" s="21"/>
      <c r="F27" s="21">
        <f>D27*E27</f>
        <v>0</v>
      </c>
      <c r="G27" s="33" t="s">
        <v>102</v>
      </c>
      <c r="H27" s="17" t="s">
        <v>11</v>
      </c>
      <c r="I27" s="21">
        <v>6</v>
      </c>
      <c r="J27" s="21">
        <f>D27*I27</f>
        <v>504</v>
      </c>
      <c r="K27" s="21"/>
      <c r="L27" s="79">
        <f t="shared" si="1"/>
        <v>0</v>
      </c>
    </row>
    <row r="28" spans="1:12" s="15" customFormat="1" x14ac:dyDescent="0.25">
      <c r="A28" s="80">
        <v>20</v>
      </c>
      <c r="B28" s="12" t="s">
        <v>14</v>
      </c>
      <c r="C28" s="13"/>
      <c r="D28" s="20"/>
      <c r="E28" s="20"/>
      <c r="F28" s="20"/>
      <c r="G28" s="14"/>
      <c r="H28" s="13"/>
      <c r="I28" s="20"/>
      <c r="J28" s="20"/>
      <c r="K28" s="20"/>
      <c r="L28" s="81"/>
    </row>
    <row r="29" spans="1:12" s="15" customFormat="1" ht="13.5" customHeight="1" x14ac:dyDescent="0.25">
      <c r="A29" s="82">
        <v>21</v>
      </c>
      <c r="B29" s="28" t="s">
        <v>125</v>
      </c>
      <c r="C29" s="16" t="s">
        <v>10</v>
      </c>
      <c r="D29" s="21">
        <v>210.5</v>
      </c>
      <c r="E29" s="21"/>
      <c r="F29" s="21">
        <f>D29*E29</f>
        <v>0</v>
      </c>
      <c r="G29" s="26" t="s">
        <v>52</v>
      </c>
      <c r="H29" s="29" t="s">
        <v>10</v>
      </c>
      <c r="I29" s="21">
        <v>2.1</v>
      </c>
      <c r="J29" s="31">
        <f>D29*I29</f>
        <v>442.05</v>
      </c>
      <c r="K29" s="30"/>
      <c r="L29" s="79">
        <f t="shared" ref="L29:L38" si="2">J29*K29</f>
        <v>0</v>
      </c>
    </row>
    <row r="30" spans="1:12" s="15" customFormat="1" ht="13.5" customHeight="1" x14ac:dyDescent="0.25">
      <c r="A30" s="82">
        <v>22</v>
      </c>
      <c r="B30" s="28"/>
      <c r="C30" s="16"/>
      <c r="D30" s="21"/>
      <c r="E30" s="21"/>
      <c r="F30" s="21"/>
      <c r="G30" s="26" t="s">
        <v>51</v>
      </c>
      <c r="H30" s="29" t="s">
        <v>16</v>
      </c>
      <c r="I30" s="21">
        <v>8.8000000000000007</v>
      </c>
      <c r="J30" s="21">
        <f>D29*I30</f>
        <v>1852.4</v>
      </c>
      <c r="K30" s="21"/>
      <c r="L30" s="79">
        <f t="shared" si="2"/>
        <v>0</v>
      </c>
    </row>
    <row r="31" spans="1:12" s="15" customFormat="1" ht="13.5" customHeight="1" x14ac:dyDescent="0.25">
      <c r="A31" s="82">
        <v>23</v>
      </c>
      <c r="B31" s="28"/>
      <c r="C31" s="16"/>
      <c r="D31" s="21"/>
      <c r="E31" s="21"/>
      <c r="F31" s="21"/>
      <c r="G31" s="26" t="s">
        <v>53</v>
      </c>
      <c r="H31" s="29" t="s">
        <v>16</v>
      </c>
      <c r="I31" s="21">
        <v>3.34</v>
      </c>
      <c r="J31" s="21">
        <f>D29*I31</f>
        <v>703.06999999999994</v>
      </c>
      <c r="K31" s="21"/>
      <c r="L31" s="79">
        <f t="shared" si="2"/>
        <v>0</v>
      </c>
    </row>
    <row r="32" spans="1:12" s="15" customFormat="1" x14ac:dyDescent="0.25">
      <c r="A32" s="82">
        <v>24</v>
      </c>
      <c r="B32" s="28"/>
      <c r="C32" s="16"/>
      <c r="D32" s="21"/>
      <c r="E32" s="21"/>
      <c r="F32" s="21"/>
      <c r="G32" s="26" t="s">
        <v>55</v>
      </c>
      <c r="H32" s="29" t="s">
        <v>16</v>
      </c>
      <c r="I32" s="21">
        <v>0.03</v>
      </c>
      <c r="J32" s="21">
        <f>D29*I32</f>
        <v>6.3149999999999995</v>
      </c>
      <c r="K32" s="21"/>
      <c r="L32" s="79">
        <f t="shared" si="2"/>
        <v>0</v>
      </c>
    </row>
    <row r="33" spans="1:12" s="15" customFormat="1" x14ac:dyDescent="0.25">
      <c r="A33" s="82">
        <v>25</v>
      </c>
      <c r="B33" s="32"/>
      <c r="C33" s="29"/>
      <c r="D33" s="23"/>
      <c r="E33" s="21"/>
      <c r="F33" s="21"/>
      <c r="G33" s="26" t="s">
        <v>54</v>
      </c>
      <c r="H33" s="29" t="s">
        <v>13</v>
      </c>
      <c r="I33" s="23">
        <v>1.49</v>
      </c>
      <c r="J33" s="31">
        <f>D29*I33</f>
        <v>313.64499999999998</v>
      </c>
      <c r="K33" s="21"/>
      <c r="L33" s="83">
        <f t="shared" si="2"/>
        <v>0</v>
      </c>
    </row>
    <row r="34" spans="1:12" s="15" customFormat="1" x14ac:dyDescent="0.25">
      <c r="A34" s="82">
        <v>26</v>
      </c>
      <c r="B34" s="33" t="s">
        <v>133</v>
      </c>
      <c r="C34" s="29" t="s">
        <v>10</v>
      </c>
      <c r="D34" s="23">
        <v>210.5</v>
      </c>
      <c r="E34" s="30"/>
      <c r="F34" s="21">
        <f t="shared" ref="F34" si="3">D34*E34</f>
        <v>0</v>
      </c>
      <c r="G34" s="26" t="s">
        <v>116</v>
      </c>
      <c r="H34" s="29" t="s">
        <v>10</v>
      </c>
      <c r="I34" s="23">
        <v>1.05</v>
      </c>
      <c r="J34" s="31">
        <f>D29*I34</f>
        <v>221.02500000000001</v>
      </c>
      <c r="K34" s="21"/>
      <c r="L34" s="83">
        <f t="shared" si="2"/>
        <v>0</v>
      </c>
    </row>
    <row r="35" spans="1:12" s="15" customFormat="1" x14ac:dyDescent="0.25">
      <c r="A35" s="82">
        <v>27</v>
      </c>
      <c r="B35" s="33"/>
      <c r="C35" s="29"/>
      <c r="D35" s="23"/>
      <c r="E35" s="30"/>
      <c r="F35" s="30"/>
      <c r="G35" s="26" t="s">
        <v>126</v>
      </c>
      <c r="H35" s="29" t="s">
        <v>13</v>
      </c>
      <c r="I35" s="23">
        <v>2.1800000000000002</v>
      </c>
      <c r="J35" s="31">
        <f>D29*I35</f>
        <v>458.89000000000004</v>
      </c>
      <c r="K35" s="21"/>
      <c r="L35" s="83">
        <f t="shared" si="2"/>
        <v>0</v>
      </c>
    </row>
    <row r="36" spans="1:12" s="15" customFormat="1" x14ac:dyDescent="0.25">
      <c r="A36" s="82">
        <v>28</v>
      </c>
      <c r="B36" s="32"/>
      <c r="C36" s="29"/>
      <c r="D36" s="23"/>
      <c r="E36" s="30"/>
      <c r="F36" s="30"/>
      <c r="G36" s="26" t="s">
        <v>127</v>
      </c>
      <c r="H36" s="29" t="s">
        <v>13</v>
      </c>
      <c r="I36" s="23">
        <v>1.5</v>
      </c>
      <c r="J36" s="31">
        <f>D29*I36</f>
        <v>315.75</v>
      </c>
      <c r="K36" s="30"/>
      <c r="L36" s="83">
        <f t="shared" si="2"/>
        <v>0</v>
      </c>
    </row>
    <row r="37" spans="1:12" s="15" customFormat="1" x14ac:dyDescent="0.25">
      <c r="A37" s="82">
        <v>29</v>
      </c>
      <c r="B37" s="32"/>
      <c r="C37" s="29"/>
      <c r="D37" s="23"/>
      <c r="E37" s="30"/>
      <c r="F37" s="30"/>
      <c r="G37" s="26" t="s">
        <v>56</v>
      </c>
      <c r="H37" s="29" t="s">
        <v>16</v>
      </c>
      <c r="I37" s="23">
        <v>30</v>
      </c>
      <c r="J37" s="34">
        <f>D29*I37</f>
        <v>6315</v>
      </c>
      <c r="K37" s="30"/>
      <c r="L37" s="83">
        <f t="shared" si="2"/>
        <v>0</v>
      </c>
    </row>
    <row r="38" spans="1:12" s="15" customFormat="1" x14ac:dyDescent="0.25">
      <c r="A38" s="82">
        <v>30</v>
      </c>
      <c r="B38" s="32"/>
      <c r="C38" s="29"/>
      <c r="D38" s="23"/>
      <c r="E38" s="30"/>
      <c r="F38" s="30"/>
      <c r="G38" s="26" t="s">
        <v>57</v>
      </c>
      <c r="H38" s="29" t="s">
        <v>16</v>
      </c>
      <c r="I38" s="23">
        <v>8.68</v>
      </c>
      <c r="J38" s="34">
        <f>D29*I38</f>
        <v>1827.1399999999999</v>
      </c>
      <c r="K38" s="30"/>
      <c r="L38" s="83">
        <f t="shared" si="2"/>
        <v>0</v>
      </c>
    </row>
    <row r="39" spans="1:12" s="15" customFormat="1" x14ac:dyDescent="0.25">
      <c r="A39" s="82">
        <v>31</v>
      </c>
      <c r="B39" s="32" t="s">
        <v>128</v>
      </c>
      <c r="C39" s="29" t="s">
        <v>10</v>
      </c>
      <c r="D39" s="23">
        <v>477</v>
      </c>
      <c r="E39" s="30"/>
      <c r="F39" s="30">
        <f>D39*E39</f>
        <v>0</v>
      </c>
      <c r="G39" s="26" t="s">
        <v>52</v>
      </c>
      <c r="H39" s="29" t="s">
        <v>10</v>
      </c>
      <c r="I39" s="21">
        <v>1.05</v>
      </c>
      <c r="J39" s="31">
        <f>D39*I39</f>
        <v>500.85</v>
      </c>
      <c r="K39" s="30"/>
      <c r="L39" s="79">
        <f t="shared" ref="L39:L47" si="4">J39*K39</f>
        <v>0</v>
      </c>
    </row>
    <row r="40" spans="1:12" s="15" customFormat="1" x14ac:dyDescent="0.25">
      <c r="A40" s="82">
        <v>32</v>
      </c>
      <c r="B40" s="32"/>
      <c r="C40" s="29"/>
      <c r="D40" s="23"/>
      <c r="E40" s="30"/>
      <c r="F40" s="30"/>
      <c r="G40" s="26" t="s">
        <v>51</v>
      </c>
      <c r="H40" s="29" t="s">
        <v>16</v>
      </c>
      <c r="I40" s="21">
        <v>4.4000000000000004</v>
      </c>
      <c r="J40" s="21">
        <f>D39*I40</f>
        <v>2098.8000000000002</v>
      </c>
      <c r="K40" s="21"/>
      <c r="L40" s="79">
        <f t="shared" si="4"/>
        <v>0</v>
      </c>
    </row>
    <row r="41" spans="1:12" s="15" customFormat="1" x14ac:dyDescent="0.25">
      <c r="A41" s="82">
        <v>33</v>
      </c>
      <c r="B41" s="32"/>
      <c r="C41" s="29"/>
      <c r="D41" s="23"/>
      <c r="E41" s="30"/>
      <c r="F41" s="30"/>
      <c r="G41" s="26" t="s">
        <v>53</v>
      </c>
      <c r="H41" s="29" t="s">
        <v>16</v>
      </c>
      <c r="I41" s="21">
        <v>1.67</v>
      </c>
      <c r="J41" s="21">
        <f>D39*I41</f>
        <v>796.58999999999992</v>
      </c>
      <c r="K41" s="21"/>
      <c r="L41" s="79">
        <f t="shared" si="4"/>
        <v>0</v>
      </c>
    </row>
    <row r="42" spans="1:12" s="15" customFormat="1" x14ac:dyDescent="0.25">
      <c r="A42" s="82">
        <v>34</v>
      </c>
      <c r="B42" s="32"/>
      <c r="C42" s="29"/>
      <c r="D42" s="23"/>
      <c r="E42" s="30"/>
      <c r="F42" s="30"/>
      <c r="G42" s="26" t="s">
        <v>55</v>
      </c>
      <c r="H42" s="29" t="s">
        <v>16</v>
      </c>
      <c r="I42" s="21">
        <v>0.03</v>
      </c>
      <c r="J42" s="21">
        <f>D39*I42</f>
        <v>14.309999999999999</v>
      </c>
      <c r="K42" s="21"/>
      <c r="L42" s="79">
        <f t="shared" si="4"/>
        <v>0</v>
      </c>
    </row>
    <row r="43" spans="1:12" s="15" customFormat="1" x14ac:dyDescent="0.25">
      <c r="A43" s="82">
        <v>35</v>
      </c>
      <c r="B43" s="32"/>
      <c r="C43" s="29"/>
      <c r="D43" s="23"/>
      <c r="E43" s="30"/>
      <c r="F43" s="30"/>
      <c r="G43" s="26" t="s">
        <v>54</v>
      </c>
      <c r="H43" s="29" t="s">
        <v>13</v>
      </c>
      <c r="I43" s="23">
        <v>1.49</v>
      </c>
      <c r="J43" s="31">
        <f>D39*I43</f>
        <v>710.73</v>
      </c>
      <c r="K43" s="21"/>
      <c r="L43" s="83">
        <f t="shared" si="4"/>
        <v>0</v>
      </c>
    </row>
    <row r="44" spans="1:12" s="15" customFormat="1" x14ac:dyDescent="0.25">
      <c r="A44" s="82">
        <v>36</v>
      </c>
      <c r="B44" s="32"/>
      <c r="C44" s="29"/>
      <c r="D44" s="23"/>
      <c r="E44" s="30"/>
      <c r="F44" s="30"/>
      <c r="G44" s="26" t="s">
        <v>58</v>
      </c>
      <c r="H44" s="29" t="s">
        <v>13</v>
      </c>
      <c r="I44" s="23">
        <v>2.1800000000000002</v>
      </c>
      <c r="J44" s="31">
        <f>D39*I44</f>
        <v>1039.8600000000001</v>
      </c>
      <c r="K44" s="21"/>
      <c r="L44" s="83">
        <f t="shared" si="4"/>
        <v>0</v>
      </c>
    </row>
    <row r="45" spans="1:12" s="15" customFormat="1" x14ac:dyDescent="0.25">
      <c r="A45" s="82">
        <v>37</v>
      </c>
      <c r="B45" s="33"/>
      <c r="C45" s="29"/>
      <c r="D45" s="23"/>
      <c r="E45" s="30"/>
      <c r="F45" s="30"/>
      <c r="G45" s="26" t="s">
        <v>59</v>
      </c>
      <c r="H45" s="29" t="s">
        <v>13</v>
      </c>
      <c r="I45" s="23">
        <v>1.49</v>
      </c>
      <c r="J45" s="31">
        <f>D39*I45</f>
        <v>710.73</v>
      </c>
      <c r="K45" s="30"/>
      <c r="L45" s="83">
        <f t="shared" si="4"/>
        <v>0</v>
      </c>
    </row>
    <row r="46" spans="1:12" s="15" customFormat="1" x14ac:dyDescent="0.25">
      <c r="A46" s="82">
        <v>38</v>
      </c>
      <c r="B46" s="33"/>
      <c r="C46" s="29"/>
      <c r="D46" s="23"/>
      <c r="E46" s="30"/>
      <c r="F46" s="30"/>
      <c r="G46" s="26" t="s">
        <v>56</v>
      </c>
      <c r="H46" s="29" t="s">
        <v>16</v>
      </c>
      <c r="I46" s="23">
        <v>25</v>
      </c>
      <c r="J46" s="34">
        <f>D39*I46</f>
        <v>11925</v>
      </c>
      <c r="K46" s="30"/>
      <c r="L46" s="83">
        <f t="shared" si="4"/>
        <v>0</v>
      </c>
    </row>
    <row r="47" spans="1:12" s="15" customFormat="1" x14ac:dyDescent="0.25">
      <c r="A47" s="82">
        <v>39</v>
      </c>
      <c r="B47" s="33"/>
      <c r="C47" s="29"/>
      <c r="D47" s="23"/>
      <c r="E47" s="30"/>
      <c r="F47" s="30"/>
      <c r="G47" s="26" t="s">
        <v>57</v>
      </c>
      <c r="H47" s="29" t="s">
        <v>16</v>
      </c>
      <c r="I47" s="23">
        <v>4.34</v>
      </c>
      <c r="J47" s="34">
        <f>D39*I47</f>
        <v>2070.1799999999998</v>
      </c>
      <c r="K47" s="30"/>
      <c r="L47" s="83">
        <f t="shared" si="4"/>
        <v>0</v>
      </c>
    </row>
    <row r="48" spans="1:12" s="15" customFormat="1" x14ac:dyDescent="0.25">
      <c r="A48" s="82">
        <v>40</v>
      </c>
      <c r="B48" s="32" t="s">
        <v>72</v>
      </c>
      <c r="C48" s="29" t="s">
        <v>10</v>
      </c>
      <c r="D48" s="23">
        <v>518</v>
      </c>
      <c r="E48" s="30"/>
      <c r="F48" s="30">
        <f>D48*E48</f>
        <v>0</v>
      </c>
      <c r="G48" s="26" t="s">
        <v>49</v>
      </c>
      <c r="H48" s="29" t="s">
        <v>11</v>
      </c>
      <c r="I48" s="36">
        <v>0.4</v>
      </c>
      <c r="J48" s="31">
        <f>D48*I48</f>
        <v>207.20000000000002</v>
      </c>
      <c r="K48" s="21"/>
      <c r="L48" s="84">
        <f t="shared" ref="L48:L58" si="5">J48*K48</f>
        <v>0</v>
      </c>
    </row>
    <row r="49" spans="1:12" s="15" customFormat="1" ht="25.5" x14ac:dyDescent="0.25">
      <c r="A49" s="82">
        <v>41</v>
      </c>
      <c r="B49" s="32" t="s">
        <v>77</v>
      </c>
      <c r="C49" s="29" t="s">
        <v>10</v>
      </c>
      <c r="D49" s="23">
        <v>518</v>
      </c>
      <c r="E49" s="30"/>
      <c r="F49" s="30">
        <f>D49*E49</f>
        <v>0</v>
      </c>
      <c r="G49" s="26" t="s">
        <v>106</v>
      </c>
      <c r="H49" s="29" t="s">
        <v>20</v>
      </c>
      <c r="I49" s="36">
        <v>0.25</v>
      </c>
      <c r="J49" s="31">
        <f>D49*I49</f>
        <v>129.5</v>
      </c>
      <c r="K49" s="30"/>
      <c r="L49" s="84">
        <f t="shared" si="5"/>
        <v>0</v>
      </c>
    </row>
    <row r="50" spans="1:12" s="15" customFormat="1" x14ac:dyDescent="0.25">
      <c r="A50" s="82">
        <v>42</v>
      </c>
      <c r="B50" s="35"/>
      <c r="C50" s="29"/>
      <c r="D50" s="23"/>
      <c r="E50" s="30"/>
      <c r="F50" s="30"/>
      <c r="G50" s="26" t="s">
        <v>78</v>
      </c>
      <c r="H50" s="29" t="s">
        <v>11</v>
      </c>
      <c r="I50" s="36">
        <v>0.3</v>
      </c>
      <c r="J50" s="31">
        <f>D49*I50</f>
        <v>155.4</v>
      </c>
      <c r="K50" s="21"/>
      <c r="L50" s="84">
        <f t="shared" si="5"/>
        <v>0</v>
      </c>
    </row>
    <row r="51" spans="1:12" s="15" customFormat="1" x14ac:dyDescent="0.25">
      <c r="A51" s="82">
        <v>43</v>
      </c>
      <c r="B51" s="35"/>
      <c r="C51" s="29"/>
      <c r="D51" s="23"/>
      <c r="E51" s="30"/>
      <c r="F51" s="30"/>
      <c r="G51" s="26" t="s">
        <v>79</v>
      </c>
      <c r="H51" s="29" t="s">
        <v>10</v>
      </c>
      <c r="I51" s="36">
        <v>1.1000000000000001</v>
      </c>
      <c r="J51" s="31">
        <f>D49*I51</f>
        <v>569.80000000000007</v>
      </c>
      <c r="K51" s="21"/>
      <c r="L51" s="84">
        <f t="shared" si="5"/>
        <v>0</v>
      </c>
    </row>
    <row r="52" spans="1:12" s="15" customFormat="1" x14ac:dyDescent="0.25">
      <c r="A52" s="82">
        <v>44</v>
      </c>
      <c r="B52" s="35"/>
      <c r="C52" s="29"/>
      <c r="D52" s="23"/>
      <c r="E52" s="30"/>
      <c r="F52" s="30"/>
      <c r="G52" s="26" t="s">
        <v>80</v>
      </c>
      <c r="H52" s="29" t="s">
        <v>11</v>
      </c>
      <c r="I52" s="36">
        <v>1.35</v>
      </c>
      <c r="J52" s="31">
        <f>D49*I52</f>
        <v>699.30000000000007</v>
      </c>
      <c r="K52" s="21"/>
      <c r="L52" s="84">
        <f t="shared" si="5"/>
        <v>0</v>
      </c>
    </row>
    <row r="53" spans="1:12" s="15" customFormat="1" x14ac:dyDescent="0.25">
      <c r="A53" s="82">
        <v>45</v>
      </c>
      <c r="B53" s="35"/>
      <c r="C53" s="29"/>
      <c r="D53" s="23"/>
      <c r="E53" s="30"/>
      <c r="F53" s="30"/>
      <c r="G53" s="26" t="s">
        <v>73</v>
      </c>
      <c r="H53" s="29" t="s">
        <v>11</v>
      </c>
      <c r="I53" s="36">
        <v>5.4</v>
      </c>
      <c r="J53" s="31">
        <f>D49*I53</f>
        <v>2797.2000000000003</v>
      </c>
      <c r="K53" s="21"/>
      <c r="L53" s="84">
        <f t="shared" si="5"/>
        <v>0</v>
      </c>
    </row>
    <row r="54" spans="1:12" s="15" customFormat="1" x14ac:dyDescent="0.25">
      <c r="A54" s="82">
        <v>46</v>
      </c>
      <c r="B54" s="35"/>
      <c r="C54" s="29"/>
      <c r="D54" s="23"/>
      <c r="E54" s="30"/>
      <c r="F54" s="30"/>
      <c r="G54" s="26" t="s">
        <v>74</v>
      </c>
      <c r="H54" s="29" t="s">
        <v>11</v>
      </c>
      <c r="I54" s="36">
        <v>1.8</v>
      </c>
      <c r="J54" s="31">
        <f>D49*I54</f>
        <v>932.4</v>
      </c>
      <c r="K54" s="21"/>
      <c r="L54" s="84">
        <f t="shared" si="5"/>
        <v>0</v>
      </c>
    </row>
    <row r="55" spans="1:12" s="15" customFormat="1" x14ac:dyDescent="0.25">
      <c r="A55" s="82">
        <v>47</v>
      </c>
      <c r="B55" s="32" t="s">
        <v>104</v>
      </c>
      <c r="C55" s="29" t="s">
        <v>15</v>
      </c>
      <c r="D55" s="23">
        <v>600</v>
      </c>
      <c r="E55" s="30"/>
      <c r="F55" s="30">
        <f>D55*E55</f>
        <v>0</v>
      </c>
      <c r="G55" s="26" t="s">
        <v>105</v>
      </c>
      <c r="H55" s="29" t="s">
        <v>15</v>
      </c>
      <c r="I55" s="36">
        <v>1.05</v>
      </c>
      <c r="J55" s="31">
        <f>D55*I55</f>
        <v>630</v>
      </c>
      <c r="K55" s="21"/>
      <c r="L55" s="84">
        <f t="shared" si="5"/>
        <v>0</v>
      </c>
    </row>
    <row r="56" spans="1:12" s="15" customFormat="1" x14ac:dyDescent="0.25">
      <c r="A56" s="82">
        <v>48</v>
      </c>
      <c r="B56" s="32" t="s">
        <v>85</v>
      </c>
      <c r="C56" s="29" t="s">
        <v>10</v>
      </c>
      <c r="D56" s="23">
        <v>518</v>
      </c>
      <c r="E56" s="30"/>
      <c r="F56" s="30">
        <f>D56*E56</f>
        <v>0</v>
      </c>
      <c r="G56" s="26" t="s">
        <v>86</v>
      </c>
      <c r="H56" s="29" t="s">
        <v>16</v>
      </c>
      <c r="I56" s="36">
        <v>0.01</v>
      </c>
      <c r="J56" s="31">
        <f>D56*I56</f>
        <v>5.18</v>
      </c>
      <c r="K56" s="21"/>
      <c r="L56" s="84">
        <f t="shared" si="5"/>
        <v>0</v>
      </c>
    </row>
    <row r="57" spans="1:12" s="15" customFormat="1" ht="25.5" x14ac:dyDescent="0.25">
      <c r="A57" s="82">
        <v>49</v>
      </c>
      <c r="B57" s="35"/>
      <c r="C57" s="29"/>
      <c r="D57" s="23"/>
      <c r="E57" s="30"/>
      <c r="F57" s="30"/>
      <c r="G57" s="26" t="s">
        <v>106</v>
      </c>
      <c r="H57" s="29" t="s">
        <v>20</v>
      </c>
      <c r="I57" s="36">
        <v>0.2</v>
      </c>
      <c r="J57" s="31">
        <f>D56*I57</f>
        <v>103.60000000000001</v>
      </c>
      <c r="K57" s="30"/>
      <c r="L57" s="84">
        <f t="shared" si="5"/>
        <v>0</v>
      </c>
    </row>
    <row r="58" spans="1:12" s="15" customFormat="1" x14ac:dyDescent="0.25">
      <c r="A58" s="82">
        <v>50</v>
      </c>
      <c r="B58" s="35"/>
      <c r="C58" s="29"/>
      <c r="D58" s="23"/>
      <c r="E58" s="30"/>
      <c r="F58" s="30"/>
      <c r="G58" s="26" t="s">
        <v>115</v>
      </c>
      <c r="H58" s="29" t="s">
        <v>20</v>
      </c>
      <c r="I58" s="36">
        <v>0.17</v>
      </c>
      <c r="J58" s="31">
        <f>D56*I58</f>
        <v>88.06</v>
      </c>
      <c r="K58" s="21"/>
      <c r="L58" s="84">
        <f t="shared" si="5"/>
        <v>0</v>
      </c>
    </row>
    <row r="59" spans="1:12" s="15" customFormat="1" x14ac:dyDescent="0.25">
      <c r="A59" s="82">
        <v>51</v>
      </c>
      <c r="B59" s="32" t="s">
        <v>89</v>
      </c>
      <c r="C59" s="29" t="s">
        <v>35</v>
      </c>
      <c r="D59" s="23">
        <v>66</v>
      </c>
      <c r="E59" s="30"/>
      <c r="F59" s="30">
        <f>D59*E59</f>
        <v>0</v>
      </c>
      <c r="G59" s="26" t="s">
        <v>90</v>
      </c>
      <c r="H59" s="29" t="s">
        <v>16</v>
      </c>
      <c r="I59" s="36">
        <v>0.03</v>
      </c>
      <c r="J59" s="31">
        <f>D59*I59</f>
        <v>1.98</v>
      </c>
      <c r="K59" s="21"/>
      <c r="L59" s="84">
        <f>J59*K59</f>
        <v>0</v>
      </c>
    </row>
    <row r="60" spans="1:12" s="15" customFormat="1" x14ac:dyDescent="0.25">
      <c r="A60" s="82">
        <v>52</v>
      </c>
      <c r="B60" s="32" t="s">
        <v>91</v>
      </c>
      <c r="C60" s="29" t="s">
        <v>15</v>
      </c>
      <c r="D60" s="23">
        <v>48</v>
      </c>
      <c r="E60" s="30"/>
      <c r="F60" s="30">
        <f>D60*E60</f>
        <v>0</v>
      </c>
      <c r="G60" s="26" t="s">
        <v>92</v>
      </c>
      <c r="H60" s="29" t="s">
        <v>16</v>
      </c>
      <c r="I60" s="36">
        <v>0.02</v>
      </c>
      <c r="J60" s="31">
        <f>D60*I60</f>
        <v>0.96</v>
      </c>
      <c r="K60" s="21"/>
      <c r="L60" s="84">
        <f>J60*K60</f>
        <v>0</v>
      </c>
    </row>
    <row r="61" spans="1:12" s="15" customFormat="1" x14ac:dyDescent="0.25">
      <c r="A61" s="82">
        <v>53</v>
      </c>
      <c r="B61" s="33" t="s">
        <v>129</v>
      </c>
      <c r="C61" s="29" t="s">
        <v>10</v>
      </c>
      <c r="D61" s="23">
        <v>380.16</v>
      </c>
      <c r="E61" s="30"/>
      <c r="F61" s="30">
        <f>D61*E61</f>
        <v>0</v>
      </c>
      <c r="G61" s="26" t="s">
        <v>121</v>
      </c>
      <c r="H61" s="29" t="s">
        <v>20</v>
      </c>
      <c r="I61" s="23">
        <v>0.1</v>
      </c>
      <c r="J61" s="31">
        <f>D61*I61</f>
        <v>38.016000000000005</v>
      </c>
      <c r="K61" s="30"/>
      <c r="L61" s="79">
        <f t="shared" ref="L61:L66" si="6">J61*K61</f>
        <v>0</v>
      </c>
    </row>
    <row r="62" spans="1:12" s="15" customFormat="1" x14ac:dyDescent="0.25">
      <c r="A62" s="82">
        <v>54</v>
      </c>
      <c r="B62" s="28"/>
      <c r="C62" s="16"/>
      <c r="D62" s="21"/>
      <c r="E62" s="21"/>
      <c r="F62" s="30"/>
      <c r="G62" s="26" t="s">
        <v>100</v>
      </c>
      <c r="H62" s="29" t="s">
        <v>11</v>
      </c>
      <c r="I62" s="21">
        <v>0.5</v>
      </c>
      <c r="J62" s="21">
        <f>D61*I62</f>
        <v>190.08</v>
      </c>
      <c r="K62" s="21"/>
      <c r="L62" s="79">
        <f t="shared" si="6"/>
        <v>0</v>
      </c>
    </row>
    <row r="63" spans="1:12" s="15" customFormat="1" x14ac:dyDescent="0.25">
      <c r="A63" s="82">
        <v>55</v>
      </c>
      <c r="B63" s="28"/>
      <c r="C63" s="16"/>
      <c r="D63" s="21"/>
      <c r="E63" s="21"/>
      <c r="F63" s="30"/>
      <c r="G63" s="26" t="s">
        <v>122</v>
      </c>
      <c r="H63" s="29" t="s">
        <v>11</v>
      </c>
      <c r="I63" s="21">
        <v>8</v>
      </c>
      <c r="J63" s="21">
        <f>D61*I63</f>
        <v>3041.28</v>
      </c>
      <c r="K63" s="21"/>
      <c r="L63" s="79">
        <f t="shared" si="6"/>
        <v>0</v>
      </c>
    </row>
    <row r="64" spans="1:12" s="15" customFormat="1" x14ac:dyDescent="0.25">
      <c r="A64" s="82">
        <v>56</v>
      </c>
      <c r="B64" s="28"/>
      <c r="C64" s="16"/>
      <c r="D64" s="21"/>
      <c r="E64" s="21"/>
      <c r="F64" s="30"/>
      <c r="G64" s="26" t="s">
        <v>92</v>
      </c>
      <c r="H64" s="29" t="s">
        <v>16</v>
      </c>
      <c r="I64" s="21">
        <v>0.05</v>
      </c>
      <c r="J64" s="21">
        <f>D61*I64</f>
        <v>19.008000000000003</v>
      </c>
      <c r="K64" s="21"/>
      <c r="L64" s="79">
        <f t="shared" si="6"/>
        <v>0</v>
      </c>
    </row>
    <row r="65" spans="1:12" s="15" customFormat="1" x14ac:dyDescent="0.25">
      <c r="A65" s="82">
        <v>57</v>
      </c>
      <c r="B65" s="28"/>
      <c r="C65" s="16"/>
      <c r="D65" s="21"/>
      <c r="E65" s="21"/>
      <c r="F65" s="30"/>
      <c r="G65" s="26" t="s">
        <v>123</v>
      </c>
      <c r="H65" s="29" t="s">
        <v>16</v>
      </c>
      <c r="I65" s="21">
        <v>0.15</v>
      </c>
      <c r="J65" s="21">
        <f>D61*I65</f>
        <v>57.024000000000001</v>
      </c>
      <c r="K65" s="21"/>
      <c r="L65" s="79">
        <f t="shared" si="6"/>
        <v>0</v>
      </c>
    </row>
    <row r="66" spans="1:12" s="15" customFormat="1" ht="25.5" x14ac:dyDescent="0.25">
      <c r="A66" s="82">
        <v>58</v>
      </c>
      <c r="B66" s="28"/>
      <c r="C66" s="16"/>
      <c r="D66" s="21"/>
      <c r="E66" s="21"/>
      <c r="F66" s="30"/>
      <c r="G66" s="26" t="s">
        <v>124</v>
      </c>
      <c r="H66" s="29" t="s">
        <v>10</v>
      </c>
      <c r="I66" s="21">
        <v>1.1000000000000001</v>
      </c>
      <c r="J66" s="21">
        <f>D61*I66</f>
        <v>418.17600000000004</v>
      </c>
      <c r="K66" s="21"/>
      <c r="L66" s="79">
        <f t="shared" si="6"/>
        <v>0</v>
      </c>
    </row>
    <row r="67" spans="1:12" s="15" customFormat="1" ht="25.5" x14ac:dyDescent="0.25">
      <c r="A67" s="82">
        <v>59</v>
      </c>
      <c r="B67" s="32" t="s">
        <v>93</v>
      </c>
      <c r="C67" s="29" t="s">
        <v>10</v>
      </c>
      <c r="D67" s="23">
        <v>12</v>
      </c>
      <c r="E67" s="30"/>
      <c r="F67" s="30">
        <f>D67*E67</f>
        <v>0</v>
      </c>
      <c r="G67" s="26" t="s">
        <v>94</v>
      </c>
      <c r="H67" s="29" t="s">
        <v>12</v>
      </c>
      <c r="I67" s="36">
        <v>2</v>
      </c>
      <c r="J67" s="31">
        <f>D67*I67</f>
        <v>24</v>
      </c>
      <c r="K67" s="21"/>
      <c r="L67" s="84">
        <f>J67*K67</f>
        <v>0</v>
      </c>
    </row>
    <row r="68" spans="1:12" s="15" customFormat="1" x14ac:dyDescent="0.25">
      <c r="A68" s="82">
        <v>60</v>
      </c>
      <c r="B68" s="32"/>
      <c r="C68" s="29"/>
      <c r="D68" s="23"/>
      <c r="E68" s="30"/>
      <c r="F68" s="30"/>
      <c r="G68" s="26" t="s">
        <v>132</v>
      </c>
      <c r="H68" s="29" t="s">
        <v>10</v>
      </c>
      <c r="I68" s="36">
        <v>1.1000000000000001</v>
      </c>
      <c r="J68" s="31">
        <f>D67*I68</f>
        <v>13.200000000000001</v>
      </c>
      <c r="K68" s="21"/>
      <c r="L68" s="84">
        <f>J68*K68</f>
        <v>0</v>
      </c>
    </row>
    <row r="69" spans="1:12" s="15" customFormat="1" ht="13.5" customHeight="1" x14ac:dyDescent="0.25">
      <c r="A69" s="82">
        <v>61</v>
      </c>
      <c r="B69" s="32" t="s">
        <v>95</v>
      </c>
      <c r="C69" s="29" t="s">
        <v>10</v>
      </c>
      <c r="D69" s="23">
        <v>477</v>
      </c>
      <c r="E69" s="30"/>
      <c r="F69" s="30">
        <f>D69*E69</f>
        <v>0</v>
      </c>
      <c r="G69" s="26" t="s">
        <v>96</v>
      </c>
      <c r="H69" s="29" t="s">
        <v>15</v>
      </c>
      <c r="I69" s="36">
        <v>2</v>
      </c>
      <c r="J69" s="31">
        <f>D69*I69</f>
        <v>954</v>
      </c>
      <c r="K69" s="21"/>
      <c r="L69" s="84">
        <f t="shared" ref="L69:L70" si="7">J69*K69</f>
        <v>0</v>
      </c>
    </row>
    <row r="70" spans="1:12" s="15" customFormat="1" ht="36" customHeight="1" x14ac:dyDescent="0.25">
      <c r="A70" s="82">
        <v>62</v>
      </c>
      <c r="B70" s="35"/>
      <c r="C70" s="29"/>
      <c r="D70" s="23"/>
      <c r="E70" s="30"/>
      <c r="F70" s="30"/>
      <c r="G70" s="26" t="s">
        <v>97</v>
      </c>
      <c r="H70" s="29" t="s">
        <v>11</v>
      </c>
      <c r="I70" s="36">
        <v>0.15</v>
      </c>
      <c r="J70" s="31">
        <f>D69*I70</f>
        <v>71.55</v>
      </c>
      <c r="K70" s="21"/>
      <c r="L70" s="84">
        <f t="shared" si="7"/>
        <v>0</v>
      </c>
    </row>
    <row r="71" spans="1:12" s="15" customFormat="1" x14ac:dyDescent="0.25">
      <c r="A71" s="80">
        <v>63</v>
      </c>
      <c r="B71" s="12" t="s">
        <v>17</v>
      </c>
      <c r="C71" s="13"/>
      <c r="D71" s="20"/>
      <c r="E71" s="20"/>
      <c r="F71" s="20"/>
      <c r="G71" s="14"/>
      <c r="H71" s="13"/>
      <c r="I71" s="20"/>
      <c r="J71" s="20"/>
      <c r="K71" s="20"/>
      <c r="L71" s="81"/>
    </row>
    <row r="72" spans="1:12" s="15" customFormat="1" x14ac:dyDescent="0.25">
      <c r="A72" s="82">
        <v>64</v>
      </c>
      <c r="B72" s="27" t="s">
        <v>60</v>
      </c>
      <c r="C72" s="16" t="s">
        <v>10</v>
      </c>
      <c r="D72" s="21">
        <v>335</v>
      </c>
      <c r="E72" s="21"/>
      <c r="F72" s="21">
        <f>D72*E72</f>
        <v>0</v>
      </c>
      <c r="G72" s="26" t="s">
        <v>52</v>
      </c>
      <c r="H72" s="29" t="s">
        <v>10</v>
      </c>
      <c r="I72" s="21">
        <v>1.05</v>
      </c>
      <c r="J72" s="21">
        <f>D72*I72</f>
        <v>351.75</v>
      </c>
      <c r="K72" s="30"/>
      <c r="L72" s="79">
        <f t="shared" ref="L72:L106" si="8">J72*K72</f>
        <v>0</v>
      </c>
    </row>
    <row r="73" spans="1:12" s="15" customFormat="1" x14ac:dyDescent="0.25">
      <c r="A73" s="82">
        <v>65</v>
      </c>
      <c r="B73" s="27"/>
      <c r="C73" s="16"/>
      <c r="D73" s="21"/>
      <c r="E73" s="21"/>
      <c r="F73" s="21"/>
      <c r="G73" s="26" t="s">
        <v>61</v>
      </c>
      <c r="H73" s="29" t="s">
        <v>16</v>
      </c>
      <c r="I73" s="23">
        <v>4</v>
      </c>
      <c r="J73" s="21">
        <f>D72*I73</f>
        <v>1340</v>
      </c>
      <c r="K73" s="21"/>
      <c r="L73" s="79">
        <f t="shared" si="8"/>
        <v>0</v>
      </c>
    </row>
    <row r="74" spans="1:12" s="15" customFormat="1" x14ac:dyDescent="0.25">
      <c r="A74" s="82">
        <v>66</v>
      </c>
      <c r="B74" s="27"/>
      <c r="C74" s="16"/>
      <c r="D74" s="21"/>
      <c r="E74" s="21"/>
      <c r="F74" s="21"/>
      <c r="G74" s="33" t="s">
        <v>62</v>
      </c>
      <c r="H74" s="16" t="s">
        <v>16</v>
      </c>
      <c r="I74" s="21">
        <v>2</v>
      </c>
      <c r="J74" s="21">
        <f>D72*I74</f>
        <v>670</v>
      </c>
      <c r="K74" s="21"/>
      <c r="L74" s="79">
        <f t="shared" si="8"/>
        <v>0</v>
      </c>
    </row>
    <row r="75" spans="1:12" s="15" customFormat="1" x14ac:dyDescent="0.25">
      <c r="A75" s="82">
        <v>67</v>
      </c>
      <c r="B75" s="27"/>
      <c r="C75" s="16"/>
      <c r="D75" s="21"/>
      <c r="E75" s="21"/>
      <c r="F75" s="21"/>
      <c r="G75" s="27" t="s">
        <v>63</v>
      </c>
      <c r="H75" s="16" t="s">
        <v>16</v>
      </c>
      <c r="I75" s="21">
        <v>3</v>
      </c>
      <c r="J75" s="21">
        <f>D72*I75</f>
        <v>1005</v>
      </c>
      <c r="K75" s="21"/>
      <c r="L75" s="79">
        <f t="shared" si="8"/>
        <v>0</v>
      </c>
    </row>
    <row r="76" spans="1:12" s="15" customFormat="1" x14ac:dyDescent="0.25">
      <c r="A76" s="82">
        <v>68</v>
      </c>
      <c r="B76" s="27"/>
      <c r="C76" s="16"/>
      <c r="D76" s="21"/>
      <c r="E76" s="21"/>
      <c r="F76" s="21"/>
      <c r="G76" s="33" t="s">
        <v>55</v>
      </c>
      <c r="H76" s="16" t="s">
        <v>16</v>
      </c>
      <c r="I76" s="21">
        <v>0.03</v>
      </c>
      <c r="J76" s="21">
        <f>D72*I76</f>
        <v>10.049999999999999</v>
      </c>
      <c r="K76" s="30"/>
      <c r="L76" s="79">
        <f t="shared" si="8"/>
        <v>0</v>
      </c>
    </row>
    <row r="77" spans="1:12" s="15" customFormat="1" x14ac:dyDescent="0.25">
      <c r="A77" s="82">
        <v>69</v>
      </c>
      <c r="B77" s="27"/>
      <c r="C77" s="16"/>
      <c r="D77" s="21"/>
      <c r="E77" s="21"/>
      <c r="F77" s="21"/>
      <c r="G77" s="33" t="s">
        <v>64</v>
      </c>
      <c r="H77" s="16" t="s">
        <v>13</v>
      </c>
      <c r="I77" s="21">
        <v>3.4</v>
      </c>
      <c r="J77" s="21">
        <f>D72*I77</f>
        <v>1139</v>
      </c>
      <c r="K77" s="21"/>
      <c r="L77" s="79">
        <f t="shared" si="8"/>
        <v>0</v>
      </c>
    </row>
    <row r="78" spans="1:12" s="15" customFormat="1" x14ac:dyDescent="0.25">
      <c r="A78" s="82">
        <v>70</v>
      </c>
      <c r="B78" s="27"/>
      <c r="C78" s="16"/>
      <c r="D78" s="21"/>
      <c r="E78" s="21"/>
      <c r="F78" s="21"/>
      <c r="G78" s="33" t="s">
        <v>65</v>
      </c>
      <c r="H78" s="16" t="s">
        <v>13</v>
      </c>
      <c r="I78" s="21">
        <v>0.6</v>
      </c>
      <c r="J78" s="21">
        <f>D72*I78</f>
        <v>201</v>
      </c>
      <c r="K78" s="21"/>
      <c r="L78" s="79">
        <f t="shared" si="8"/>
        <v>0</v>
      </c>
    </row>
    <row r="79" spans="1:12" s="15" customFormat="1" x14ac:dyDescent="0.25">
      <c r="A79" s="82">
        <v>71</v>
      </c>
      <c r="B79" s="27"/>
      <c r="C79" s="16"/>
      <c r="D79" s="21"/>
      <c r="E79" s="21"/>
      <c r="F79" s="21"/>
      <c r="G79" s="33" t="s">
        <v>56</v>
      </c>
      <c r="H79" s="16" t="s">
        <v>16</v>
      </c>
      <c r="I79" s="23">
        <v>15</v>
      </c>
      <c r="J79" s="21">
        <f>D72*I79</f>
        <v>5025</v>
      </c>
      <c r="K79" s="30"/>
      <c r="L79" s="79">
        <f t="shared" si="8"/>
        <v>0</v>
      </c>
    </row>
    <row r="80" spans="1:12" s="15" customFormat="1" x14ac:dyDescent="0.25">
      <c r="A80" s="82">
        <v>72</v>
      </c>
      <c r="B80" s="27"/>
      <c r="C80" s="16"/>
      <c r="D80" s="21"/>
      <c r="E80" s="21"/>
      <c r="F80" s="21"/>
      <c r="G80" s="33" t="s">
        <v>57</v>
      </c>
      <c r="H80" s="16" t="s">
        <v>16</v>
      </c>
      <c r="I80" s="23">
        <v>4.34</v>
      </c>
      <c r="J80" s="21">
        <f>D72*I80</f>
        <v>1453.8999999999999</v>
      </c>
      <c r="K80" s="30"/>
      <c r="L80" s="85">
        <f t="shared" si="8"/>
        <v>0</v>
      </c>
    </row>
    <row r="81" spans="1:12" s="15" customFormat="1" x14ac:dyDescent="0.25">
      <c r="A81" s="82">
        <v>73</v>
      </c>
      <c r="B81" s="27"/>
      <c r="C81" s="16"/>
      <c r="D81" s="21"/>
      <c r="E81" s="21"/>
      <c r="F81" s="21"/>
      <c r="G81" s="33" t="s">
        <v>66</v>
      </c>
      <c r="H81" s="16" t="s">
        <v>16</v>
      </c>
      <c r="I81" s="23">
        <v>1</v>
      </c>
      <c r="J81" s="21">
        <f>D72*I81</f>
        <v>335</v>
      </c>
      <c r="K81" s="30"/>
      <c r="L81" s="79">
        <f t="shared" si="8"/>
        <v>0</v>
      </c>
    </row>
    <row r="82" spans="1:12" s="15" customFormat="1" ht="24.75" customHeight="1" x14ac:dyDescent="0.25">
      <c r="A82" s="82">
        <v>74</v>
      </c>
      <c r="B82" s="27" t="s">
        <v>67</v>
      </c>
      <c r="C82" s="16" t="s">
        <v>10</v>
      </c>
      <c r="D82" s="21">
        <v>35</v>
      </c>
      <c r="E82" s="21"/>
      <c r="F82" s="21">
        <f>D82*E82</f>
        <v>0</v>
      </c>
      <c r="G82" s="26" t="s">
        <v>52</v>
      </c>
      <c r="H82" s="29" t="s">
        <v>10</v>
      </c>
      <c r="I82" s="21">
        <v>1.05</v>
      </c>
      <c r="J82" s="21">
        <f>D82*I82</f>
        <v>36.75</v>
      </c>
      <c r="K82" s="30"/>
      <c r="L82" s="79">
        <f t="shared" si="8"/>
        <v>0</v>
      </c>
    </row>
    <row r="83" spans="1:12" s="15" customFormat="1" x14ac:dyDescent="0.25">
      <c r="A83" s="82">
        <v>75</v>
      </c>
      <c r="B83" s="27"/>
      <c r="C83" s="16"/>
      <c r="D83" s="21"/>
      <c r="E83" s="21"/>
      <c r="F83" s="21"/>
      <c r="G83" s="33" t="s">
        <v>62</v>
      </c>
      <c r="H83" s="16" t="s">
        <v>16</v>
      </c>
      <c r="I83" s="21">
        <v>2</v>
      </c>
      <c r="J83" s="21">
        <f>D82*I83</f>
        <v>70</v>
      </c>
      <c r="K83" s="21"/>
      <c r="L83" s="79">
        <f t="shared" si="8"/>
        <v>0</v>
      </c>
    </row>
    <row r="84" spans="1:12" s="15" customFormat="1" x14ac:dyDescent="0.25">
      <c r="A84" s="82">
        <v>76</v>
      </c>
      <c r="B84" s="27"/>
      <c r="C84" s="16"/>
      <c r="D84" s="21"/>
      <c r="E84" s="21"/>
      <c r="F84" s="21"/>
      <c r="G84" s="27" t="s">
        <v>63</v>
      </c>
      <c r="H84" s="16" t="s">
        <v>16</v>
      </c>
      <c r="I84" s="21">
        <v>3</v>
      </c>
      <c r="J84" s="21">
        <f>D82*I84</f>
        <v>105</v>
      </c>
      <c r="K84" s="21"/>
      <c r="L84" s="79">
        <f t="shared" si="8"/>
        <v>0</v>
      </c>
    </row>
    <row r="85" spans="1:12" s="15" customFormat="1" x14ac:dyDescent="0.25">
      <c r="A85" s="82">
        <v>77</v>
      </c>
      <c r="B85" s="27"/>
      <c r="C85" s="16"/>
      <c r="D85" s="21"/>
      <c r="E85" s="21"/>
      <c r="F85" s="21"/>
      <c r="G85" s="33" t="s">
        <v>55</v>
      </c>
      <c r="H85" s="16" t="s">
        <v>16</v>
      </c>
      <c r="I85" s="21">
        <v>0.03</v>
      </c>
      <c r="J85" s="21">
        <f>D82*I85</f>
        <v>1.05</v>
      </c>
      <c r="K85" s="30"/>
      <c r="L85" s="79">
        <f t="shared" si="8"/>
        <v>0</v>
      </c>
    </row>
    <row r="86" spans="1:12" s="15" customFormat="1" x14ac:dyDescent="0.25">
      <c r="A86" s="82">
        <v>78</v>
      </c>
      <c r="B86" s="27"/>
      <c r="C86" s="16"/>
      <c r="D86" s="21"/>
      <c r="E86" s="21"/>
      <c r="F86" s="21"/>
      <c r="G86" s="33" t="s">
        <v>64</v>
      </c>
      <c r="H86" s="16" t="s">
        <v>13</v>
      </c>
      <c r="I86" s="21">
        <v>2.5</v>
      </c>
      <c r="J86" s="21">
        <f>D82*I86</f>
        <v>87.5</v>
      </c>
      <c r="K86" s="21"/>
      <c r="L86" s="79">
        <f t="shared" si="8"/>
        <v>0</v>
      </c>
    </row>
    <row r="87" spans="1:12" s="15" customFormat="1" x14ac:dyDescent="0.25">
      <c r="A87" s="82">
        <v>79</v>
      </c>
      <c r="B87" s="27"/>
      <c r="C87" s="16"/>
      <c r="D87" s="21"/>
      <c r="E87" s="21"/>
      <c r="F87" s="21"/>
      <c r="G87" s="33" t="s">
        <v>65</v>
      </c>
      <c r="H87" s="16" t="s">
        <v>13</v>
      </c>
      <c r="I87" s="21">
        <v>0.5</v>
      </c>
      <c r="J87" s="21">
        <f>D82*I87</f>
        <v>17.5</v>
      </c>
      <c r="K87" s="21"/>
      <c r="L87" s="79">
        <f t="shared" si="8"/>
        <v>0</v>
      </c>
    </row>
    <row r="88" spans="1:12" s="15" customFormat="1" x14ac:dyDescent="0.25">
      <c r="A88" s="82">
        <v>80</v>
      </c>
      <c r="B88" s="27"/>
      <c r="C88" s="16"/>
      <c r="D88" s="21"/>
      <c r="E88" s="21"/>
      <c r="F88" s="21"/>
      <c r="G88" s="33" t="s">
        <v>56</v>
      </c>
      <c r="H88" s="16" t="s">
        <v>16</v>
      </c>
      <c r="I88" s="23">
        <v>35</v>
      </c>
      <c r="J88" s="21">
        <f>D82*I88</f>
        <v>1225</v>
      </c>
      <c r="K88" s="30"/>
      <c r="L88" s="79">
        <f t="shared" si="8"/>
        <v>0</v>
      </c>
    </row>
    <row r="89" spans="1:12" s="15" customFormat="1" x14ac:dyDescent="0.25">
      <c r="A89" s="82">
        <v>81</v>
      </c>
      <c r="B89" s="27"/>
      <c r="C89" s="16"/>
      <c r="D89" s="21"/>
      <c r="E89" s="21"/>
      <c r="F89" s="21"/>
      <c r="G89" s="33" t="s">
        <v>57</v>
      </c>
      <c r="H89" s="16" t="s">
        <v>16</v>
      </c>
      <c r="I89" s="23">
        <v>4.34</v>
      </c>
      <c r="J89" s="21">
        <f>D82*I89</f>
        <v>151.9</v>
      </c>
      <c r="K89" s="30"/>
      <c r="L89" s="85">
        <f t="shared" si="8"/>
        <v>0</v>
      </c>
    </row>
    <row r="90" spans="1:12" s="15" customFormat="1" x14ac:dyDescent="0.25">
      <c r="A90" s="82">
        <v>82</v>
      </c>
      <c r="B90" s="27"/>
      <c r="C90" s="16"/>
      <c r="D90" s="21"/>
      <c r="E90" s="21"/>
      <c r="F90" s="21"/>
      <c r="G90" s="33" t="s">
        <v>66</v>
      </c>
      <c r="H90" s="16" t="s">
        <v>16</v>
      </c>
      <c r="I90" s="23">
        <v>1</v>
      </c>
      <c r="J90" s="21">
        <f>D82*I90</f>
        <v>35</v>
      </c>
      <c r="K90" s="30"/>
      <c r="L90" s="79">
        <f t="shared" si="8"/>
        <v>0</v>
      </c>
    </row>
    <row r="91" spans="1:12" s="15" customFormat="1" x14ac:dyDescent="0.25">
      <c r="A91" s="82">
        <v>83</v>
      </c>
      <c r="B91" s="27" t="s">
        <v>98</v>
      </c>
      <c r="C91" s="16" t="s">
        <v>16</v>
      </c>
      <c r="D91" s="21">
        <v>5</v>
      </c>
      <c r="E91" s="21"/>
      <c r="F91" s="21">
        <f>D91*E91</f>
        <v>0</v>
      </c>
      <c r="G91" s="27" t="s">
        <v>99</v>
      </c>
      <c r="H91" s="16" t="s">
        <v>16</v>
      </c>
      <c r="I91" s="21">
        <v>1</v>
      </c>
      <c r="J91" s="21">
        <f>D91*I91</f>
        <v>5</v>
      </c>
      <c r="K91" s="30"/>
      <c r="L91" s="79">
        <f t="shared" si="8"/>
        <v>0</v>
      </c>
    </row>
    <row r="92" spans="1:12" s="15" customFormat="1" ht="25.5" x14ac:dyDescent="0.25">
      <c r="A92" s="82">
        <v>84</v>
      </c>
      <c r="B92" s="27" t="s">
        <v>82</v>
      </c>
      <c r="C92" s="16" t="s">
        <v>10</v>
      </c>
      <c r="D92" s="21">
        <v>370</v>
      </c>
      <c r="E92" s="21"/>
      <c r="F92" s="21">
        <f>D92*E92</f>
        <v>0</v>
      </c>
      <c r="G92" s="26" t="s">
        <v>106</v>
      </c>
      <c r="H92" s="16" t="s">
        <v>20</v>
      </c>
      <c r="I92" s="21">
        <v>0.25</v>
      </c>
      <c r="J92" s="21">
        <f>D92*I92</f>
        <v>92.5</v>
      </c>
      <c r="K92" s="30"/>
      <c r="L92" s="79">
        <f t="shared" si="8"/>
        <v>0</v>
      </c>
    </row>
    <row r="93" spans="1:12" s="15" customFormat="1" x14ac:dyDescent="0.25">
      <c r="A93" s="82">
        <v>85</v>
      </c>
      <c r="B93" s="27"/>
      <c r="C93" s="16"/>
      <c r="D93" s="21"/>
      <c r="E93" s="21"/>
      <c r="F93" s="21"/>
      <c r="G93" s="27" t="s">
        <v>78</v>
      </c>
      <c r="H93" s="16" t="s">
        <v>11</v>
      </c>
      <c r="I93" s="21">
        <v>0.3</v>
      </c>
      <c r="J93" s="21">
        <f>D92*I93</f>
        <v>111</v>
      </c>
      <c r="K93" s="30"/>
      <c r="L93" s="79">
        <f t="shared" si="8"/>
        <v>0</v>
      </c>
    </row>
    <row r="94" spans="1:12" s="15" customFormat="1" x14ac:dyDescent="0.25">
      <c r="A94" s="82">
        <v>86</v>
      </c>
      <c r="B94" s="27"/>
      <c r="C94" s="16"/>
      <c r="D94" s="21"/>
      <c r="E94" s="21"/>
      <c r="F94" s="21"/>
      <c r="G94" s="27" t="s">
        <v>81</v>
      </c>
      <c r="H94" s="16" t="s">
        <v>10</v>
      </c>
      <c r="I94" s="21">
        <v>1.1000000000000001</v>
      </c>
      <c r="J94" s="21">
        <f>D92*I94</f>
        <v>407.00000000000006</v>
      </c>
      <c r="K94" s="30"/>
      <c r="L94" s="79">
        <f t="shared" si="8"/>
        <v>0</v>
      </c>
    </row>
    <row r="95" spans="1:12" s="15" customFormat="1" x14ac:dyDescent="0.25">
      <c r="A95" s="82">
        <v>87</v>
      </c>
      <c r="B95" s="27"/>
      <c r="C95" s="16"/>
      <c r="D95" s="21"/>
      <c r="E95" s="21"/>
      <c r="F95" s="21"/>
      <c r="G95" s="27" t="s">
        <v>84</v>
      </c>
      <c r="H95" s="16" t="s">
        <v>11</v>
      </c>
      <c r="I95" s="21">
        <v>1.4</v>
      </c>
      <c r="J95" s="21">
        <f>D92*I95</f>
        <v>518</v>
      </c>
      <c r="K95" s="30"/>
      <c r="L95" s="79">
        <f t="shared" si="8"/>
        <v>0</v>
      </c>
    </row>
    <row r="96" spans="1:12" s="15" customFormat="1" x14ac:dyDescent="0.25">
      <c r="A96" s="82">
        <v>88</v>
      </c>
      <c r="B96" s="27"/>
      <c r="C96" s="16"/>
      <c r="D96" s="21"/>
      <c r="E96" s="21"/>
      <c r="F96" s="21"/>
      <c r="G96" s="27" t="s">
        <v>75</v>
      </c>
      <c r="H96" s="16" t="s">
        <v>11</v>
      </c>
      <c r="I96" s="21">
        <v>5.4</v>
      </c>
      <c r="J96" s="21">
        <f>D92*I96</f>
        <v>1998.0000000000002</v>
      </c>
      <c r="K96" s="30"/>
      <c r="L96" s="79">
        <f t="shared" si="8"/>
        <v>0</v>
      </c>
    </row>
    <row r="97" spans="1:12" s="15" customFormat="1" x14ac:dyDescent="0.25">
      <c r="A97" s="82">
        <v>89</v>
      </c>
      <c r="B97" s="27"/>
      <c r="C97" s="16"/>
      <c r="D97" s="21"/>
      <c r="E97" s="21"/>
      <c r="F97" s="21"/>
      <c r="G97" s="27" t="s">
        <v>76</v>
      </c>
      <c r="H97" s="16" t="s">
        <v>11</v>
      </c>
      <c r="I97" s="21">
        <v>1.8</v>
      </c>
      <c r="J97" s="21">
        <f>D92*I97</f>
        <v>666</v>
      </c>
      <c r="K97" s="30"/>
      <c r="L97" s="79">
        <f t="shared" si="8"/>
        <v>0</v>
      </c>
    </row>
    <row r="98" spans="1:12" s="15" customFormat="1" ht="25.5" x14ac:dyDescent="0.25">
      <c r="A98" s="82">
        <v>90</v>
      </c>
      <c r="B98" s="27" t="s">
        <v>83</v>
      </c>
      <c r="C98" s="16" t="s">
        <v>10</v>
      </c>
      <c r="D98" s="21">
        <v>35</v>
      </c>
      <c r="E98" s="21"/>
      <c r="F98" s="21">
        <f>D98*E98</f>
        <v>0</v>
      </c>
      <c r="G98" s="26" t="s">
        <v>106</v>
      </c>
      <c r="H98" s="16" t="s">
        <v>20</v>
      </c>
      <c r="I98" s="21">
        <v>0.25</v>
      </c>
      <c r="J98" s="21">
        <f>D98*I98</f>
        <v>8.75</v>
      </c>
      <c r="K98" s="30"/>
      <c r="L98" s="79">
        <f t="shared" si="8"/>
        <v>0</v>
      </c>
    </row>
    <row r="99" spans="1:12" s="15" customFormat="1" x14ac:dyDescent="0.25">
      <c r="A99" s="82">
        <v>91</v>
      </c>
      <c r="B99" s="27"/>
      <c r="C99" s="16"/>
      <c r="D99" s="21"/>
      <c r="E99" s="21"/>
      <c r="F99" s="21"/>
      <c r="G99" s="27" t="s">
        <v>78</v>
      </c>
      <c r="H99" s="16" t="s">
        <v>11</v>
      </c>
      <c r="I99" s="21">
        <v>0.3</v>
      </c>
      <c r="J99" s="21">
        <f>D98*I99</f>
        <v>10.5</v>
      </c>
      <c r="K99" s="30"/>
      <c r="L99" s="79">
        <f t="shared" si="8"/>
        <v>0</v>
      </c>
    </row>
    <row r="100" spans="1:12" s="15" customFormat="1" x14ac:dyDescent="0.25">
      <c r="A100" s="82">
        <v>92</v>
      </c>
      <c r="B100" s="27"/>
      <c r="C100" s="16"/>
      <c r="D100" s="21"/>
      <c r="E100" s="21"/>
      <c r="F100" s="21"/>
      <c r="G100" s="27" t="s">
        <v>81</v>
      </c>
      <c r="H100" s="16" t="s">
        <v>10</v>
      </c>
      <c r="I100" s="21">
        <v>1.1000000000000001</v>
      </c>
      <c r="J100" s="21">
        <f>D98*I100</f>
        <v>38.5</v>
      </c>
      <c r="K100" s="30"/>
      <c r="L100" s="79">
        <f t="shared" si="8"/>
        <v>0</v>
      </c>
    </row>
    <row r="101" spans="1:12" s="15" customFormat="1" x14ac:dyDescent="0.25">
      <c r="A101" s="82">
        <v>93</v>
      </c>
      <c r="B101" s="27"/>
      <c r="C101" s="16"/>
      <c r="D101" s="21"/>
      <c r="E101" s="21"/>
      <c r="F101" s="21"/>
      <c r="G101" s="27" t="s">
        <v>84</v>
      </c>
      <c r="H101" s="16" t="s">
        <v>11</v>
      </c>
      <c r="I101" s="21">
        <v>1.4</v>
      </c>
      <c r="J101" s="21">
        <f>D98*I101</f>
        <v>49</v>
      </c>
      <c r="K101" s="30"/>
      <c r="L101" s="79">
        <f t="shared" si="8"/>
        <v>0</v>
      </c>
    </row>
    <row r="102" spans="1:12" s="15" customFormat="1" x14ac:dyDescent="0.25">
      <c r="A102" s="82">
        <v>94</v>
      </c>
      <c r="B102" s="27"/>
      <c r="C102" s="16"/>
      <c r="D102" s="21"/>
      <c r="E102" s="21"/>
      <c r="F102" s="21"/>
      <c r="G102" s="27" t="s">
        <v>75</v>
      </c>
      <c r="H102" s="16" t="s">
        <v>11</v>
      </c>
      <c r="I102" s="21">
        <v>5.4</v>
      </c>
      <c r="J102" s="21">
        <f>D98*I102</f>
        <v>189</v>
      </c>
      <c r="K102" s="30"/>
      <c r="L102" s="79">
        <f t="shared" si="8"/>
        <v>0</v>
      </c>
    </row>
    <row r="103" spans="1:12" s="15" customFormat="1" x14ac:dyDescent="0.25">
      <c r="A103" s="82">
        <v>95</v>
      </c>
      <c r="B103" s="27"/>
      <c r="C103" s="16"/>
      <c r="D103" s="21"/>
      <c r="E103" s="21"/>
      <c r="F103" s="21"/>
      <c r="G103" s="27" t="s">
        <v>76</v>
      </c>
      <c r="H103" s="16" t="s">
        <v>11</v>
      </c>
      <c r="I103" s="21">
        <v>1.8</v>
      </c>
      <c r="J103" s="21">
        <f>D98*I103</f>
        <v>63</v>
      </c>
      <c r="K103" s="30"/>
      <c r="L103" s="79">
        <f t="shared" si="8"/>
        <v>0</v>
      </c>
    </row>
    <row r="104" spans="1:12" s="15" customFormat="1" ht="25.5" x14ac:dyDescent="0.25">
      <c r="A104" s="82">
        <v>96</v>
      </c>
      <c r="B104" s="27" t="s">
        <v>87</v>
      </c>
      <c r="C104" s="16" t="s">
        <v>10</v>
      </c>
      <c r="D104" s="21">
        <v>370</v>
      </c>
      <c r="E104" s="21"/>
      <c r="F104" s="21">
        <f>D104*E104</f>
        <v>0</v>
      </c>
      <c r="G104" s="26" t="s">
        <v>106</v>
      </c>
      <c r="H104" s="16" t="s">
        <v>20</v>
      </c>
      <c r="I104" s="21">
        <v>0.2</v>
      </c>
      <c r="J104" s="21">
        <f>D104*I104</f>
        <v>74</v>
      </c>
      <c r="K104" s="30"/>
      <c r="L104" s="79">
        <f t="shared" si="8"/>
        <v>0</v>
      </c>
    </row>
    <row r="105" spans="1:12" s="15" customFormat="1" x14ac:dyDescent="0.25">
      <c r="A105" s="82">
        <v>97</v>
      </c>
      <c r="B105" s="27"/>
      <c r="C105" s="16"/>
      <c r="D105" s="21"/>
      <c r="E105" s="21"/>
      <c r="F105" s="21"/>
      <c r="G105" s="27" t="s">
        <v>88</v>
      </c>
      <c r="H105" s="16" t="s">
        <v>16</v>
      </c>
      <c r="I105" s="21">
        <v>0.01</v>
      </c>
      <c r="J105" s="21">
        <f>D104*I105</f>
        <v>3.7</v>
      </c>
      <c r="K105" s="30"/>
      <c r="L105" s="79">
        <f t="shared" si="8"/>
        <v>0</v>
      </c>
    </row>
    <row r="106" spans="1:12" s="15" customFormat="1" x14ac:dyDescent="0.25">
      <c r="A106" s="82">
        <v>98</v>
      </c>
      <c r="B106" s="27"/>
      <c r="C106" s="16"/>
      <c r="D106" s="21"/>
      <c r="E106" s="21"/>
      <c r="F106" s="21"/>
      <c r="G106" s="26" t="s">
        <v>107</v>
      </c>
      <c r="H106" s="16" t="s">
        <v>20</v>
      </c>
      <c r="I106" s="21">
        <v>0.17</v>
      </c>
      <c r="J106" s="21">
        <f>D104*I106</f>
        <v>62.900000000000006</v>
      </c>
      <c r="K106" s="30"/>
      <c r="L106" s="79">
        <f t="shared" si="8"/>
        <v>0</v>
      </c>
    </row>
    <row r="107" spans="1:12" s="15" customFormat="1" x14ac:dyDescent="0.25">
      <c r="A107" s="80">
        <v>99</v>
      </c>
      <c r="B107" s="12" t="s">
        <v>23</v>
      </c>
      <c r="C107" s="13"/>
      <c r="D107" s="20"/>
      <c r="E107" s="20"/>
      <c r="F107" s="20"/>
      <c r="G107" s="11"/>
      <c r="H107" s="11"/>
      <c r="I107" s="20"/>
      <c r="J107" s="20"/>
      <c r="K107" s="20"/>
      <c r="L107" s="81"/>
    </row>
    <row r="108" spans="1:12" s="15" customFormat="1" ht="25.5" x14ac:dyDescent="0.25">
      <c r="A108" s="82">
        <v>100</v>
      </c>
      <c r="B108" s="27" t="s">
        <v>135</v>
      </c>
      <c r="C108" s="16" t="s">
        <v>10</v>
      </c>
      <c r="D108" s="21">
        <v>44.1</v>
      </c>
      <c r="E108" s="37"/>
      <c r="F108" s="30">
        <f>D108*E108</f>
        <v>0</v>
      </c>
      <c r="G108" s="10" t="s">
        <v>144</v>
      </c>
      <c r="H108" s="17" t="s">
        <v>12</v>
      </c>
      <c r="I108" s="21">
        <v>1</v>
      </c>
      <c r="J108" s="21">
        <v>21</v>
      </c>
      <c r="K108" s="95"/>
      <c r="L108" s="79">
        <f t="shared" ref="L108" si="9">J108*K108</f>
        <v>0</v>
      </c>
    </row>
    <row r="109" spans="1:12" s="15" customFormat="1" x14ac:dyDescent="0.25">
      <c r="A109" s="82">
        <v>101</v>
      </c>
      <c r="B109" s="27"/>
      <c r="C109" s="16"/>
      <c r="D109" s="21"/>
      <c r="E109" s="37"/>
      <c r="F109" s="30"/>
      <c r="G109" s="27" t="s">
        <v>68</v>
      </c>
      <c r="H109" s="16" t="s">
        <v>16</v>
      </c>
      <c r="I109" s="23">
        <v>4</v>
      </c>
      <c r="J109" s="30">
        <f>D108*I109</f>
        <v>176.4</v>
      </c>
      <c r="K109" s="30"/>
      <c r="L109" s="83">
        <f>J109*K109</f>
        <v>0</v>
      </c>
    </row>
    <row r="110" spans="1:12" s="15" customFormat="1" x14ac:dyDescent="0.25">
      <c r="A110" s="82">
        <v>102</v>
      </c>
      <c r="B110" s="27"/>
      <c r="C110" s="16"/>
      <c r="D110" s="21"/>
      <c r="E110" s="37"/>
      <c r="F110" s="21"/>
      <c r="G110" s="27" t="s">
        <v>69</v>
      </c>
      <c r="H110" s="16" t="s">
        <v>16</v>
      </c>
      <c r="I110" s="23">
        <v>1</v>
      </c>
      <c r="J110" s="30">
        <f>D108*I110</f>
        <v>44.1</v>
      </c>
      <c r="K110" s="30"/>
      <c r="L110" s="83">
        <f>J110*K110</f>
        <v>0</v>
      </c>
    </row>
    <row r="111" spans="1:12" s="15" customFormat="1" x14ac:dyDescent="0.25">
      <c r="A111" s="82">
        <v>103</v>
      </c>
      <c r="B111" s="27" t="s">
        <v>136</v>
      </c>
      <c r="C111" s="16" t="s">
        <v>137</v>
      </c>
      <c r="D111" s="21">
        <v>21</v>
      </c>
      <c r="E111" s="21"/>
      <c r="F111" s="21">
        <f>D111*E111</f>
        <v>0</v>
      </c>
      <c r="G111" s="27"/>
      <c r="H111" s="16"/>
      <c r="I111" s="23"/>
      <c r="J111" s="30"/>
      <c r="K111" s="30"/>
      <c r="L111" s="83"/>
    </row>
    <row r="112" spans="1:12" s="15" customFormat="1" x14ac:dyDescent="0.25">
      <c r="A112" s="82">
        <v>104</v>
      </c>
      <c r="B112" s="27" t="s">
        <v>138</v>
      </c>
      <c r="C112" s="16" t="s">
        <v>16</v>
      </c>
      <c r="D112" s="21">
        <v>21</v>
      </c>
      <c r="E112" s="21"/>
      <c r="F112" s="21">
        <f>D112*E112</f>
        <v>0</v>
      </c>
      <c r="G112" s="27"/>
      <c r="H112" s="16"/>
      <c r="I112" s="23"/>
      <c r="J112" s="30"/>
      <c r="K112" s="30"/>
      <c r="L112" s="83"/>
    </row>
    <row r="113" spans="1:12" s="15" customFormat="1" x14ac:dyDescent="0.25">
      <c r="A113" s="82">
        <v>105</v>
      </c>
      <c r="B113" s="27" t="s">
        <v>139</v>
      </c>
      <c r="C113" s="16" t="s">
        <v>15</v>
      </c>
      <c r="D113" s="21">
        <v>109.2</v>
      </c>
      <c r="E113" s="21"/>
      <c r="F113" s="21">
        <f>D113*E113</f>
        <v>0</v>
      </c>
      <c r="G113" s="27"/>
      <c r="H113" s="16"/>
      <c r="I113" s="23"/>
      <c r="J113" s="30"/>
      <c r="K113" s="30"/>
      <c r="L113" s="83"/>
    </row>
    <row r="114" spans="1:12" s="15" customFormat="1" x14ac:dyDescent="0.25">
      <c r="A114" s="82">
        <v>106</v>
      </c>
      <c r="B114" s="27" t="s">
        <v>70</v>
      </c>
      <c r="C114" s="16" t="s">
        <v>16</v>
      </c>
      <c r="D114" s="21">
        <v>21</v>
      </c>
      <c r="E114" s="21"/>
      <c r="F114" s="21">
        <f>D114*E114</f>
        <v>0</v>
      </c>
      <c r="G114" s="33" t="s">
        <v>71</v>
      </c>
      <c r="H114" s="29" t="s">
        <v>16</v>
      </c>
      <c r="I114" s="23">
        <v>1</v>
      </c>
      <c r="J114" s="30">
        <f>D114*I114</f>
        <v>21</v>
      </c>
      <c r="K114" s="30"/>
      <c r="L114" s="83">
        <f>J114*K114</f>
        <v>0</v>
      </c>
    </row>
    <row r="115" spans="1:12" s="15" customFormat="1" x14ac:dyDescent="0.25">
      <c r="A115" s="80">
        <v>107</v>
      </c>
      <c r="B115" s="12" t="s">
        <v>18</v>
      </c>
      <c r="C115" s="13"/>
      <c r="D115" s="20"/>
      <c r="E115" s="20"/>
      <c r="F115" s="20"/>
      <c r="G115" s="14"/>
      <c r="H115" s="13"/>
      <c r="I115" s="20"/>
      <c r="J115" s="20"/>
      <c r="K115" s="20"/>
      <c r="L115" s="81"/>
    </row>
    <row r="116" spans="1:12" s="2" customFormat="1" x14ac:dyDescent="0.25">
      <c r="A116" s="82">
        <v>108</v>
      </c>
      <c r="B116" s="27" t="s">
        <v>131</v>
      </c>
      <c r="C116" s="16" t="s">
        <v>22</v>
      </c>
      <c r="D116" s="21">
        <v>21.6</v>
      </c>
      <c r="E116" s="21"/>
      <c r="F116" s="21">
        <f t="shared" ref="F116:F123" si="10">D116*E116</f>
        <v>0</v>
      </c>
      <c r="G116" s="27" t="s">
        <v>19</v>
      </c>
      <c r="H116" s="16" t="s">
        <v>12</v>
      </c>
      <c r="I116" s="21"/>
      <c r="J116" s="21">
        <v>1280</v>
      </c>
      <c r="K116" s="21"/>
      <c r="L116" s="79">
        <f>K116*J116</f>
        <v>0</v>
      </c>
    </row>
    <row r="117" spans="1:12" s="2" customFormat="1" x14ac:dyDescent="0.25">
      <c r="A117" s="82">
        <v>109</v>
      </c>
      <c r="B117" s="27" t="s">
        <v>36</v>
      </c>
      <c r="C117" s="16" t="s">
        <v>22</v>
      </c>
      <c r="D117" s="21">
        <v>21.6</v>
      </c>
      <c r="E117" s="21"/>
      <c r="F117" s="21">
        <f t="shared" si="10"/>
        <v>0</v>
      </c>
      <c r="G117" s="17"/>
      <c r="H117" s="17"/>
      <c r="I117" s="21"/>
      <c r="J117" s="21"/>
      <c r="K117" s="21"/>
      <c r="L117" s="79"/>
    </row>
    <row r="118" spans="1:12" s="2" customFormat="1" x14ac:dyDescent="0.25">
      <c r="A118" s="82">
        <v>110</v>
      </c>
      <c r="B118" s="27" t="s">
        <v>37</v>
      </c>
      <c r="C118" s="16" t="s">
        <v>22</v>
      </c>
      <c r="D118" s="21">
        <v>21.6</v>
      </c>
      <c r="E118" s="21"/>
      <c r="F118" s="21">
        <f t="shared" si="10"/>
        <v>0</v>
      </c>
      <c r="G118" s="17"/>
      <c r="H118" s="17"/>
      <c r="I118" s="21"/>
      <c r="J118" s="21"/>
      <c r="K118" s="21"/>
      <c r="L118" s="79"/>
    </row>
    <row r="119" spans="1:12" s="2" customFormat="1" x14ac:dyDescent="0.25">
      <c r="A119" s="82">
        <v>111</v>
      </c>
      <c r="B119" s="27" t="s">
        <v>38</v>
      </c>
      <c r="C119" s="16" t="s">
        <v>39</v>
      </c>
      <c r="D119" s="21">
        <v>10</v>
      </c>
      <c r="E119" s="21"/>
      <c r="F119" s="21">
        <f t="shared" si="10"/>
        <v>0</v>
      </c>
      <c r="G119" s="17"/>
      <c r="H119" s="17"/>
      <c r="I119" s="21"/>
      <c r="J119" s="21"/>
      <c r="K119" s="21"/>
      <c r="L119" s="79"/>
    </row>
    <row r="120" spans="1:12" s="2" customFormat="1" ht="25.5" x14ac:dyDescent="0.25">
      <c r="A120" s="82">
        <v>112</v>
      </c>
      <c r="B120" s="27" t="s">
        <v>40</v>
      </c>
      <c r="C120" s="16" t="s">
        <v>10</v>
      </c>
      <c r="D120" s="21">
        <v>365</v>
      </c>
      <c r="E120" s="21"/>
      <c r="F120" s="21">
        <f t="shared" si="10"/>
        <v>0</v>
      </c>
      <c r="G120" s="17"/>
      <c r="H120" s="17"/>
      <c r="I120" s="21"/>
      <c r="J120" s="21"/>
      <c r="K120" s="21"/>
      <c r="L120" s="79"/>
    </row>
    <row r="121" spans="1:12" s="2" customFormat="1" x14ac:dyDescent="0.25">
      <c r="A121" s="82">
        <v>113</v>
      </c>
      <c r="B121" s="100" t="s">
        <v>147</v>
      </c>
      <c r="C121" s="99" t="s">
        <v>141</v>
      </c>
      <c r="D121" s="101">
        <v>2</v>
      </c>
      <c r="E121" s="101"/>
      <c r="F121" s="21">
        <f t="shared" si="10"/>
        <v>0</v>
      </c>
      <c r="G121" s="102"/>
      <c r="H121" s="102"/>
      <c r="I121" s="101"/>
      <c r="J121" s="101"/>
      <c r="K121" s="101"/>
      <c r="L121" s="103"/>
    </row>
    <row r="122" spans="1:12" s="2" customFormat="1" x14ac:dyDescent="0.25">
      <c r="A122" s="82">
        <v>114</v>
      </c>
      <c r="B122" s="100" t="s">
        <v>148</v>
      </c>
      <c r="C122" s="99" t="s">
        <v>143</v>
      </c>
      <c r="D122" s="101">
        <v>2</v>
      </c>
      <c r="E122" s="101"/>
      <c r="F122" s="21">
        <f t="shared" si="10"/>
        <v>0</v>
      </c>
      <c r="G122" s="102"/>
      <c r="H122" s="102"/>
      <c r="I122" s="101"/>
      <c r="J122" s="101"/>
      <c r="K122" s="101"/>
      <c r="L122" s="103"/>
    </row>
    <row r="123" spans="1:12" s="2" customFormat="1" x14ac:dyDescent="0.25">
      <c r="A123" s="82">
        <v>115</v>
      </c>
      <c r="B123" s="100" t="s">
        <v>140</v>
      </c>
      <c r="C123" s="99" t="s">
        <v>141</v>
      </c>
      <c r="D123" s="101">
        <v>2</v>
      </c>
      <c r="E123" s="101"/>
      <c r="F123" s="21">
        <f t="shared" si="10"/>
        <v>0</v>
      </c>
      <c r="G123" s="102"/>
      <c r="H123" s="102"/>
      <c r="I123" s="101"/>
      <c r="J123" s="101"/>
      <c r="K123" s="101"/>
      <c r="L123" s="103"/>
    </row>
    <row r="124" spans="1:12" s="2" customFormat="1" ht="13.5" thickBot="1" x14ac:dyDescent="0.3">
      <c r="A124" s="82">
        <v>116</v>
      </c>
      <c r="B124" s="100" t="s">
        <v>142</v>
      </c>
      <c r="C124" s="99" t="s">
        <v>143</v>
      </c>
      <c r="D124" s="101">
        <v>2</v>
      </c>
      <c r="E124" s="101"/>
      <c r="F124" s="101">
        <f t="shared" ref="F124" si="11">D124*E124</f>
        <v>0</v>
      </c>
      <c r="G124" s="97"/>
      <c r="H124" s="97"/>
      <c r="I124" s="96"/>
      <c r="J124" s="96"/>
      <c r="K124" s="96"/>
      <c r="L124" s="98"/>
    </row>
    <row r="125" spans="1:12" s="2" customFormat="1" x14ac:dyDescent="0.25">
      <c r="A125" s="51"/>
      <c r="B125" s="52" t="s">
        <v>145</v>
      </c>
      <c r="C125" s="53"/>
      <c r="D125" s="54"/>
      <c r="E125" s="54"/>
      <c r="F125" s="54">
        <f>SUM(F10:F124)</f>
        <v>0</v>
      </c>
      <c r="G125" s="55" t="s">
        <v>30</v>
      </c>
      <c r="H125" s="56"/>
      <c r="I125" s="57"/>
      <c r="J125" s="57"/>
      <c r="K125" s="57"/>
      <c r="L125" s="58">
        <f>SUM(L10:L124)</f>
        <v>0</v>
      </c>
    </row>
    <row r="126" spans="1:12" s="2" customFormat="1" x14ac:dyDescent="0.25">
      <c r="A126" s="59"/>
      <c r="B126" s="19" t="s">
        <v>24</v>
      </c>
      <c r="C126" s="3">
        <v>0.05</v>
      </c>
      <c r="D126" s="22"/>
      <c r="E126" s="22"/>
      <c r="F126" s="22">
        <f>F125*C126</f>
        <v>0</v>
      </c>
      <c r="G126" s="9" t="s">
        <v>25</v>
      </c>
      <c r="H126" s="4">
        <v>0.03</v>
      </c>
      <c r="I126" s="24"/>
      <c r="J126" s="24"/>
      <c r="K126" s="24"/>
      <c r="L126" s="60">
        <f>L125*H126</f>
        <v>0</v>
      </c>
    </row>
    <row r="127" spans="1:12" s="2" customFormat="1" x14ac:dyDescent="0.25">
      <c r="A127" s="104"/>
      <c r="B127" s="19"/>
      <c r="C127" s="3"/>
      <c r="D127" s="22"/>
      <c r="E127" s="22"/>
      <c r="F127" s="22"/>
      <c r="G127" s="105"/>
      <c r="H127" s="106"/>
      <c r="I127" s="107"/>
      <c r="J127" s="107"/>
      <c r="K127" s="107"/>
      <c r="L127" s="108"/>
    </row>
    <row r="128" spans="1:12" s="2" customFormat="1" ht="13.5" thickBot="1" x14ac:dyDescent="0.3">
      <c r="A128" s="88"/>
      <c r="B128" s="89" t="s">
        <v>146</v>
      </c>
      <c r="C128" s="90"/>
      <c r="D128" s="91"/>
      <c r="E128" s="91"/>
      <c r="F128" s="91">
        <f>F125+L125+F126+L126+F127</f>
        <v>0</v>
      </c>
      <c r="G128" s="92"/>
      <c r="H128" s="93"/>
      <c r="I128" s="94"/>
      <c r="J128" s="94"/>
      <c r="K128" s="94"/>
      <c r="L128" s="61"/>
    </row>
    <row r="131" spans="1:12" x14ac:dyDescent="0.25">
      <c r="A131" s="41"/>
      <c r="B131" s="42" t="s">
        <v>110</v>
      </c>
      <c r="C131" s="43"/>
      <c r="D131" s="43"/>
      <c r="E131" s="41"/>
      <c r="F131" s="41"/>
      <c r="G131" s="43"/>
      <c r="H131" s="109" t="s">
        <v>111</v>
      </c>
      <c r="I131" s="109"/>
      <c r="J131" s="109"/>
      <c r="K131" s="5"/>
      <c r="L131" s="44"/>
    </row>
    <row r="132" spans="1:12" x14ac:dyDescent="0.25">
      <c r="A132" s="41"/>
      <c r="B132" s="45"/>
      <c r="C132" s="43"/>
      <c r="D132" s="43"/>
      <c r="E132" s="41"/>
      <c r="F132" s="41"/>
      <c r="G132" s="46"/>
      <c r="H132" s="110" t="s">
        <v>112</v>
      </c>
      <c r="I132" s="110"/>
      <c r="J132" s="110"/>
      <c r="K132" s="5"/>
      <c r="L132" s="44"/>
    </row>
    <row r="133" spans="1:12" x14ac:dyDescent="0.25">
      <c r="A133" s="41"/>
      <c r="B133" s="47"/>
      <c r="C133" s="43"/>
      <c r="D133" s="43"/>
      <c r="E133" s="43"/>
      <c r="F133" s="43"/>
      <c r="G133" s="43"/>
      <c r="H133" s="48"/>
      <c r="I133" s="48"/>
      <c r="J133" s="48"/>
      <c r="K133" s="5"/>
      <c r="L133" s="44"/>
    </row>
    <row r="134" spans="1:12" x14ac:dyDescent="0.25">
      <c r="A134" s="41"/>
      <c r="B134" s="47" t="s">
        <v>113</v>
      </c>
      <c r="C134" s="43"/>
      <c r="D134" s="43"/>
      <c r="E134" s="43"/>
      <c r="F134" s="43"/>
      <c r="G134" s="43"/>
      <c r="H134" s="111" t="s">
        <v>113</v>
      </c>
      <c r="I134" s="111"/>
      <c r="J134" s="111"/>
      <c r="K134" s="5"/>
      <c r="L134" s="44"/>
    </row>
    <row r="135" spans="1:12" x14ac:dyDescent="0.25">
      <c r="A135" s="49"/>
      <c r="B135" s="47"/>
      <c r="C135" s="49"/>
      <c r="D135" s="49"/>
      <c r="E135" s="49"/>
      <c r="F135" s="49"/>
      <c r="G135" s="49"/>
      <c r="H135" s="50"/>
      <c r="I135" s="50"/>
      <c r="J135" s="50"/>
      <c r="K135" s="5"/>
      <c r="L135" s="44"/>
    </row>
    <row r="136" spans="1:12" ht="12.75" customHeight="1" x14ac:dyDescent="0.25">
      <c r="A136" s="48"/>
      <c r="B136" s="47" t="s">
        <v>134</v>
      </c>
      <c r="C136" s="48"/>
      <c r="D136" s="48"/>
      <c r="E136" s="48"/>
      <c r="F136" s="48"/>
      <c r="G136" s="48"/>
      <c r="H136" s="112" t="s">
        <v>114</v>
      </c>
      <c r="I136" s="112"/>
      <c r="J136" s="112"/>
      <c r="K136" s="5"/>
      <c r="L136" s="44"/>
    </row>
    <row r="137" spans="1:12" x14ac:dyDescent="0.25">
      <c r="C137" s="5"/>
      <c r="D137" s="5"/>
      <c r="E137" s="5"/>
      <c r="F137" s="44"/>
      <c r="H137" s="5"/>
      <c r="I137" s="5"/>
      <c r="J137" s="5"/>
      <c r="K137" s="5"/>
      <c r="L137" s="44"/>
    </row>
  </sheetData>
  <autoFilter ref="A9:L128"/>
  <mergeCells count="10">
    <mergeCell ref="A1:B1"/>
    <mergeCell ref="A2:B2"/>
    <mergeCell ref="A3:L3"/>
    <mergeCell ref="A5:L5"/>
    <mergeCell ref="A6:L6"/>
    <mergeCell ref="H131:J131"/>
    <mergeCell ref="H132:J132"/>
    <mergeCell ref="H134:J134"/>
    <mergeCell ref="H136:J136"/>
    <mergeCell ref="A7:A8"/>
  </mergeCells>
  <pageMargins left="0.23622047244094491" right="0.23622047244094491" top="0.74803149606299213" bottom="0.74803149606299213" header="0.31496062992125984" footer="0.31496062992125984"/>
  <pageSetup paperSize="8" scale="66" fitToHeight="0" orientation="portrait" verticalDpi="4294967295" r:id="rId1"/>
  <headerFooter>
    <oddFooter>&amp;C&amp;P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Мирошник</dc:creator>
  <cp:lastModifiedBy>Сергей Пилипенко</cp:lastModifiedBy>
  <cp:lastPrinted>2018-04-23T09:31:56Z</cp:lastPrinted>
  <dcterms:created xsi:type="dcterms:W3CDTF">2016-02-29T12:04:22Z</dcterms:created>
  <dcterms:modified xsi:type="dcterms:W3CDTF">2018-06-04T10:22:32Z</dcterms:modified>
</cp:coreProperties>
</file>