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0" windowWidth="19440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70" i="1" l="1"/>
  <c r="G69" i="1"/>
  <c r="G195" i="1"/>
  <c r="G163" i="1"/>
  <c r="G197" i="1" s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6" i="1"/>
  <c r="G129" i="1" l="1"/>
  <c r="G146" i="1"/>
  <c r="G145" i="1"/>
  <c r="G147" i="1"/>
  <c r="G33" i="1"/>
  <c r="G151" i="1"/>
  <c r="G149" i="1"/>
  <c r="G150" i="1"/>
  <c r="G14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30" i="1"/>
  <c r="G131" i="1"/>
  <c r="G132" i="1"/>
  <c r="G133" i="1"/>
  <c r="G134" i="1"/>
  <c r="G135" i="1"/>
  <c r="G136" i="1"/>
  <c r="G137" i="1"/>
  <c r="G138" i="1"/>
  <c r="G139" i="1"/>
  <c r="G18" i="1"/>
  <c r="G153" i="1" l="1"/>
  <c r="G154" i="1"/>
  <c r="G156" i="1" l="1"/>
  <c r="G155" i="1"/>
  <c r="G157" i="1" l="1"/>
  <c r="G158" i="1" s="1"/>
  <c r="G159" i="1" s="1"/>
</calcChain>
</file>

<file path=xl/sharedStrings.xml><?xml version="1.0" encoding="utf-8"?>
<sst xmlns="http://schemas.openxmlformats.org/spreadsheetml/2006/main" count="344" uniqueCount="202">
  <si>
    <t>Форма утверждена приказом №___ от______________</t>
  </si>
  <si>
    <r>
      <rPr>
        <b/>
        <sz val="14"/>
        <color theme="1"/>
        <rFont val="Calibri"/>
        <family val="2"/>
        <charset val="204"/>
        <scheme val="minor"/>
      </rPr>
      <t>Утверждаю</t>
    </r>
    <r>
      <rPr>
        <sz val="11"/>
        <color theme="1"/>
        <rFont val="Calibri"/>
        <family val="2"/>
        <charset val="204"/>
        <scheme val="minor"/>
      </rPr>
      <t xml:space="preserve"> _________________  ______________________</t>
    </r>
  </si>
  <si>
    <t xml:space="preserve">                           М.П.</t>
  </si>
  <si>
    <t>"___"  _____________201__г.</t>
  </si>
  <si>
    <t>Дефектный акт на переоборудование торговой точки №_______</t>
  </si>
  <si>
    <t>Объект:____________________________________________________________</t>
  </si>
  <si>
    <t>Заказчик:________________________________________________________</t>
  </si>
  <si>
    <t>Партнер:___________________________________________________________</t>
  </si>
  <si>
    <t xml:space="preserve">Комиссия в составе: </t>
  </si>
  <si>
    <t>представителя заказчика ___________________________________ФИО, должность</t>
  </si>
  <si>
    <t>представителя партнера ____________________________________ФИО</t>
  </si>
  <si>
    <t>№ п.п.</t>
  </si>
  <si>
    <t>Наименование работ, материалы</t>
  </si>
  <si>
    <t>ед. изм</t>
  </si>
  <si>
    <t>объем</t>
  </si>
  <si>
    <t>расценка</t>
  </si>
  <si>
    <t>сумма</t>
  </si>
  <si>
    <t>м.п.</t>
  </si>
  <si>
    <t>Демонтажные работы</t>
  </si>
  <si>
    <t>Электрика</t>
  </si>
  <si>
    <t>Слаботочка</t>
  </si>
  <si>
    <t>Потолок</t>
  </si>
  <si>
    <t>Пол</t>
  </si>
  <si>
    <t xml:space="preserve">Уборка помещения </t>
  </si>
  <si>
    <t>Фасад</t>
  </si>
  <si>
    <t>Установка реле напряжения</t>
  </si>
  <si>
    <t>Установка защитных автоматов</t>
  </si>
  <si>
    <t>м2</t>
  </si>
  <si>
    <t>шт</t>
  </si>
  <si>
    <t>Малярные работы</t>
  </si>
  <si>
    <t xml:space="preserve">Реклама </t>
  </si>
  <si>
    <t>Мебель</t>
  </si>
  <si>
    <t>Оборудование</t>
  </si>
  <si>
    <t>Оклейка профиля со стороны фасада пленкой оракал</t>
  </si>
  <si>
    <t>Снятие и установка стеклопакетов</t>
  </si>
  <si>
    <t>Облицовка фасада композитным материалом (не горючим) Г4</t>
  </si>
  <si>
    <t>Ревизия, чистка кондиционера внутренний и наружный блок</t>
  </si>
  <si>
    <t>Установка распред щита на 16 авт.</t>
  </si>
  <si>
    <t>Установка кабель канала 100*60мм</t>
  </si>
  <si>
    <t>Установка вводного автомата</t>
  </si>
  <si>
    <t>Установка стабилизатора напряжения</t>
  </si>
  <si>
    <t>Затягивание кабеля в гофрорукав д16мм</t>
  </si>
  <si>
    <t>Затягивание кабеля в гофрорукав д20мм</t>
  </si>
  <si>
    <t>Прокладка гофрорукова с  кабелем в пустотах обшивки стен д 16мм</t>
  </si>
  <si>
    <t>Прокладка гофрорукова с  кабелем в пустотах обшивки стен и подвесного потолка д 20мм</t>
  </si>
  <si>
    <t>Ревизия, выравнивание, крепление, подтяжка контактов старых розеток и выключателей</t>
  </si>
  <si>
    <t>Демонтаж и монтаж плит потолка Амстронг</t>
  </si>
  <si>
    <t xml:space="preserve">Установка розеток и выключателей наружного исполнения </t>
  </si>
  <si>
    <t>Подключение к существующему вводному авт.</t>
  </si>
  <si>
    <t>Замена ЛЕД светильников</t>
  </si>
  <si>
    <t>Прокладка кабелей аудио</t>
  </si>
  <si>
    <t>Прокладка кабелей видео</t>
  </si>
  <si>
    <t>Прокладка кабелей интернет</t>
  </si>
  <si>
    <t>Прокладка кабелей сигнализации</t>
  </si>
  <si>
    <t>Установка щита охранного</t>
  </si>
  <si>
    <t>Установка усилителя</t>
  </si>
  <si>
    <t>Демонтаж части перегородки в зоне кухни</t>
  </si>
  <si>
    <t>Подготовка стен под окраску</t>
  </si>
  <si>
    <t xml:space="preserve">Грунтовка стен </t>
  </si>
  <si>
    <t>Шпатлевка стен</t>
  </si>
  <si>
    <t>Наклейка флизилина</t>
  </si>
  <si>
    <t>Окраска панелей Амстронг ВЭ краской</t>
  </si>
  <si>
    <t>Протирка каркаса Амстронг</t>
  </si>
  <si>
    <t>Восстановление части стены после демонтажа перегородки</t>
  </si>
  <si>
    <t>Демонтаж зонта вытяжного</t>
  </si>
  <si>
    <t>шт.</t>
  </si>
  <si>
    <t>Инженерные сети</t>
  </si>
  <si>
    <t>Демонтаж и вынос оборудования</t>
  </si>
  <si>
    <t xml:space="preserve">Подключение паротводчиков печей к канализации </t>
  </si>
  <si>
    <t>Установка щита видеонаблюдения</t>
  </si>
  <si>
    <t>Установка камер видеонаблюдения</t>
  </si>
  <si>
    <t>Установка смесителя</t>
  </si>
  <si>
    <t>Установка сифона</t>
  </si>
  <si>
    <t>Установка мойки с подключением к х.в. г.в. канализации</t>
  </si>
  <si>
    <t>Расчистка водосточной трубы на фасаде</t>
  </si>
  <si>
    <t>Оклейка водосточной трубы оракалом</t>
  </si>
  <si>
    <t>Окраска перил фасада эмалью</t>
  </si>
  <si>
    <t>Окраска лавочек на фасаде</t>
  </si>
  <si>
    <t>Монтаж плинтуса пластикового</t>
  </si>
  <si>
    <t>м/п</t>
  </si>
  <si>
    <t>Демонтаж и монтаж кованного фонаря на фасаде</t>
  </si>
  <si>
    <t>Установка перфоугла</t>
  </si>
  <si>
    <t>точка</t>
  </si>
  <si>
    <t>Кабель 5*6</t>
  </si>
  <si>
    <t>Кабель 3*2,5</t>
  </si>
  <si>
    <t>Кабель 3*4</t>
  </si>
  <si>
    <t>Вынос погрузка вывоз мусора</t>
  </si>
  <si>
    <t xml:space="preserve">ед. </t>
  </si>
  <si>
    <t>Гипсокартон 12мм</t>
  </si>
  <si>
    <t>лист</t>
  </si>
  <si>
    <t>Профиль</t>
  </si>
  <si>
    <t>Саморез 25мм</t>
  </si>
  <si>
    <t xml:space="preserve">Грунтовка </t>
  </si>
  <si>
    <t>литр</t>
  </si>
  <si>
    <t>Шпатлевка финишная</t>
  </si>
  <si>
    <t>меш</t>
  </si>
  <si>
    <t>кг</t>
  </si>
  <si>
    <t>Расходный инструмент</t>
  </si>
  <si>
    <t>Перфоугол</t>
  </si>
  <si>
    <t>Клей Перлфикс</t>
  </si>
  <si>
    <t>компл</t>
  </si>
  <si>
    <t>Затирка для швов</t>
  </si>
  <si>
    <t>Монтаж порожных планок</t>
  </si>
  <si>
    <t>Фурнитура плинтусная</t>
  </si>
  <si>
    <t>Саморез 35мм</t>
  </si>
  <si>
    <t>Плинтус пластиковый</t>
  </si>
  <si>
    <t>Планка порожная</t>
  </si>
  <si>
    <t>Саморез</t>
  </si>
  <si>
    <t xml:space="preserve">Гофротруба 120мм </t>
  </si>
  <si>
    <t>Хомут 120-140мм</t>
  </si>
  <si>
    <t xml:space="preserve">Переход </t>
  </si>
  <si>
    <t>Труба канализационная д32мм</t>
  </si>
  <si>
    <t>Фасонина канализационная 32мм</t>
  </si>
  <si>
    <t>Переход резиновый 32-50</t>
  </si>
  <si>
    <t>Труба канализационная д50мм</t>
  </si>
  <si>
    <t>Фасонина канализационная 50мм</t>
  </si>
  <si>
    <t>Хомут для канализационной трубы</t>
  </si>
  <si>
    <t>Аренда, установка, доставка лесов</t>
  </si>
  <si>
    <t>Моющие средства</t>
  </si>
  <si>
    <t>Краска ВЭ белая</t>
  </si>
  <si>
    <t>Расходные материалы</t>
  </si>
  <si>
    <t>Щит наружный на 16 авт с дин рейкой</t>
  </si>
  <si>
    <t>Нулевая и заземляющая колодка</t>
  </si>
  <si>
    <t>Кабель канал 100*60</t>
  </si>
  <si>
    <t>Реле напряжения 1ф 40А</t>
  </si>
  <si>
    <t>Стабилизатор напряжения 4кВТ</t>
  </si>
  <si>
    <t>Автомат защитный 10-25А</t>
  </si>
  <si>
    <t>Розетка наружная с заземлением</t>
  </si>
  <si>
    <t xml:space="preserve">Выключатель наружный </t>
  </si>
  <si>
    <t>Гофрорукав д 16мм</t>
  </si>
  <si>
    <t>Светильник ЛЕД</t>
  </si>
  <si>
    <t>ком-т</t>
  </si>
  <si>
    <t>Аудио кабель</t>
  </si>
  <si>
    <t>Усилитель</t>
  </si>
  <si>
    <t>Витая пара</t>
  </si>
  <si>
    <t>Демонтаж и монтаж гирлянд на входом</t>
  </si>
  <si>
    <t>Эмаль ПФ115 черная</t>
  </si>
  <si>
    <t>Лак для наружных работ</t>
  </si>
  <si>
    <t>Краска ВЭ РАЛ 2008</t>
  </si>
  <si>
    <t>компл.</t>
  </si>
  <si>
    <t>Автомат 40А 3Ф</t>
  </si>
  <si>
    <t>Гофрорукав д 20мм</t>
  </si>
  <si>
    <t>Сетка абразивная</t>
  </si>
  <si>
    <t>Окраска стен ВЭ составом</t>
  </si>
  <si>
    <t>Подключение гибкого воздуховода к существующему вент каналу</t>
  </si>
  <si>
    <t>Набивка оцинкованной сетки с ячейкой 10*10мм под консольной плитой балкона с натяжкой стеклоткани</t>
  </si>
  <si>
    <t>Перенос таблички указания улицы</t>
  </si>
  <si>
    <t>Флизилин</t>
  </si>
  <si>
    <t xml:space="preserve">Транспортные расходы </t>
  </si>
  <si>
    <t>поездка</t>
  </si>
  <si>
    <t>Работа</t>
  </si>
  <si>
    <t>Перенос мебели</t>
  </si>
  <si>
    <t>Укрывка мебели пленкой</t>
  </si>
  <si>
    <t>Пленка укрывочная</t>
  </si>
  <si>
    <t>Касеты из композитного материала, подсистема</t>
  </si>
  <si>
    <t>Итого</t>
  </si>
  <si>
    <t>Материалы</t>
  </si>
  <si>
    <t>Общепроизводственные расходы 20% (от работ)</t>
  </si>
  <si>
    <t>Всего</t>
  </si>
  <si>
    <t>Непредвиденные расходы 10%</t>
  </si>
  <si>
    <t>Сумма</t>
  </si>
  <si>
    <t>Проем в перегородке</t>
  </si>
  <si>
    <t>Демонтаж плитки определение опорной части пол, потолок</t>
  </si>
  <si>
    <t xml:space="preserve">Прорезка штроб 10мм для установки уголков 75*8мм </t>
  </si>
  <si>
    <t>Монтаж опорных пластин</t>
  </si>
  <si>
    <t>Сбивка штукатурки</t>
  </si>
  <si>
    <t>Прорезка штробы для установки перемычки</t>
  </si>
  <si>
    <t>Расклинка и зачеканка мест опирания (опорные пластины, перемычка)</t>
  </si>
  <si>
    <t>Нарезка проема на сегменты</t>
  </si>
  <si>
    <t>Демонтаж нарезанных сегментов</t>
  </si>
  <si>
    <t>Связка уголков 75мм полосой 100*200мм/(армат. 10мм)</t>
  </si>
  <si>
    <t>Бурение отверстий глубина 200мм толщина 12мм</t>
  </si>
  <si>
    <t>Окраска металлоконструкций грунтовкой</t>
  </si>
  <si>
    <t>Диск алмазный 230мм</t>
  </si>
  <si>
    <t>Пластина 400*400*10 с отверстиями 15мм</t>
  </si>
  <si>
    <t>Анкер 150мм*14мм</t>
  </si>
  <si>
    <t>Уголок 75*75*8</t>
  </si>
  <si>
    <t>Диск отрезной 230мм*2</t>
  </si>
  <si>
    <t>Электрод сварочный 3-4мм</t>
  </si>
  <si>
    <t>Бур 12мм</t>
  </si>
  <si>
    <t>Полоса 100*200*6/арм10</t>
  </si>
  <si>
    <t>Швеллер 20 с отверстиями 22мм</t>
  </si>
  <si>
    <t>Транспортные затраты</t>
  </si>
  <si>
    <t>шпилька 20мм</t>
  </si>
  <si>
    <t>Гайка 20мм+ шайба</t>
  </si>
  <si>
    <t>Полоса 100*150*6/арм10</t>
  </si>
  <si>
    <t xml:space="preserve">Грунтовка по металлу </t>
  </si>
  <si>
    <t>Вынос и вывоз мусора</t>
  </si>
  <si>
    <t>м3</t>
  </si>
  <si>
    <t>Установка уголков 75мм приварка к существующей балке и опорным пластинам</t>
  </si>
  <si>
    <t>Прорезка штроб 10мм для установки швеллера 20</t>
  </si>
  <si>
    <t>Установка швеллера 20 со стяжкой шпильками и приваркой к опорным пластинам</t>
  </si>
  <si>
    <t>Связка швеллеров 20 полосой 100*150мм/(армат. 10мм)</t>
  </si>
  <si>
    <t>Установка перемычки швеллер 20 со стяжкой и приваркой к стойкам</t>
  </si>
  <si>
    <t>ед.</t>
  </si>
  <si>
    <t>Грунтовка поверхности бетонконтактом</t>
  </si>
  <si>
    <t>Грунтовка б/к</t>
  </si>
  <si>
    <t>Укладка плитки керамической</t>
  </si>
  <si>
    <t>Плитка керамогранит</t>
  </si>
  <si>
    <t>Клей для плитки</t>
  </si>
  <si>
    <t>Переустановка Унитаза</t>
  </si>
  <si>
    <t>Переустановка раковины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</si>
</sst>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4"/>
      <color rgb="FF0070C0"/>
      <name val="Calibri"/>
      <family val="2"/>
      <charset val="204"/>
      <scheme val="minor"/>
    </font>
    <font>
      <sz val="11"/>
      <color rgb="FF0070C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 wrapText="1"/>
    </xf>
    <xf numFmtId="0" fontId="4" fillId="0" borderId="0" xfId="0" applyFont="1"/>
    <xf numFmtId="0" fontId="2" fillId="0" borderId="0" xfId="0" applyFont="1"/>
    <xf numFmtId="0" fontId="7" fillId="0" borderId="0" xfId="0" applyFont="1"/>
    <xf numFmtId="0" fontId="8" fillId="0" borderId="0" xfId="0" applyFont="1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9" fillId="0" borderId="1" xfId="0" applyFont="1" applyBorder="1" applyAlignment="1">
      <alignment wrapText="1"/>
    </xf>
    <xf numFmtId="16" fontId="0" fillId="0" borderId="1" xfId="0" applyNumberFormat="1" applyBorder="1"/>
    <xf numFmtId="0" fontId="11" fillId="0" borderId="1" xfId="0" applyFont="1" applyBorder="1" applyAlignment="1">
      <alignment horizontal="right" wrapText="1"/>
    </xf>
    <xf numFmtId="0" fontId="9" fillId="0" borderId="1" xfId="0" applyFont="1" applyBorder="1"/>
    <xf numFmtId="0" fontId="11" fillId="0" borderId="1" xfId="0" applyFont="1" applyBorder="1" applyAlignment="1">
      <alignment horizontal="right"/>
    </xf>
    <xf numFmtId="0" fontId="2" fillId="0" borderId="1" xfId="0" applyFont="1" applyBorder="1"/>
    <xf numFmtId="0" fontId="9" fillId="0" borderId="1" xfId="0" applyFont="1" applyBorder="1" applyAlignment="1">
      <alignment horizontal="right" wrapText="1"/>
    </xf>
    <xf numFmtId="0" fontId="10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12" fillId="0" borderId="1" xfId="0" applyFont="1" applyBorder="1" applyAlignment="1">
      <alignment horizontal="right"/>
    </xf>
    <xf numFmtId="0" fontId="0" fillId="0" borderId="1" xfId="0" applyBorder="1" applyAlignment="1">
      <alignment wrapText="1"/>
    </xf>
    <xf numFmtId="0" fontId="12" fillId="0" borderId="1" xfId="0" applyFont="1" applyBorder="1" applyAlignment="1">
      <alignment horizontal="right" wrapText="1"/>
    </xf>
    <xf numFmtId="0" fontId="0" fillId="0" borderId="1" xfId="0" applyBorder="1" applyAlignment="1">
      <alignment horizontal="right" wrapText="1"/>
    </xf>
    <xf numFmtId="0" fontId="2" fillId="0" borderId="1" xfId="0" applyFont="1" applyBorder="1" applyAlignment="1">
      <alignment wrapText="1"/>
    </xf>
    <xf numFmtId="0" fontId="0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 wrapText="1"/>
    </xf>
    <xf numFmtId="0" fontId="0" fillId="0" borderId="4" xfId="0" applyBorder="1"/>
    <xf numFmtId="0" fontId="0" fillId="0" borderId="5" xfId="0" applyBorder="1"/>
    <xf numFmtId="0" fontId="2" fillId="0" borderId="5" xfId="0" applyFont="1" applyBorder="1"/>
    <xf numFmtId="0" fontId="0" fillId="0" borderId="6" xfId="0" applyBorder="1"/>
    <xf numFmtId="0" fontId="3" fillId="0" borderId="7" xfId="0" applyFont="1" applyBorder="1"/>
    <xf numFmtId="0" fontId="0" fillId="0" borderId="8" xfId="0" applyBorder="1"/>
    <xf numFmtId="0" fontId="2" fillId="0" borderId="9" xfId="0" applyFont="1" applyBorder="1"/>
    <xf numFmtId="0" fontId="0" fillId="0" borderId="2" xfId="0" applyBorder="1"/>
    <xf numFmtId="0" fontId="0" fillId="0" borderId="3" xfId="0" applyBorder="1"/>
    <xf numFmtId="0" fontId="0" fillId="0" borderId="10" xfId="0" applyBorder="1"/>
    <xf numFmtId="0" fontId="2" fillId="0" borderId="11" xfId="0" applyFon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3" fillId="0" borderId="13" xfId="0" applyFont="1" applyBorder="1"/>
    <xf numFmtId="0" fontId="3" fillId="0" borderId="14" xfId="0" applyFont="1" applyBorder="1"/>
    <xf numFmtId="0" fontId="3" fillId="0" borderId="15" xfId="0" applyFont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horizontal="right"/>
    </xf>
    <xf numFmtId="0" fontId="0" fillId="0" borderId="0" xfId="0" applyFont="1" applyFill="1" applyBorder="1" applyAlignment="1">
      <alignment horizontal="right" wrapText="1"/>
    </xf>
    <xf numFmtId="0" fontId="0" fillId="0" borderId="0" xfId="0" applyFont="1" applyFill="1" applyBorder="1" applyAlignment="1">
      <alignment horizontal="left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97"/>
  <sheetViews>
    <sheetView tabSelected="1" topLeftCell="A10" workbookViewId="0">
      <selection activeCell="F163" sqref="F163:F196"/>
    </sheetView>
  </sheetViews>
  <sheetFormatPr defaultRowHeight="15" x14ac:dyDescent="0.25"/>
  <cols>
    <col min="1" max="1" width="4.75" customWidth="1"/>
    <col min="2" max="2" width="9" customWidth="1"/>
    <col min="3" max="3" width="51.375" customWidth="1"/>
    <col min="4" max="4" width="10.75" customWidth="1"/>
    <col min="7" max="7" width="16.625" customWidth="1"/>
    <col min="8" max="8" width="31.375" customWidth="1"/>
  </cols>
  <sheetData>
    <row r="2" spans="2:8" x14ac:dyDescent="0.25">
      <c r="C2" s="51" t="s">
        <v>0</v>
      </c>
      <c r="D2" s="51"/>
      <c r="E2" s="51"/>
      <c r="F2" s="51"/>
    </row>
    <row r="4" spans="2:8" ht="18.75" x14ac:dyDescent="0.3">
      <c r="C4" s="51" t="s">
        <v>1</v>
      </c>
      <c r="D4" s="51"/>
      <c r="E4" s="51"/>
      <c r="F4" s="51"/>
    </row>
    <row r="5" spans="2:8" x14ac:dyDescent="0.25">
      <c r="C5" s="1" t="s">
        <v>2</v>
      </c>
      <c r="D5" s="52" t="s">
        <v>3</v>
      </c>
      <c r="E5" s="52"/>
      <c r="F5" s="52"/>
    </row>
    <row r="6" spans="2:8" x14ac:dyDescent="0.25">
      <c r="E6" s="2"/>
      <c r="F6" s="2"/>
    </row>
    <row r="7" spans="2:8" ht="15.75" x14ac:dyDescent="0.25">
      <c r="C7" s="53" t="s">
        <v>4</v>
      </c>
      <c r="D7" s="53"/>
      <c r="E7" s="53"/>
      <c r="F7" s="53"/>
    </row>
    <row r="8" spans="2:8" ht="15.75" x14ac:dyDescent="0.25">
      <c r="C8" s="3" t="s">
        <v>5</v>
      </c>
      <c r="D8" s="3"/>
      <c r="E8" s="3"/>
      <c r="F8" s="3"/>
    </row>
    <row r="9" spans="2:8" ht="15.75" x14ac:dyDescent="0.25">
      <c r="C9" s="4" t="s">
        <v>6</v>
      </c>
      <c r="D9" s="3"/>
      <c r="E9" s="3"/>
      <c r="F9" s="3"/>
    </row>
    <row r="10" spans="2:8" ht="15.75" x14ac:dyDescent="0.25">
      <c r="C10" s="5" t="s">
        <v>7</v>
      </c>
      <c r="D10" s="3"/>
      <c r="E10" s="3"/>
      <c r="F10" s="3"/>
    </row>
    <row r="11" spans="2:8" ht="15.75" x14ac:dyDescent="0.25">
      <c r="C11" s="5"/>
      <c r="D11" s="3"/>
      <c r="E11" s="3"/>
      <c r="F11" s="3"/>
    </row>
    <row r="12" spans="2:8" ht="18.75" customHeight="1" x14ac:dyDescent="0.25">
      <c r="C12" s="6" t="s">
        <v>8</v>
      </c>
      <c r="D12" s="3"/>
      <c r="E12" s="3"/>
      <c r="F12" s="3"/>
    </row>
    <row r="13" spans="2:8" ht="30" customHeight="1" x14ac:dyDescent="0.25">
      <c r="C13" s="6" t="s">
        <v>9</v>
      </c>
      <c r="D13" s="3"/>
      <c r="E13" s="3"/>
      <c r="F13" s="3"/>
    </row>
    <row r="14" spans="2:8" ht="18" customHeight="1" x14ac:dyDescent="0.25">
      <c r="C14" s="7" t="s">
        <v>10</v>
      </c>
      <c r="E14" s="2"/>
      <c r="F14" s="2"/>
    </row>
    <row r="15" spans="2:8" ht="15.75" thickBot="1" x14ac:dyDescent="0.3">
      <c r="C15" s="8"/>
    </row>
    <row r="16" spans="2:8" ht="19.5" thickBot="1" x14ac:dyDescent="0.35">
      <c r="B16" s="43" t="s">
        <v>11</v>
      </c>
      <c r="C16" s="44" t="s">
        <v>12</v>
      </c>
      <c r="D16" s="44" t="s">
        <v>13</v>
      </c>
      <c r="E16" s="44" t="s">
        <v>14</v>
      </c>
      <c r="F16" s="44" t="s">
        <v>15</v>
      </c>
      <c r="G16" s="45" t="s">
        <v>16</v>
      </c>
      <c r="H16" s="9"/>
    </row>
    <row r="17" spans="2:8" x14ac:dyDescent="0.25">
      <c r="B17" s="39"/>
      <c r="C17" s="40" t="s">
        <v>18</v>
      </c>
      <c r="D17" s="41"/>
      <c r="E17" s="41"/>
      <c r="F17" s="41"/>
      <c r="G17" s="42"/>
    </row>
    <row r="18" spans="2:8" x14ac:dyDescent="0.25">
      <c r="B18" s="30">
        <v>1</v>
      </c>
      <c r="C18" s="13" t="s">
        <v>56</v>
      </c>
      <c r="D18" s="11" t="s">
        <v>27</v>
      </c>
      <c r="E18" s="11">
        <v>3</v>
      </c>
      <c r="F18" s="11"/>
      <c r="G18" s="31">
        <f>E18*F18</f>
        <v>0</v>
      </c>
      <c r="H18" s="10"/>
    </row>
    <row r="19" spans="2:8" x14ac:dyDescent="0.25">
      <c r="B19" s="30">
        <v>2</v>
      </c>
      <c r="C19" s="13" t="s">
        <v>63</v>
      </c>
      <c r="D19" s="14" t="s">
        <v>27</v>
      </c>
      <c r="E19" s="11">
        <v>1</v>
      </c>
      <c r="F19" s="11"/>
      <c r="G19" s="31">
        <f t="shared" ref="G19:G84" si="0">E19*F19</f>
        <v>0</v>
      </c>
      <c r="H19" s="10"/>
    </row>
    <row r="20" spans="2:8" x14ac:dyDescent="0.25">
      <c r="B20" s="30">
        <v>3</v>
      </c>
      <c r="C20" s="15" t="s">
        <v>88</v>
      </c>
      <c r="D20" s="14" t="s">
        <v>89</v>
      </c>
      <c r="E20" s="11">
        <v>1</v>
      </c>
      <c r="F20" s="11"/>
      <c r="G20" s="31">
        <f t="shared" si="0"/>
        <v>0</v>
      </c>
      <c r="H20" s="10"/>
    </row>
    <row r="21" spans="2:8" x14ac:dyDescent="0.25">
      <c r="B21" s="30">
        <v>4</v>
      </c>
      <c r="C21" s="15" t="s">
        <v>90</v>
      </c>
      <c r="D21" s="14" t="s">
        <v>17</v>
      </c>
      <c r="E21" s="11">
        <v>3</v>
      </c>
      <c r="F21" s="11"/>
      <c r="G21" s="31">
        <f t="shared" si="0"/>
        <v>0</v>
      </c>
      <c r="H21" s="10"/>
    </row>
    <row r="22" spans="2:8" x14ac:dyDescent="0.25">
      <c r="B22" s="30">
        <v>5</v>
      </c>
      <c r="C22" s="15" t="s">
        <v>91</v>
      </c>
      <c r="D22" s="14" t="s">
        <v>65</v>
      </c>
      <c r="E22" s="11">
        <v>50</v>
      </c>
      <c r="F22" s="11"/>
      <c r="G22" s="31">
        <f t="shared" si="0"/>
        <v>0</v>
      </c>
      <c r="H22" s="10"/>
    </row>
    <row r="23" spans="2:8" x14ac:dyDescent="0.25">
      <c r="B23" s="30">
        <v>6</v>
      </c>
      <c r="C23" s="16" t="s">
        <v>64</v>
      </c>
      <c r="D23" s="14" t="s">
        <v>65</v>
      </c>
      <c r="E23" s="11">
        <v>1</v>
      </c>
      <c r="F23" s="11"/>
      <c r="G23" s="31">
        <f t="shared" si="0"/>
        <v>0</v>
      </c>
      <c r="H23" s="10"/>
    </row>
    <row r="24" spans="2:8" x14ac:dyDescent="0.25">
      <c r="B24" s="30">
        <v>7</v>
      </c>
      <c r="C24" s="16" t="s">
        <v>67</v>
      </c>
      <c r="D24" s="11" t="s">
        <v>65</v>
      </c>
      <c r="E24" s="11">
        <v>5</v>
      </c>
      <c r="F24" s="11"/>
      <c r="G24" s="31">
        <f t="shared" si="0"/>
        <v>0</v>
      </c>
      <c r="H24" s="10"/>
    </row>
    <row r="25" spans="2:8" x14ac:dyDescent="0.25">
      <c r="B25" s="30">
        <v>8</v>
      </c>
      <c r="C25" s="12" t="s">
        <v>29</v>
      </c>
      <c r="D25" s="11"/>
      <c r="E25" s="11"/>
      <c r="F25" s="11"/>
      <c r="G25" s="31">
        <f t="shared" si="0"/>
        <v>0</v>
      </c>
      <c r="H25" s="10"/>
    </row>
    <row r="26" spans="2:8" x14ac:dyDescent="0.25">
      <c r="B26" s="30">
        <v>9</v>
      </c>
      <c r="C26" s="16" t="s">
        <v>57</v>
      </c>
      <c r="D26" s="11" t="s">
        <v>27</v>
      </c>
      <c r="E26" s="11">
        <v>17.5</v>
      </c>
      <c r="F26" s="11"/>
      <c r="G26" s="31">
        <f t="shared" si="0"/>
        <v>0</v>
      </c>
      <c r="H26" s="10"/>
    </row>
    <row r="27" spans="2:8" x14ac:dyDescent="0.25">
      <c r="B27" s="30">
        <v>10</v>
      </c>
      <c r="C27" s="17" t="s">
        <v>142</v>
      </c>
      <c r="D27" s="11" t="s">
        <v>65</v>
      </c>
      <c r="E27" s="11">
        <v>10</v>
      </c>
      <c r="F27" s="11"/>
      <c r="G27" s="31">
        <f t="shared" si="0"/>
        <v>0</v>
      </c>
      <c r="H27" s="10"/>
    </row>
    <row r="28" spans="2:8" x14ac:dyDescent="0.25">
      <c r="B28" s="30">
        <v>11</v>
      </c>
      <c r="C28" s="16" t="s">
        <v>58</v>
      </c>
      <c r="D28" s="11" t="s">
        <v>27</v>
      </c>
      <c r="E28" s="11">
        <v>17.5</v>
      </c>
      <c r="F28" s="11"/>
      <c r="G28" s="31">
        <f t="shared" si="0"/>
        <v>0</v>
      </c>
      <c r="H28" s="10"/>
    </row>
    <row r="29" spans="2:8" x14ac:dyDescent="0.25">
      <c r="B29" s="30">
        <v>12</v>
      </c>
      <c r="C29" s="17" t="s">
        <v>92</v>
      </c>
      <c r="D29" s="11" t="s">
        <v>93</v>
      </c>
      <c r="E29" s="11">
        <v>5</v>
      </c>
      <c r="F29" s="11"/>
      <c r="G29" s="31">
        <f t="shared" si="0"/>
        <v>0</v>
      </c>
      <c r="H29" s="10"/>
    </row>
    <row r="30" spans="2:8" x14ac:dyDescent="0.25">
      <c r="B30" s="30">
        <v>13</v>
      </c>
      <c r="C30" s="16" t="s">
        <v>59</v>
      </c>
      <c r="D30" s="11" t="s">
        <v>27</v>
      </c>
      <c r="E30" s="11">
        <v>17.5</v>
      </c>
      <c r="F30" s="11"/>
      <c r="G30" s="31">
        <f t="shared" si="0"/>
        <v>0</v>
      </c>
      <c r="H30" s="10"/>
    </row>
    <row r="31" spans="2:8" x14ac:dyDescent="0.25">
      <c r="B31" s="30">
        <v>14</v>
      </c>
      <c r="C31" s="17" t="s">
        <v>94</v>
      </c>
      <c r="D31" s="11" t="s">
        <v>95</v>
      </c>
      <c r="E31" s="11">
        <v>1</v>
      </c>
      <c r="F31" s="11"/>
      <c r="G31" s="31">
        <f t="shared" si="0"/>
        <v>0</v>
      </c>
      <c r="H31" s="10"/>
    </row>
    <row r="32" spans="2:8" x14ac:dyDescent="0.25">
      <c r="B32" s="30">
        <v>15</v>
      </c>
      <c r="C32" s="13" t="s">
        <v>60</v>
      </c>
      <c r="D32" s="11" t="s">
        <v>27</v>
      </c>
      <c r="E32" s="11">
        <v>17.5</v>
      </c>
      <c r="F32" s="11"/>
      <c r="G32" s="31">
        <f t="shared" si="0"/>
        <v>0</v>
      </c>
      <c r="H32" s="10"/>
    </row>
    <row r="33" spans="2:8" x14ac:dyDescent="0.25">
      <c r="B33" s="30">
        <v>16</v>
      </c>
      <c r="C33" s="15" t="s">
        <v>147</v>
      </c>
      <c r="D33" s="11" t="s">
        <v>27</v>
      </c>
      <c r="E33" s="11">
        <v>20</v>
      </c>
      <c r="F33" s="11"/>
      <c r="G33" s="31">
        <f t="shared" si="0"/>
        <v>0</v>
      </c>
      <c r="H33" s="10"/>
    </row>
    <row r="34" spans="2:8" x14ac:dyDescent="0.25">
      <c r="B34" s="30">
        <v>17</v>
      </c>
      <c r="C34" s="16" t="s">
        <v>143</v>
      </c>
      <c r="D34" s="11" t="s">
        <v>27</v>
      </c>
      <c r="E34" s="11">
        <v>17.5</v>
      </c>
      <c r="F34" s="11"/>
      <c r="G34" s="31">
        <f t="shared" si="0"/>
        <v>0</v>
      </c>
      <c r="H34" s="10"/>
    </row>
    <row r="35" spans="2:8" x14ac:dyDescent="0.25">
      <c r="B35" s="30">
        <v>18</v>
      </c>
      <c r="C35" s="17" t="s">
        <v>138</v>
      </c>
      <c r="D35" s="11" t="s">
        <v>96</v>
      </c>
      <c r="E35" s="11">
        <v>7</v>
      </c>
      <c r="F35" s="11"/>
      <c r="G35" s="31">
        <f t="shared" si="0"/>
        <v>0</v>
      </c>
      <c r="H35" s="10"/>
    </row>
    <row r="36" spans="2:8" x14ac:dyDescent="0.25">
      <c r="B36" s="30">
        <v>19</v>
      </c>
      <c r="C36" s="16" t="s">
        <v>81</v>
      </c>
      <c r="D36" s="11" t="s">
        <v>79</v>
      </c>
      <c r="E36" s="11">
        <v>8</v>
      </c>
      <c r="F36" s="11"/>
      <c r="G36" s="31">
        <f t="shared" si="0"/>
        <v>0</v>
      </c>
      <c r="H36" s="10"/>
    </row>
    <row r="37" spans="2:8" x14ac:dyDescent="0.25">
      <c r="B37" s="30">
        <v>20</v>
      </c>
      <c r="C37" s="17" t="s">
        <v>99</v>
      </c>
      <c r="D37" s="11" t="s">
        <v>96</v>
      </c>
      <c r="E37" s="11">
        <v>5</v>
      </c>
      <c r="F37" s="11"/>
      <c r="G37" s="31">
        <f t="shared" si="0"/>
        <v>0</v>
      </c>
      <c r="H37" s="10"/>
    </row>
    <row r="38" spans="2:8" x14ac:dyDescent="0.25">
      <c r="B38" s="30">
        <v>21</v>
      </c>
      <c r="C38" s="17" t="s">
        <v>98</v>
      </c>
      <c r="D38" s="11" t="s">
        <v>17</v>
      </c>
      <c r="E38" s="11">
        <v>10</v>
      </c>
      <c r="F38" s="11"/>
      <c r="G38" s="31">
        <f t="shared" si="0"/>
        <v>0</v>
      </c>
      <c r="H38" s="10"/>
    </row>
    <row r="39" spans="2:8" x14ac:dyDescent="0.25">
      <c r="B39" s="30">
        <v>22</v>
      </c>
      <c r="C39" s="17" t="s">
        <v>97</v>
      </c>
      <c r="D39" s="11" t="s">
        <v>100</v>
      </c>
      <c r="E39" s="11">
        <v>1</v>
      </c>
      <c r="F39" s="11"/>
      <c r="G39" s="31">
        <f t="shared" si="0"/>
        <v>0</v>
      </c>
      <c r="H39" s="10"/>
    </row>
    <row r="40" spans="2:8" x14ac:dyDescent="0.25">
      <c r="B40" s="30">
        <v>23</v>
      </c>
      <c r="C40" s="18" t="s">
        <v>22</v>
      </c>
      <c r="D40" s="11"/>
      <c r="E40" s="11"/>
      <c r="F40" s="11"/>
      <c r="G40" s="31">
        <f t="shared" si="0"/>
        <v>0</v>
      </c>
      <c r="H40" s="10"/>
    </row>
    <row r="41" spans="2:8" x14ac:dyDescent="0.25">
      <c r="B41" s="30">
        <v>24</v>
      </c>
      <c r="C41" s="13" t="s">
        <v>195</v>
      </c>
      <c r="D41" s="11" t="s">
        <v>27</v>
      </c>
      <c r="E41" s="11">
        <v>57</v>
      </c>
      <c r="F41" s="11"/>
      <c r="G41" s="31">
        <f t="shared" si="0"/>
        <v>0</v>
      </c>
      <c r="H41" s="10"/>
    </row>
    <row r="42" spans="2:8" x14ac:dyDescent="0.25">
      <c r="B42" s="30">
        <v>25</v>
      </c>
      <c r="C42" s="19" t="s">
        <v>196</v>
      </c>
      <c r="D42" s="11" t="s">
        <v>96</v>
      </c>
      <c r="E42" s="11">
        <v>30</v>
      </c>
      <c r="F42" s="11"/>
      <c r="G42" s="31">
        <f t="shared" si="0"/>
        <v>0</v>
      </c>
      <c r="H42" s="10"/>
    </row>
    <row r="43" spans="2:8" x14ac:dyDescent="0.25">
      <c r="B43" s="30">
        <v>26</v>
      </c>
      <c r="C43" s="16" t="s">
        <v>197</v>
      </c>
      <c r="D43" s="11" t="s">
        <v>27</v>
      </c>
      <c r="E43" s="11">
        <v>57</v>
      </c>
      <c r="F43" s="11"/>
      <c r="G43" s="31">
        <f t="shared" si="0"/>
        <v>0</v>
      </c>
      <c r="H43" s="10"/>
    </row>
    <row r="44" spans="2:8" x14ac:dyDescent="0.25">
      <c r="B44" s="30">
        <v>27</v>
      </c>
      <c r="C44" s="17" t="s">
        <v>198</v>
      </c>
      <c r="D44" s="11" t="s">
        <v>27</v>
      </c>
      <c r="E44" s="11">
        <v>60</v>
      </c>
      <c r="F44" s="11"/>
      <c r="G44" s="31">
        <f t="shared" si="0"/>
        <v>0</v>
      </c>
      <c r="H44" s="10"/>
    </row>
    <row r="45" spans="2:8" x14ac:dyDescent="0.25">
      <c r="B45" s="30">
        <v>28</v>
      </c>
      <c r="C45" s="17" t="s">
        <v>199</v>
      </c>
      <c r="D45" s="11" t="s">
        <v>95</v>
      </c>
      <c r="E45" s="11">
        <v>17</v>
      </c>
      <c r="F45" s="11"/>
      <c r="G45" s="31">
        <f t="shared" si="0"/>
        <v>0</v>
      </c>
      <c r="H45" s="10"/>
    </row>
    <row r="46" spans="2:8" x14ac:dyDescent="0.25">
      <c r="B46" s="30">
        <v>29</v>
      </c>
      <c r="C46" s="17" t="s">
        <v>101</v>
      </c>
      <c r="D46" s="11" t="s">
        <v>96</v>
      </c>
      <c r="E46" s="11">
        <v>18</v>
      </c>
      <c r="F46" s="11"/>
      <c r="G46" s="31">
        <f t="shared" si="0"/>
        <v>0</v>
      </c>
      <c r="H46" s="10"/>
    </row>
    <row r="47" spans="2:8" x14ac:dyDescent="0.25">
      <c r="B47" s="30">
        <v>30</v>
      </c>
      <c r="C47" s="16" t="s">
        <v>78</v>
      </c>
      <c r="D47" s="11" t="s">
        <v>79</v>
      </c>
      <c r="E47" s="11">
        <v>30</v>
      </c>
      <c r="F47" s="11"/>
      <c r="G47" s="31">
        <f t="shared" si="0"/>
        <v>0</v>
      </c>
      <c r="H47" s="10"/>
    </row>
    <row r="48" spans="2:8" x14ac:dyDescent="0.25">
      <c r="B48" s="30">
        <v>31</v>
      </c>
      <c r="C48" s="17" t="s">
        <v>105</v>
      </c>
      <c r="D48" s="11" t="s">
        <v>79</v>
      </c>
      <c r="E48" s="11">
        <v>32</v>
      </c>
      <c r="F48" s="11"/>
      <c r="G48" s="31">
        <f t="shared" si="0"/>
        <v>0</v>
      </c>
      <c r="H48" s="10"/>
    </row>
    <row r="49" spans="2:8" x14ac:dyDescent="0.25">
      <c r="B49" s="30">
        <v>32</v>
      </c>
      <c r="C49" s="17" t="s">
        <v>103</v>
      </c>
      <c r="D49" s="11" t="s">
        <v>65</v>
      </c>
      <c r="E49" s="11">
        <v>40</v>
      </c>
      <c r="F49" s="11"/>
      <c r="G49" s="31">
        <f t="shared" si="0"/>
        <v>0</v>
      </c>
      <c r="H49" s="10"/>
    </row>
    <row r="50" spans="2:8" x14ac:dyDescent="0.25">
      <c r="B50" s="30">
        <v>33</v>
      </c>
      <c r="C50" s="17" t="s">
        <v>104</v>
      </c>
      <c r="D50" s="11" t="s">
        <v>65</v>
      </c>
      <c r="E50" s="11">
        <v>120</v>
      </c>
      <c r="F50" s="11"/>
      <c r="G50" s="31">
        <f t="shared" si="0"/>
        <v>0</v>
      </c>
      <c r="H50" s="10"/>
    </row>
    <row r="51" spans="2:8" x14ac:dyDescent="0.25">
      <c r="B51" s="30">
        <v>34</v>
      </c>
      <c r="C51" s="13" t="s">
        <v>102</v>
      </c>
      <c r="D51" s="11" t="s">
        <v>65</v>
      </c>
      <c r="E51" s="11">
        <v>5</v>
      </c>
      <c r="F51" s="11"/>
      <c r="G51" s="31">
        <f t="shared" si="0"/>
        <v>0</v>
      </c>
      <c r="H51" s="10"/>
    </row>
    <row r="52" spans="2:8" x14ac:dyDescent="0.25">
      <c r="B52" s="30">
        <v>35</v>
      </c>
      <c r="C52" s="15" t="s">
        <v>106</v>
      </c>
      <c r="D52" s="11" t="s">
        <v>65</v>
      </c>
      <c r="E52" s="11">
        <v>5</v>
      </c>
      <c r="F52" s="11"/>
      <c r="G52" s="31">
        <f t="shared" si="0"/>
        <v>0</v>
      </c>
      <c r="H52" s="10"/>
    </row>
    <row r="53" spans="2:8" x14ac:dyDescent="0.25">
      <c r="B53" s="30">
        <v>36</v>
      </c>
      <c r="C53" s="15" t="s">
        <v>107</v>
      </c>
      <c r="D53" s="11" t="s">
        <v>65</v>
      </c>
      <c r="E53" s="11">
        <v>25</v>
      </c>
      <c r="F53" s="11"/>
      <c r="G53" s="31">
        <f t="shared" si="0"/>
        <v>0</v>
      </c>
      <c r="H53" s="10"/>
    </row>
    <row r="54" spans="2:8" x14ac:dyDescent="0.25">
      <c r="B54" s="30">
        <v>37</v>
      </c>
      <c r="C54" s="20" t="s">
        <v>66</v>
      </c>
      <c r="D54" s="11"/>
      <c r="E54" s="11"/>
      <c r="F54" s="11"/>
      <c r="G54" s="31">
        <f t="shared" si="0"/>
        <v>0</v>
      </c>
      <c r="H54" s="10"/>
    </row>
    <row r="55" spans="2:8" ht="30" x14ac:dyDescent="0.25">
      <c r="B55" s="30">
        <v>38</v>
      </c>
      <c r="C55" s="13" t="s">
        <v>144</v>
      </c>
      <c r="D55" s="11" t="s">
        <v>79</v>
      </c>
      <c r="E55" s="11">
        <v>1.5</v>
      </c>
      <c r="F55" s="11"/>
      <c r="G55" s="31">
        <f t="shared" si="0"/>
        <v>0</v>
      </c>
      <c r="H55" s="10"/>
    </row>
    <row r="56" spans="2:8" x14ac:dyDescent="0.25">
      <c r="B56" s="30">
        <v>39</v>
      </c>
      <c r="C56" s="15" t="s">
        <v>108</v>
      </c>
      <c r="D56" s="11" t="s">
        <v>79</v>
      </c>
      <c r="E56" s="11">
        <v>1.5</v>
      </c>
      <c r="F56" s="11"/>
      <c r="G56" s="31">
        <f t="shared" si="0"/>
        <v>0</v>
      </c>
      <c r="H56" s="10"/>
    </row>
    <row r="57" spans="2:8" x14ac:dyDescent="0.25">
      <c r="B57" s="30">
        <v>40</v>
      </c>
      <c r="C57" s="15" t="s">
        <v>109</v>
      </c>
      <c r="D57" s="11" t="s">
        <v>65</v>
      </c>
      <c r="E57" s="11">
        <v>2</v>
      </c>
      <c r="F57" s="11"/>
      <c r="G57" s="31">
        <f t="shared" si="0"/>
        <v>0</v>
      </c>
      <c r="H57" s="10"/>
    </row>
    <row r="58" spans="2:8" x14ac:dyDescent="0.25">
      <c r="B58" s="30">
        <v>41</v>
      </c>
      <c r="C58" s="15" t="s">
        <v>110</v>
      </c>
      <c r="D58" s="11" t="s">
        <v>65</v>
      </c>
      <c r="E58" s="11">
        <v>2</v>
      </c>
      <c r="F58" s="11"/>
      <c r="G58" s="31">
        <f t="shared" si="0"/>
        <v>0</v>
      </c>
      <c r="H58" s="10"/>
    </row>
    <row r="59" spans="2:8" x14ac:dyDescent="0.25">
      <c r="B59" s="30">
        <v>42</v>
      </c>
      <c r="C59" s="16" t="s">
        <v>68</v>
      </c>
      <c r="D59" s="11" t="s">
        <v>79</v>
      </c>
      <c r="E59" s="11">
        <v>4</v>
      </c>
      <c r="F59" s="11"/>
      <c r="G59" s="31">
        <f t="shared" si="0"/>
        <v>0</v>
      </c>
      <c r="H59" s="10"/>
    </row>
    <row r="60" spans="2:8" x14ac:dyDescent="0.25">
      <c r="B60" s="30">
        <v>43</v>
      </c>
      <c r="C60" s="17" t="s">
        <v>111</v>
      </c>
      <c r="D60" s="11" t="s">
        <v>79</v>
      </c>
      <c r="E60" s="11">
        <v>2</v>
      </c>
      <c r="F60" s="11"/>
      <c r="G60" s="31">
        <f t="shared" si="0"/>
        <v>0</v>
      </c>
      <c r="H60" s="10"/>
    </row>
    <row r="61" spans="2:8" x14ac:dyDescent="0.25">
      <c r="B61" s="30">
        <v>44</v>
      </c>
      <c r="C61" s="17" t="s">
        <v>112</v>
      </c>
      <c r="D61" s="11" t="s">
        <v>65</v>
      </c>
      <c r="E61" s="11">
        <v>8</v>
      </c>
      <c r="F61" s="11"/>
      <c r="G61" s="31">
        <f t="shared" si="0"/>
        <v>0</v>
      </c>
      <c r="H61" s="10"/>
    </row>
    <row r="62" spans="2:8" x14ac:dyDescent="0.25">
      <c r="B62" s="30">
        <v>45</v>
      </c>
      <c r="C62" s="17" t="s">
        <v>113</v>
      </c>
      <c r="D62" s="11" t="s">
        <v>65</v>
      </c>
      <c r="E62" s="11">
        <v>2</v>
      </c>
      <c r="F62" s="11"/>
      <c r="G62" s="31">
        <f t="shared" si="0"/>
        <v>0</v>
      </c>
      <c r="H62" s="10"/>
    </row>
    <row r="63" spans="2:8" x14ac:dyDescent="0.25">
      <c r="B63" s="30">
        <v>46</v>
      </c>
      <c r="C63" s="17" t="s">
        <v>114</v>
      </c>
      <c r="D63" s="11" t="s">
        <v>79</v>
      </c>
      <c r="E63" s="11">
        <v>2</v>
      </c>
      <c r="F63" s="11"/>
      <c r="G63" s="31">
        <f t="shared" si="0"/>
        <v>0</v>
      </c>
      <c r="H63" s="10"/>
    </row>
    <row r="64" spans="2:8" x14ac:dyDescent="0.25">
      <c r="B64" s="30">
        <v>47</v>
      </c>
      <c r="C64" s="17" t="s">
        <v>115</v>
      </c>
      <c r="D64" s="11" t="s">
        <v>65</v>
      </c>
      <c r="E64" s="11">
        <v>6</v>
      </c>
      <c r="F64" s="11"/>
      <c r="G64" s="31">
        <f t="shared" si="0"/>
        <v>0</v>
      </c>
      <c r="H64" s="10"/>
    </row>
    <row r="65" spans="2:8" x14ac:dyDescent="0.25">
      <c r="B65" s="30">
        <v>48</v>
      </c>
      <c r="C65" s="17" t="s">
        <v>116</v>
      </c>
      <c r="D65" s="11" t="s">
        <v>65</v>
      </c>
      <c r="E65" s="11">
        <v>8</v>
      </c>
      <c r="F65" s="11"/>
      <c r="G65" s="31">
        <f t="shared" si="0"/>
        <v>0</v>
      </c>
      <c r="H65" s="10"/>
    </row>
    <row r="66" spans="2:8" x14ac:dyDescent="0.25">
      <c r="B66" s="30">
        <v>49</v>
      </c>
      <c r="C66" s="13" t="s">
        <v>73</v>
      </c>
      <c r="D66" s="11" t="s">
        <v>65</v>
      </c>
      <c r="E66" s="11">
        <v>1</v>
      </c>
      <c r="F66" s="11"/>
      <c r="G66" s="31">
        <f t="shared" si="0"/>
        <v>0</v>
      </c>
      <c r="H66" s="10"/>
    </row>
    <row r="67" spans="2:8" x14ac:dyDescent="0.25">
      <c r="B67" s="30">
        <v>50</v>
      </c>
      <c r="C67" s="16" t="s">
        <v>71</v>
      </c>
      <c r="D67" s="11" t="s">
        <v>65</v>
      </c>
      <c r="E67" s="11">
        <v>1</v>
      </c>
      <c r="F67" s="11"/>
      <c r="G67" s="31">
        <f t="shared" si="0"/>
        <v>0</v>
      </c>
      <c r="H67" s="10"/>
    </row>
    <row r="68" spans="2:8" x14ac:dyDescent="0.25">
      <c r="B68" s="30">
        <v>51</v>
      </c>
      <c r="C68" s="16" t="s">
        <v>72</v>
      </c>
      <c r="D68" s="11" t="s">
        <v>65</v>
      </c>
      <c r="E68" s="11">
        <v>1</v>
      </c>
      <c r="F68" s="11"/>
      <c r="G68" s="31">
        <f t="shared" si="0"/>
        <v>0</v>
      </c>
      <c r="H68" s="10"/>
    </row>
    <row r="69" spans="2:8" x14ac:dyDescent="0.25">
      <c r="B69" s="30">
        <v>52</v>
      </c>
      <c r="C69" s="16" t="s">
        <v>200</v>
      </c>
      <c r="D69" s="11" t="s">
        <v>65</v>
      </c>
      <c r="E69" s="11">
        <v>1</v>
      </c>
      <c r="F69" s="11"/>
      <c r="G69" s="31">
        <f t="shared" si="0"/>
        <v>0</v>
      </c>
      <c r="H69" s="10"/>
    </row>
    <row r="70" spans="2:8" x14ac:dyDescent="0.25">
      <c r="B70" s="30">
        <v>53</v>
      </c>
      <c r="C70" s="16" t="s">
        <v>201</v>
      </c>
      <c r="D70" s="11" t="s">
        <v>65</v>
      </c>
      <c r="E70" s="11">
        <v>1</v>
      </c>
      <c r="F70" s="11"/>
      <c r="G70" s="31">
        <f t="shared" si="0"/>
        <v>0</v>
      </c>
      <c r="H70" s="10"/>
    </row>
    <row r="71" spans="2:8" x14ac:dyDescent="0.25">
      <c r="B71" s="30">
        <v>54</v>
      </c>
      <c r="C71" s="17" t="s">
        <v>120</v>
      </c>
      <c r="D71" s="11" t="s">
        <v>139</v>
      </c>
      <c r="E71" s="11">
        <v>1</v>
      </c>
      <c r="F71" s="11"/>
      <c r="G71" s="31">
        <f t="shared" si="0"/>
        <v>0</v>
      </c>
      <c r="H71" s="10"/>
    </row>
    <row r="72" spans="2:8" x14ac:dyDescent="0.25">
      <c r="B72" s="30">
        <v>55</v>
      </c>
      <c r="C72" s="18" t="s">
        <v>21</v>
      </c>
      <c r="D72" s="11"/>
      <c r="E72" s="11"/>
      <c r="F72" s="11"/>
      <c r="G72" s="31">
        <f t="shared" si="0"/>
        <v>0</v>
      </c>
      <c r="H72" s="10"/>
    </row>
    <row r="73" spans="2:8" x14ac:dyDescent="0.25">
      <c r="B73" s="30">
        <v>56</v>
      </c>
      <c r="C73" s="16" t="s">
        <v>46</v>
      </c>
      <c r="D73" s="11" t="s">
        <v>27</v>
      </c>
      <c r="E73" s="11">
        <v>11</v>
      </c>
      <c r="F73" s="11"/>
      <c r="G73" s="31">
        <f t="shared" si="0"/>
        <v>0</v>
      </c>
      <c r="H73" s="10"/>
    </row>
    <row r="74" spans="2:8" x14ac:dyDescent="0.25">
      <c r="B74" s="30">
        <v>57</v>
      </c>
      <c r="C74" s="16" t="s">
        <v>61</v>
      </c>
      <c r="D74" s="11" t="s">
        <v>27</v>
      </c>
      <c r="E74" s="11">
        <v>70</v>
      </c>
      <c r="F74" s="11"/>
      <c r="G74" s="31">
        <f t="shared" si="0"/>
        <v>0</v>
      </c>
      <c r="H74" s="10"/>
    </row>
    <row r="75" spans="2:8" x14ac:dyDescent="0.25">
      <c r="B75" s="30">
        <v>58</v>
      </c>
      <c r="C75" s="17" t="s">
        <v>119</v>
      </c>
      <c r="D75" s="11" t="s">
        <v>96</v>
      </c>
      <c r="E75" s="11">
        <v>14</v>
      </c>
      <c r="F75" s="11"/>
      <c r="G75" s="31">
        <f t="shared" si="0"/>
        <v>0</v>
      </c>
      <c r="H75" s="10"/>
    </row>
    <row r="76" spans="2:8" x14ac:dyDescent="0.25">
      <c r="B76" s="30">
        <v>59</v>
      </c>
      <c r="C76" s="16" t="s">
        <v>62</v>
      </c>
      <c r="D76" s="11" t="s">
        <v>27</v>
      </c>
      <c r="E76" s="11">
        <v>70</v>
      </c>
      <c r="F76" s="11"/>
      <c r="G76" s="31">
        <f t="shared" si="0"/>
        <v>0</v>
      </c>
      <c r="H76" s="10"/>
    </row>
    <row r="77" spans="2:8" x14ac:dyDescent="0.25">
      <c r="B77" s="30">
        <v>60</v>
      </c>
      <c r="C77" s="21"/>
      <c r="D77" s="11"/>
      <c r="E77" s="11"/>
      <c r="F77" s="11"/>
      <c r="G77" s="31">
        <f t="shared" si="0"/>
        <v>0</v>
      </c>
      <c r="H77" s="10"/>
    </row>
    <row r="78" spans="2:8" x14ac:dyDescent="0.25">
      <c r="B78" s="30">
        <v>61</v>
      </c>
      <c r="C78" s="18" t="s">
        <v>19</v>
      </c>
      <c r="D78" s="11"/>
      <c r="E78" s="11"/>
      <c r="F78" s="11"/>
      <c r="G78" s="31">
        <f t="shared" si="0"/>
        <v>0</v>
      </c>
      <c r="H78" s="10"/>
    </row>
    <row r="79" spans="2:8" x14ac:dyDescent="0.25">
      <c r="B79" s="30">
        <v>62</v>
      </c>
      <c r="C79" s="22" t="s">
        <v>48</v>
      </c>
      <c r="D79" s="11" t="s">
        <v>82</v>
      </c>
      <c r="E79" s="11">
        <v>1</v>
      </c>
      <c r="F79" s="11"/>
      <c r="G79" s="31">
        <f t="shared" si="0"/>
        <v>0</v>
      </c>
      <c r="H79" s="10"/>
    </row>
    <row r="80" spans="2:8" x14ac:dyDescent="0.25">
      <c r="B80" s="30">
        <v>63</v>
      </c>
      <c r="C80" s="16" t="s">
        <v>37</v>
      </c>
      <c r="D80" s="11" t="s">
        <v>65</v>
      </c>
      <c r="E80" s="11">
        <v>1</v>
      </c>
      <c r="F80" s="11"/>
      <c r="G80" s="31">
        <f t="shared" si="0"/>
        <v>0</v>
      </c>
      <c r="H80" s="10"/>
    </row>
    <row r="81" spans="2:8" x14ac:dyDescent="0.25">
      <c r="B81" s="30">
        <v>64</v>
      </c>
      <c r="C81" s="17" t="s">
        <v>121</v>
      </c>
      <c r="D81" s="11" t="s">
        <v>65</v>
      </c>
      <c r="E81" s="11">
        <v>1</v>
      </c>
      <c r="F81" s="11"/>
      <c r="G81" s="31">
        <f t="shared" si="0"/>
        <v>0</v>
      </c>
      <c r="H81" s="10"/>
    </row>
    <row r="82" spans="2:8" x14ac:dyDescent="0.25">
      <c r="B82" s="30">
        <v>65</v>
      </c>
      <c r="C82" s="17" t="s">
        <v>122</v>
      </c>
      <c r="D82" s="11" t="s">
        <v>65</v>
      </c>
      <c r="E82" s="11">
        <v>2</v>
      </c>
      <c r="F82" s="11"/>
      <c r="G82" s="31">
        <f t="shared" si="0"/>
        <v>0</v>
      </c>
      <c r="H82" s="10"/>
    </row>
    <row r="83" spans="2:8" x14ac:dyDescent="0.25">
      <c r="B83" s="30">
        <v>66</v>
      </c>
      <c r="C83" s="16" t="s">
        <v>38</v>
      </c>
      <c r="D83" s="11" t="s">
        <v>17</v>
      </c>
      <c r="E83" s="11">
        <v>2</v>
      </c>
      <c r="F83" s="11"/>
      <c r="G83" s="31">
        <f t="shared" si="0"/>
        <v>0</v>
      </c>
      <c r="H83" s="10"/>
    </row>
    <row r="84" spans="2:8" x14ac:dyDescent="0.25">
      <c r="B84" s="30">
        <v>67</v>
      </c>
      <c r="C84" s="16" t="s">
        <v>123</v>
      </c>
      <c r="D84" s="11" t="s">
        <v>17</v>
      </c>
      <c r="E84" s="11">
        <v>2</v>
      </c>
      <c r="F84" s="11"/>
      <c r="G84" s="31">
        <f t="shared" si="0"/>
        <v>0</v>
      </c>
      <c r="H84" s="10"/>
    </row>
    <row r="85" spans="2:8" x14ac:dyDescent="0.25">
      <c r="B85" s="30">
        <v>68</v>
      </c>
      <c r="C85" s="16" t="s">
        <v>39</v>
      </c>
      <c r="D85" s="11" t="s">
        <v>65</v>
      </c>
      <c r="E85" s="11">
        <v>1</v>
      </c>
      <c r="F85" s="11"/>
      <c r="G85" s="31">
        <f t="shared" ref="G85:G139" si="1">E85*F85</f>
        <v>0</v>
      </c>
      <c r="H85" s="10"/>
    </row>
    <row r="86" spans="2:8" x14ac:dyDescent="0.25">
      <c r="B86" s="30">
        <v>69</v>
      </c>
      <c r="C86" s="17" t="s">
        <v>140</v>
      </c>
      <c r="D86" s="11" t="s">
        <v>65</v>
      </c>
      <c r="E86" s="11">
        <v>1</v>
      </c>
      <c r="F86" s="11"/>
      <c r="G86" s="31">
        <f t="shared" si="1"/>
        <v>0</v>
      </c>
      <c r="H86" s="10"/>
    </row>
    <row r="87" spans="2:8" x14ac:dyDescent="0.25">
      <c r="B87" s="30">
        <v>70</v>
      </c>
      <c r="C87" s="11" t="s">
        <v>25</v>
      </c>
      <c r="D87" s="11" t="s">
        <v>65</v>
      </c>
      <c r="E87" s="11">
        <v>3</v>
      </c>
      <c r="F87" s="11"/>
      <c r="G87" s="31">
        <f t="shared" si="1"/>
        <v>0</v>
      </c>
      <c r="H87" s="10"/>
    </row>
    <row r="88" spans="2:8" x14ac:dyDescent="0.25">
      <c r="B88" s="30">
        <v>71</v>
      </c>
      <c r="C88" s="17" t="s">
        <v>124</v>
      </c>
      <c r="D88" s="11" t="s">
        <v>65</v>
      </c>
      <c r="E88" s="11">
        <v>3</v>
      </c>
      <c r="F88" s="11"/>
      <c r="G88" s="31">
        <f t="shared" si="1"/>
        <v>0</v>
      </c>
      <c r="H88" s="10"/>
    </row>
    <row r="89" spans="2:8" x14ac:dyDescent="0.25">
      <c r="B89" s="30">
        <v>72</v>
      </c>
      <c r="C89" s="11" t="s">
        <v>40</v>
      </c>
      <c r="D89" s="11" t="s">
        <v>65</v>
      </c>
      <c r="E89" s="11">
        <v>2</v>
      </c>
      <c r="F89" s="11"/>
      <c r="G89" s="31">
        <f t="shared" si="1"/>
        <v>0</v>
      </c>
      <c r="H89" s="10"/>
    </row>
    <row r="90" spans="2:8" x14ac:dyDescent="0.25">
      <c r="B90" s="30">
        <v>73</v>
      </c>
      <c r="C90" s="23" t="s">
        <v>125</v>
      </c>
      <c r="D90" s="11" t="s">
        <v>65</v>
      </c>
      <c r="E90" s="11">
        <v>2</v>
      </c>
      <c r="F90" s="11"/>
      <c r="G90" s="31">
        <f t="shared" si="1"/>
        <v>0</v>
      </c>
      <c r="H90" s="10"/>
    </row>
    <row r="91" spans="2:8" x14ac:dyDescent="0.25">
      <c r="B91" s="30">
        <v>74</v>
      </c>
      <c r="C91" s="11" t="s">
        <v>26</v>
      </c>
      <c r="D91" s="11" t="s">
        <v>65</v>
      </c>
      <c r="E91" s="11">
        <v>16</v>
      </c>
      <c r="F91" s="11"/>
      <c r="G91" s="31">
        <f t="shared" si="1"/>
        <v>0</v>
      </c>
      <c r="H91" s="10"/>
    </row>
    <row r="92" spans="2:8" x14ac:dyDescent="0.25">
      <c r="B92" s="30">
        <v>75</v>
      </c>
      <c r="C92" s="23" t="s">
        <v>126</v>
      </c>
      <c r="D92" s="11" t="s">
        <v>65</v>
      </c>
      <c r="E92" s="11">
        <v>16</v>
      </c>
      <c r="F92" s="11"/>
      <c r="G92" s="31">
        <f t="shared" si="1"/>
        <v>0</v>
      </c>
      <c r="H92" s="10"/>
    </row>
    <row r="93" spans="2:8" x14ac:dyDescent="0.25">
      <c r="B93" s="30">
        <v>76</v>
      </c>
      <c r="C93" s="24" t="s">
        <v>47</v>
      </c>
      <c r="D93" s="11" t="s">
        <v>65</v>
      </c>
      <c r="E93" s="11">
        <v>16</v>
      </c>
      <c r="F93" s="11"/>
      <c r="G93" s="31">
        <f t="shared" si="1"/>
        <v>0</v>
      </c>
      <c r="H93" s="10"/>
    </row>
    <row r="94" spans="2:8" x14ac:dyDescent="0.25">
      <c r="B94" s="30">
        <v>77</v>
      </c>
      <c r="C94" s="25" t="s">
        <v>127</v>
      </c>
      <c r="D94" s="11" t="s">
        <v>65</v>
      </c>
      <c r="E94" s="11">
        <v>15</v>
      </c>
      <c r="F94" s="11"/>
      <c r="G94" s="31">
        <f t="shared" si="1"/>
        <v>0</v>
      </c>
      <c r="H94" s="10"/>
    </row>
    <row r="95" spans="2:8" x14ac:dyDescent="0.25">
      <c r="B95" s="30">
        <v>78</v>
      </c>
      <c r="C95" s="26" t="s">
        <v>128</v>
      </c>
      <c r="D95" s="11" t="s">
        <v>65</v>
      </c>
      <c r="E95" s="11">
        <v>1</v>
      </c>
      <c r="F95" s="11"/>
      <c r="G95" s="31">
        <f t="shared" si="1"/>
        <v>0</v>
      </c>
      <c r="H95" s="10"/>
    </row>
    <row r="96" spans="2:8" x14ac:dyDescent="0.25">
      <c r="B96" s="30">
        <v>79</v>
      </c>
      <c r="C96" s="11" t="s">
        <v>41</v>
      </c>
      <c r="D96" s="11" t="s">
        <v>17</v>
      </c>
      <c r="E96" s="11">
        <v>50</v>
      </c>
      <c r="F96" s="11"/>
      <c r="G96" s="31">
        <f t="shared" si="1"/>
        <v>0</v>
      </c>
      <c r="H96" s="10"/>
    </row>
    <row r="97" spans="2:8" x14ac:dyDescent="0.25">
      <c r="B97" s="30">
        <v>80</v>
      </c>
      <c r="C97" s="23" t="s">
        <v>129</v>
      </c>
      <c r="D97" s="11" t="s">
        <v>17</v>
      </c>
      <c r="E97" s="11">
        <v>50</v>
      </c>
      <c r="F97" s="11"/>
      <c r="G97" s="31">
        <f t="shared" si="1"/>
        <v>0</v>
      </c>
      <c r="H97" s="10"/>
    </row>
    <row r="98" spans="2:8" x14ac:dyDescent="0.25">
      <c r="B98" s="30">
        <v>81</v>
      </c>
      <c r="C98" s="11" t="s">
        <v>42</v>
      </c>
      <c r="D98" s="11" t="s">
        <v>17</v>
      </c>
      <c r="E98" s="11">
        <v>36</v>
      </c>
      <c r="F98" s="11"/>
      <c r="G98" s="31">
        <f t="shared" si="1"/>
        <v>0</v>
      </c>
      <c r="H98" s="10"/>
    </row>
    <row r="99" spans="2:8" x14ac:dyDescent="0.25">
      <c r="B99" s="30">
        <v>82</v>
      </c>
      <c r="C99" s="23" t="s">
        <v>141</v>
      </c>
      <c r="D99" s="11" t="s">
        <v>17</v>
      </c>
      <c r="E99" s="11">
        <v>36</v>
      </c>
      <c r="F99" s="11"/>
      <c r="G99" s="31">
        <f t="shared" si="1"/>
        <v>0</v>
      </c>
      <c r="H99" s="10"/>
    </row>
    <row r="100" spans="2:8" x14ac:dyDescent="0.25">
      <c r="B100" s="30">
        <v>83</v>
      </c>
      <c r="C100" s="23" t="s">
        <v>83</v>
      </c>
      <c r="D100" s="11" t="s">
        <v>17</v>
      </c>
      <c r="E100" s="11">
        <v>22</v>
      </c>
      <c r="F100" s="11"/>
      <c r="G100" s="31">
        <f t="shared" si="1"/>
        <v>0</v>
      </c>
      <c r="H100" s="10"/>
    </row>
    <row r="101" spans="2:8" x14ac:dyDescent="0.25">
      <c r="B101" s="30">
        <v>84</v>
      </c>
      <c r="C101" s="23" t="s">
        <v>85</v>
      </c>
      <c r="D101" s="11" t="s">
        <v>17</v>
      </c>
      <c r="E101" s="11">
        <v>14</v>
      </c>
      <c r="F101" s="11"/>
      <c r="G101" s="31">
        <f t="shared" si="1"/>
        <v>0</v>
      </c>
      <c r="H101" s="10"/>
    </row>
    <row r="102" spans="2:8" x14ac:dyDescent="0.25">
      <c r="B102" s="30">
        <v>85</v>
      </c>
      <c r="C102" s="23" t="s">
        <v>84</v>
      </c>
      <c r="D102" s="11" t="s">
        <v>17</v>
      </c>
      <c r="E102" s="11">
        <v>50</v>
      </c>
      <c r="F102" s="11"/>
      <c r="G102" s="31">
        <f t="shared" si="1"/>
        <v>0</v>
      </c>
      <c r="H102" s="10"/>
    </row>
    <row r="103" spans="2:8" ht="30" x14ac:dyDescent="0.25">
      <c r="B103" s="30">
        <v>86</v>
      </c>
      <c r="C103" s="24" t="s">
        <v>43</v>
      </c>
      <c r="D103" s="11" t="s">
        <v>17</v>
      </c>
      <c r="E103" s="11">
        <v>50</v>
      </c>
      <c r="F103" s="11"/>
      <c r="G103" s="31">
        <f t="shared" si="1"/>
        <v>0</v>
      </c>
      <c r="H103" s="10"/>
    </row>
    <row r="104" spans="2:8" ht="30" x14ac:dyDescent="0.25">
      <c r="B104" s="30">
        <v>87</v>
      </c>
      <c r="C104" s="24" t="s">
        <v>44</v>
      </c>
      <c r="D104" s="11" t="s">
        <v>17</v>
      </c>
      <c r="E104" s="11">
        <v>36</v>
      </c>
      <c r="F104" s="11"/>
      <c r="G104" s="31">
        <f t="shared" si="1"/>
        <v>0</v>
      </c>
      <c r="H104" s="10"/>
    </row>
    <row r="105" spans="2:8" x14ac:dyDescent="0.25">
      <c r="B105" s="30">
        <v>88</v>
      </c>
      <c r="C105" s="24" t="s">
        <v>49</v>
      </c>
      <c r="D105" s="11" t="s">
        <v>65</v>
      </c>
      <c r="E105" s="11">
        <v>12</v>
      </c>
      <c r="F105" s="11"/>
      <c r="G105" s="31">
        <f t="shared" si="1"/>
        <v>0</v>
      </c>
      <c r="H105" s="10"/>
    </row>
    <row r="106" spans="2:8" x14ac:dyDescent="0.25">
      <c r="B106" s="30">
        <v>89</v>
      </c>
      <c r="C106" s="25" t="s">
        <v>130</v>
      </c>
      <c r="D106" s="11" t="s">
        <v>65</v>
      </c>
      <c r="E106" s="11">
        <v>12</v>
      </c>
      <c r="F106" s="11"/>
      <c r="G106" s="31">
        <f t="shared" si="1"/>
        <v>0</v>
      </c>
      <c r="H106" s="10"/>
    </row>
    <row r="107" spans="2:8" ht="30" x14ac:dyDescent="0.25">
      <c r="B107" s="30">
        <v>90</v>
      </c>
      <c r="C107" s="13" t="s">
        <v>45</v>
      </c>
      <c r="D107" s="11" t="s">
        <v>65</v>
      </c>
      <c r="E107" s="11">
        <v>16</v>
      </c>
      <c r="F107" s="11"/>
      <c r="G107" s="31">
        <f t="shared" si="1"/>
        <v>0</v>
      </c>
      <c r="H107" s="10"/>
    </row>
    <row r="108" spans="2:8" x14ac:dyDescent="0.25">
      <c r="B108" s="30">
        <v>91</v>
      </c>
      <c r="C108" s="15" t="s">
        <v>120</v>
      </c>
      <c r="D108" s="11" t="s">
        <v>131</v>
      </c>
      <c r="E108" s="11">
        <v>1</v>
      </c>
      <c r="F108" s="11"/>
      <c r="G108" s="31">
        <f t="shared" si="1"/>
        <v>0</v>
      </c>
      <c r="H108" s="10"/>
    </row>
    <row r="109" spans="2:8" x14ac:dyDescent="0.25">
      <c r="B109" s="30">
        <v>92</v>
      </c>
      <c r="C109" s="27" t="s">
        <v>20</v>
      </c>
      <c r="D109" s="11"/>
      <c r="E109" s="11"/>
      <c r="F109" s="11"/>
      <c r="G109" s="31">
        <f t="shared" si="1"/>
        <v>0</v>
      </c>
      <c r="H109" s="10"/>
    </row>
    <row r="110" spans="2:8" x14ac:dyDescent="0.25">
      <c r="B110" s="30">
        <v>93</v>
      </c>
      <c r="C110" s="24" t="s">
        <v>50</v>
      </c>
      <c r="D110" s="11" t="s">
        <v>79</v>
      </c>
      <c r="E110" s="11">
        <v>25</v>
      </c>
      <c r="F110" s="11"/>
      <c r="G110" s="31">
        <f t="shared" si="1"/>
        <v>0</v>
      </c>
      <c r="H110" s="10"/>
    </row>
    <row r="111" spans="2:8" x14ac:dyDescent="0.25">
      <c r="B111" s="30">
        <v>94</v>
      </c>
      <c r="C111" s="25" t="s">
        <v>132</v>
      </c>
      <c r="D111" s="11" t="s">
        <v>79</v>
      </c>
      <c r="E111" s="11">
        <v>25</v>
      </c>
      <c r="F111" s="11"/>
      <c r="G111" s="31">
        <f t="shared" si="1"/>
        <v>0</v>
      </c>
      <c r="H111" s="10"/>
    </row>
    <row r="112" spans="2:8" x14ac:dyDescent="0.25">
      <c r="B112" s="30">
        <v>95</v>
      </c>
      <c r="C112" s="24" t="s">
        <v>55</v>
      </c>
      <c r="D112" s="11" t="s">
        <v>65</v>
      </c>
      <c r="E112" s="11">
        <v>1</v>
      </c>
      <c r="F112" s="11"/>
      <c r="G112" s="31">
        <f t="shared" si="1"/>
        <v>0</v>
      </c>
      <c r="H112" s="10"/>
    </row>
    <row r="113" spans="2:8" x14ac:dyDescent="0.25">
      <c r="B113" s="30">
        <v>96</v>
      </c>
      <c r="C113" s="25" t="s">
        <v>133</v>
      </c>
      <c r="D113" s="11" t="s">
        <v>65</v>
      </c>
      <c r="E113" s="11">
        <v>1</v>
      </c>
      <c r="F113" s="11"/>
      <c r="G113" s="31">
        <f t="shared" si="1"/>
        <v>0</v>
      </c>
      <c r="H113" s="10"/>
    </row>
    <row r="114" spans="2:8" x14ac:dyDescent="0.25">
      <c r="B114" s="30">
        <v>97</v>
      </c>
      <c r="C114" s="24" t="s">
        <v>51</v>
      </c>
      <c r="D114" s="11" t="s">
        <v>79</v>
      </c>
      <c r="E114" s="11">
        <v>37</v>
      </c>
      <c r="F114" s="11"/>
      <c r="G114" s="31">
        <f t="shared" si="1"/>
        <v>0</v>
      </c>
      <c r="H114" s="10"/>
    </row>
    <row r="115" spans="2:8" x14ac:dyDescent="0.25">
      <c r="B115" s="30">
        <v>98</v>
      </c>
      <c r="C115" s="25" t="s">
        <v>134</v>
      </c>
      <c r="D115" s="11" t="s">
        <v>79</v>
      </c>
      <c r="E115" s="11">
        <v>40</v>
      </c>
      <c r="F115" s="11"/>
      <c r="G115" s="31">
        <f t="shared" si="1"/>
        <v>0</v>
      </c>
      <c r="H115" s="10"/>
    </row>
    <row r="116" spans="2:8" x14ac:dyDescent="0.25">
      <c r="B116" s="30">
        <v>99</v>
      </c>
      <c r="C116" s="24" t="s">
        <v>69</v>
      </c>
      <c r="D116" s="11" t="s">
        <v>65</v>
      </c>
      <c r="E116" s="11">
        <v>1</v>
      </c>
      <c r="F116" s="11"/>
      <c r="G116" s="31">
        <f t="shared" si="1"/>
        <v>0</v>
      </c>
      <c r="H116" s="10"/>
    </row>
    <row r="117" spans="2:8" x14ac:dyDescent="0.25">
      <c r="B117" s="30">
        <v>100</v>
      </c>
      <c r="C117" s="24" t="s">
        <v>70</v>
      </c>
      <c r="D117" s="11" t="s">
        <v>65</v>
      </c>
      <c r="E117" s="11">
        <v>3</v>
      </c>
      <c r="F117" s="11"/>
      <c r="G117" s="31">
        <f t="shared" si="1"/>
        <v>0</v>
      </c>
      <c r="H117" s="10"/>
    </row>
    <row r="118" spans="2:8" x14ac:dyDescent="0.25">
      <c r="B118" s="30">
        <v>101</v>
      </c>
      <c r="C118" s="24" t="s">
        <v>53</v>
      </c>
      <c r="D118" s="11" t="s">
        <v>79</v>
      </c>
      <c r="E118" s="11"/>
      <c r="F118" s="11"/>
      <c r="G118" s="31">
        <f t="shared" si="1"/>
        <v>0</v>
      </c>
      <c r="H118" s="10"/>
    </row>
    <row r="119" spans="2:8" x14ac:dyDescent="0.25">
      <c r="B119" s="30">
        <v>102</v>
      </c>
      <c r="C119" s="16" t="s">
        <v>54</v>
      </c>
      <c r="D119" s="11" t="s">
        <v>65</v>
      </c>
      <c r="E119" s="11">
        <v>1</v>
      </c>
      <c r="F119" s="11"/>
      <c r="G119" s="31">
        <f t="shared" si="1"/>
        <v>0</v>
      </c>
      <c r="H119" s="10"/>
    </row>
    <row r="120" spans="2:8" x14ac:dyDescent="0.25">
      <c r="B120" s="30">
        <v>103</v>
      </c>
      <c r="C120" s="24" t="s">
        <v>52</v>
      </c>
      <c r="D120" s="11" t="s">
        <v>79</v>
      </c>
      <c r="E120" s="11">
        <v>16</v>
      </c>
      <c r="F120" s="11"/>
      <c r="G120" s="31">
        <f t="shared" si="1"/>
        <v>0</v>
      </c>
      <c r="H120" s="10"/>
    </row>
    <row r="121" spans="2:8" x14ac:dyDescent="0.25">
      <c r="B121" s="30">
        <v>104</v>
      </c>
      <c r="C121" s="25" t="s">
        <v>134</v>
      </c>
      <c r="D121" s="11" t="s">
        <v>79</v>
      </c>
      <c r="E121" s="11">
        <v>16</v>
      </c>
      <c r="F121" s="11"/>
      <c r="G121" s="31">
        <f t="shared" si="1"/>
        <v>0</v>
      </c>
      <c r="H121" s="10"/>
    </row>
    <row r="122" spans="2:8" x14ac:dyDescent="0.25">
      <c r="B122" s="30">
        <v>105</v>
      </c>
      <c r="C122" s="11"/>
      <c r="D122" s="11" t="s">
        <v>28</v>
      </c>
      <c r="E122" s="11"/>
      <c r="F122" s="11"/>
      <c r="G122" s="31">
        <f t="shared" si="1"/>
        <v>0</v>
      </c>
      <c r="H122" s="10"/>
    </row>
    <row r="123" spans="2:8" x14ac:dyDescent="0.25">
      <c r="B123" s="30">
        <v>106</v>
      </c>
      <c r="C123" s="12" t="s">
        <v>24</v>
      </c>
      <c r="D123" s="11"/>
      <c r="E123" s="11"/>
      <c r="F123" s="11"/>
      <c r="G123" s="31">
        <f t="shared" si="1"/>
        <v>0</v>
      </c>
      <c r="H123" s="10"/>
    </row>
    <row r="124" spans="2:8" x14ac:dyDescent="0.25">
      <c r="B124" s="30">
        <v>107</v>
      </c>
      <c r="C124" s="28" t="s">
        <v>34</v>
      </c>
      <c r="D124" s="11" t="s">
        <v>27</v>
      </c>
      <c r="E124" s="11">
        <v>7.5</v>
      </c>
      <c r="F124" s="11"/>
      <c r="G124" s="31">
        <f t="shared" si="1"/>
        <v>0</v>
      </c>
      <c r="H124" s="10"/>
    </row>
    <row r="125" spans="2:8" x14ac:dyDescent="0.25">
      <c r="B125" s="30">
        <v>108</v>
      </c>
      <c r="C125" s="28" t="s">
        <v>33</v>
      </c>
      <c r="D125" s="11" t="s">
        <v>27</v>
      </c>
      <c r="E125" s="11">
        <v>6</v>
      </c>
      <c r="F125" s="11"/>
      <c r="G125" s="31">
        <f t="shared" si="1"/>
        <v>0</v>
      </c>
      <c r="H125" s="10"/>
    </row>
    <row r="126" spans="2:8" x14ac:dyDescent="0.25">
      <c r="B126" s="30">
        <v>109</v>
      </c>
      <c r="C126" s="28" t="s">
        <v>135</v>
      </c>
      <c r="D126" s="11" t="s">
        <v>65</v>
      </c>
      <c r="E126" s="11">
        <v>1</v>
      </c>
      <c r="F126" s="11"/>
      <c r="G126" s="31">
        <f t="shared" si="1"/>
        <v>0</v>
      </c>
      <c r="H126" s="10"/>
    </row>
    <row r="127" spans="2:8" ht="30" x14ac:dyDescent="0.25">
      <c r="B127" s="30">
        <v>110</v>
      </c>
      <c r="C127" s="29" t="s">
        <v>145</v>
      </c>
      <c r="D127" s="11" t="s">
        <v>27</v>
      </c>
      <c r="E127" s="11">
        <v>6</v>
      </c>
      <c r="F127" s="11"/>
      <c r="G127" s="31">
        <f t="shared" si="1"/>
        <v>0</v>
      </c>
      <c r="H127" s="10"/>
    </row>
    <row r="128" spans="2:8" ht="30" x14ac:dyDescent="0.25">
      <c r="B128" s="30">
        <v>111</v>
      </c>
      <c r="C128" s="29" t="s">
        <v>35</v>
      </c>
      <c r="D128" s="11" t="s">
        <v>27</v>
      </c>
      <c r="E128" s="11">
        <v>15</v>
      </c>
      <c r="F128" s="11"/>
      <c r="G128" s="31">
        <f t="shared" si="1"/>
        <v>0</v>
      </c>
      <c r="H128" s="10"/>
    </row>
    <row r="129" spans="2:8" x14ac:dyDescent="0.25">
      <c r="B129" s="30">
        <v>112</v>
      </c>
      <c r="C129" s="29" t="s">
        <v>154</v>
      </c>
      <c r="D129" s="11" t="s">
        <v>27</v>
      </c>
      <c r="E129" s="11">
        <v>15</v>
      </c>
      <c r="F129" s="11"/>
      <c r="G129" s="31">
        <f t="shared" si="1"/>
        <v>0</v>
      </c>
      <c r="H129" s="10"/>
    </row>
    <row r="130" spans="2:8" x14ac:dyDescent="0.25">
      <c r="B130" s="30">
        <v>113</v>
      </c>
      <c r="C130" s="29" t="s">
        <v>36</v>
      </c>
      <c r="D130" s="11" t="s">
        <v>28</v>
      </c>
      <c r="E130" s="11">
        <v>1</v>
      </c>
      <c r="F130" s="11"/>
      <c r="G130" s="31">
        <f t="shared" si="1"/>
        <v>0</v>
      </c>
      <c r="H130" s="10"/>
    </row>
    <row r="131" spans="2:8" x14ac:dyDescent="0.25">
      <c r="B131" s="30">
        <v>114</v>
      </c>
      <c r="C131" s="29" t="s">
        <v>74</v>
      </c>
      <c r="D131" s="11" t="s">
        <v>27</v>
      </c>
      <c r="E131" s="11">
        <v>2</v>
      </c>
      <c r="F131" s="11"/>
      <c r="G131" s="31">
        <f t="shared" si="1"/>
        <v>0</v>
      </c>
      <c r="H131" s="10"/>
    </row>
    <row r="132" spans="2:8" x14ac:dyDescent="0.25">
      <c r="B132" s="30">
        <v>115</v>
      </c>
      <c r="C132" s="29" t="s">
        <v>75</v>
      </c>
      <c r="D132" s="11" t="s">
        <v>27</v>
      </c>
      <c r="E132" s="11">
        <v>2</v>
      </c>
      <c r="F132" s="11"/>
      <c r="G132" s="31">
        <f t="shared" si="1"/>
        <v>0</v>
      </c>
      <c r="H132" s="10"/>
    </row>
    <row r="133" spans="2:8" x14ac:dyDescent="0.25">
      <c r="B133" s="30">
        <v>116</v>
      </c>
      <c r="C133" s="29" t="s">
        <v>76</v>
      </c>
      <c r="D133" s="11" t="s">
        <v>27</v>
      </c>
      <c r="E133" s="11">
        <v>5</v>
      </c>
      <c r="F133" s="11"/>
      <c r="G133" s="31">
        <f t="shared" si="1"/>
        <v>0</v>
      </c>
      <c r="H133" s="10"/>
    </row>
    <row r="134" spans="2:8" x14ac:dyDescent="0.25">
      <c r="B134" s="30">
        <v>117</v>
      </c>
      <c r="C134" s="25" t="s">
        <v>136</v>
      </c>
      <c r="D134" s="11" t="s">
        <v>96</v>
      </c>
      <c r="E134" s="11">
        <v>3</v>
      </c>
      <c r="F134" s="11"/>
      <c r="G134" s="31">
        <f t="shared" si="1"/>
        <v>0</v>
      </c>
      <c r="H134" s="10"/>
    </row>
    <row r="135" spans="2:8" x14ac:dyDescent="0.25">
      <c r="B135" s="30">
        <v>118</v>
      </c>
      <c r="C135" s="29" t="s">
        <v>77</v>
      </c>
      <c r="D135" s="11" t="s">
        <v>65</v>
      </c>
      <c r="E135" s="11">
        <v>2</v>
      </c>
      <c r="F135" s="11"/>
      <c r="G135" s="31">
        <f t="shared" si="1"/>
        <v>0</v>
      </c>
      <c r="H135" s="10"/>
    </row>
    <row r="136" spans="2:8" x14ac:dyDescent="0.25">
      <c r="B136" s="30">
        <v>119</v>
      </c>
      <c r="C136" s="25" t="s">
        <v>137</v>
      </c>
      <c r="D136" s="11" t="s">
        <v>96</v>
      </c>
      <c r="E136" s="11">
        <v>2</v>
      </c>
      <c r="F136" s="11"/>
      <c r="G136" s="31">
        <f t="shared" si="1"/>
        <v>0</v>
      </c>
      <c r="H136" s="10"/>
    </row>
    <row r="137" spans="2:8" x14ac:dyDescent="0.25">
      <c r="B137" s="30">
        <v>120</v>
      </c>
      <c r="C137" s="29" t="s">
        <v>80</v>
      </c>
      <c r="D137" s="11" t="s">
        <v>65</v>
      </c>
      <c r="E137" s="11">
        <v>1</v>
      </c>
      <c r="F137" s="11"/>
      <c r="G137" s="31">
        <f t="shared" si="1"/>
        <v>0</v>
      </c>
      <c r="H137" s="10"/>
    </row>
    <row r="138" spans="2:8" x14ac:dyDescent="0.25">
      <c r="B138" s="30">
        <v>121</v>
      </c>
      <c r="C138" s="29" t="s">
        <v>146</v>
      </c>
      <c r="D138" s="11" t="s">
        <v>65</v>
      </c>
      <c r="E138" s="11">
        <v>1</v>
      </c>
      <c r="F138" s="11"/>
      <c r="G138" s="31">
        <f t="shared" si="1"/>
        <v>0</v>
      </c>
      <c r="H138" s="10"/>
    </row>
    <row r="139" spans="2:8" x14ac:dyDescent="0.25">
      <c r="B139" s="30">
        <v>122</v>
      </c>
      <c r="C139" s="29" t="s">
        <v>117</v>
      </c>
      <c r="D139" s="11" t="s">
        <v>27</v>
      </c>
      <c r="E139" s="11">
        <v>14</v>
      </c>
      <c r="F139" s="11"/>
      <c r="G139" s="31">
        <f t="shared" si="1"/>
        <v>0</v>
      </c>
      <c r="H139" s="10"/>
    </row>
    <row r="140" spans="2:8" x14ac:dyDescent="0.25">
      <c r="B140" s="30">
        <v>123</v>
      </c>
      <c r="C140" s="18" t="s">
        <v>30</v>
      </c>
      <c r="D140" s="11"/>
      <c r="E140" s="11"/>
      <c r="F140" s="11"/>
      <c r="G140" s="31"/>
      <c r="H140" s="10"/>
    </row>
    <row r="141" spans="2:8" x14ac:dyDescent="0.25">
      <c r="B141" s="30">
        <v>124</v>
      </c>
      <c r="C141" s="11"/>
      <c r="D141" s="11"/>
      <c r="E141" s="11"/>
      <c r="F141" s="11"/>
      <c r="G141" s="31"/>
      <c r="H141" s="10"/>
    </row>
    <row r="142" spans="2:8" x14ac:dyDescent="0.25">
      <c r="B142" s="30">
        <v>125</v>
      </c>
      <c r="C142" s="18" t="s">
        <v>31</v>
      </c>
      <c r="D142" s="11"/>
      <c r="E142" s="11"/>
      <c r="F142" s="11"/>
      <c r="G142" s="31"/>
      <c r="H142" s="10"/>
    </row>
    <row r="143" spans="2:8" x14ac:dyDescent="0.25">
      <c r="B143" s="30">
        <v>126</v>
      </c>
      <c r="C143" s="11"/>
      <c r="D143" s="11"/>
      <c r="E143" s="11"/>
      <c r="F143" s="11"/>
      <c r="G143" s="31"/>
      <c r="H143" s="10"/>
    </row>
    <row r="144" spans="2:8" x14ac:dyDescent="0.25">
      <c r="B144" s="30">
        <v>127</v>
      </c>
      <c r="C144" s="18" t="s">
        <v>32</v>
      </c>
      <c r="D144" s="11"/>
      <c r="E144" s="11"/>
      <c r="F144" s="11"/>
      <c r="G144" s="31"/>
      <c r="H144" s="10"/>
    </row>
    <row r="145" spans="2:8" x14ac:dyDescent="0.25">
      <c r="B145" s="30">
        <v>128</v>
      </c>
      <c r="C145" s="11" t="s">
        <v>152</v>
      </c>
      <c r="D145" s="11" t="s">
        <v>87</v>
      </c>
      <c r="E145" s="11">
        <v>25</v>
      </c>
      <c r="F145" s="11"/>
      <c r="G145" s="31">
        <f t="shared" ref="G145:G151" si="2">E145*F145</f>
        <v>0</v>
      </c>
      <c r="H145" s="10"/>
    </row>
    <row r="146" spans="2:8" x14ac:dyDescent="0.25">
      <c r="B146" s="30">
        <v>129</v>
      </c>
      <c r="C146" s="11" t="s">
        <v>153</v>
      </c>
      <c r="D146" s="11" t="s">
        <v>28</v>
      </c>
      <c r="E146" s="11">
        <v>6</v>
      </c>
      <c r="F146" s="11"/>
      <c r="G146" s="31">
        <f t="shared" si="2"/>
        <v>0</v>
      </c>
      <c r="H146" s="10"/>
    </row>
    <row r="147" spans="2:8" x14ac:dyDescent="0.25">
      <c r="B147" s="30">
        <v>130</v>
      </c>
      <c r="C147" s="11" t="s">
        <v>151</v>
      </c>
      <c r="D147" s="11" t="s">
        <v>87</v>
      </c>
      <c r="E147" s="11">
        <v>25</v>
      </c>
      <c r="F147" s="11"/>
      <c r="G147" s="31">
        <f t="shared" si="2"/>
        <v>0</v>
      </c>
      <c r="H147" s="10"/>
    </row>
    <row r="148" spans="2:8" x14ac:dyDescent="0.25">
      <c r="B148" s="30">
        <v>131</v>
      </c>
      <c r="C148" s="13" t="s">
        <v>86</v>
      </c>
      <c r="D148" s="11" t="s">
        <v>27</v>
      </c>
      <c r="E148" s="11">
        <v>2</v>
      </c>
      <c r="F148" s="11"/>
      <c r="G148" s="31">
        <f t="shared" si="2"/>
        <v>0</v>
      </c>
      <c r="H148" s="10"/>
    </row>
    <row r="149" spans="2:8" x14ac:dyDescent="0.25">
      <c r="B149" s="30">
        <v>132</v>
      </c>
      <c r="C149" s="11" t="s">
        <v>23</v>
      </c>
      <c r="D149" s="11" t="s">
        <v>87</v>
      </c>
      <c r="E149" s="11">
        <v>2</v>
      </c>
      <c r="F149" s="11"/>
      <c r="G149" s="31">
        <f t="shared" si="2"/>
        <v>0</v>
      </c>
      <c r="H149" s="10"/>
    </row>
    <row r="150" spans="2:8" x14ac:dyDescent="0.25">
      <c r="B150" s="30">
        <v>133</v>
      </c>
      <c r="C150" s="11" t="s">
        <v>118</v>
      </c>
      <c r="D150" s="11" t="s">
        <v>87</v>
      </c>
      <c r="E150" s="11">
        <v>1</v>
      </c>
      <c r="F150" s="11"/>
      <c r="G150" s="31">
        <f t="shared" si="2"/>
        <v>0</v>
      </c>
      <c r="H150" s="10"/>
    </row>
    <row r="151" spans="2:8" x14ac:dyDescent="0.25">
      <c r="B151" s="30">
        <v>134</v>
      </c>
      <c r="C151" s="11" t="s">
        <v>148</v>
      </c>
      <c r="D151" s="11" t="s">
        <v>149</v>
      </c>
      <c r="E151" s="11">
        <v>8</v>
      </c>
      <c r="F151" s="11"/>
      <c r="G151" s="31">
        <f t="shared" si="2"/>
        <v>0</v>
      </c>
    </row>
    <row r="152" spans="2:8" ht="15.75" thickBot="1" x14ac:dyDescent="0.3">
      <c r="B152" s="30">
        <v>135</v>
      </c>
      <c r="C152" s="35"/>
      <c r="D152" s="35"/>
      <c r="E152" s="35"/>
      <c r="F152" s="35"/>
      <c r="G152" s="36"/>
    </row>
    <row r="153" spans="2:8" x14ac:dyDescent="0.25">
      <c r="B153" s="30">
        <v>136</v>
      </c>
      <c r="C153" s="37" t="s">
        <v>155</v>
      </c>
      <c r="D153" s="37"/>
      <c r="E153" s="37"/>
      <c r="F153" s="37"/>
      <c r="G153" s="38">
        <f>SUM(G18:G151)</f>
        <v>0</v>
      </c>
    </row>
    <row r="154" spans="2:8" x14ac:dyDescent="0.25">
      <c r="B154" s="30">
        <v>137</v>
      </c>
      <c r="C154" s="11" t="s">
        <v>150</v>
      </c>
      <c r="D154" s="11"/>
      <c r="E154" s="11"/>
      <c r="F154" s="11"/>
      <c r="G154" s="32">
        <f>G18+G19+G23+G24+G26+G28+G30+G32+G34+G36+G41+G43+G47+G51+G55+G59+G66+G67+G68+G73+G74+G76+G79+G80+G83+G84+G85+G87+G89+G91+G93+G96+G98+G103+G104+G105+G107+G110+G112+G114+G119+G120+G121+G124+G125+G126+G127+G128+G130+G131+G132+G133+G135+G137+G138+G139+G148+G149+G150+G151+G145+G147</f>
        <v>0</v>
      </c>
    </row>
    <row r="155" spans="2:8" x14ac:dyDescent="0.25">
      <c r="B155" s="30">
        <v>138</v>
      </c>
      <c r="C155" s="11" t="s">
        <v>156</v>
      </c>
      <c r="D155" s="11"/>
      <c r="E155" s="11"/>
      <c r="F155" s="11"/>
      <c r="G155" s="32">
        <f>G153-G154</f>
        <v>0</v>
      </c>
    </row>
    <row r="156" spans="2:8" x14ac:dyDescent="0.25">
      <c r="B156" s="30">
        <v>139</v>
      </c>
      <c r="C156" s="11" t="s">
        <v>157</v>
      </c>
      <c r="D156" s="11"/>
      <c r="E156" s="11"/>
      <c r="F156" s="11"/>
      <c r="G156" s="31">
        <f>G154*0.2</f>
        <v>0</v>
      </c>
    </row>
    <row r="157" spans="2:8" x14ac:dyDescent="0.25">
      <c r="B157" s="30">
        <v>140</v>
      </c>
      <c r="C157" s="11" t="s">
        <v>158</v>
      </c>
      <c r="D157" s="11"/>
      <c r="E157" s="11"/>
      <c r="F157" s="11"/>
      <c r="G157" s="31">
        <f>G154+G155+G156</f>
        <v>0</v>
      </c>
    </row>
    <row r="158" spans="2:8" x14ac:dyDescent="0.25">
      <c r="B158" s="30">
        <v>141</v>
      </c>
      <c r="C158" s="11" t="s">
        <v>159</v>
      </c>
      <c r="D158" s="11"/>
      <c r="E158" s="11"/>
      <c r="F158" s="11"/>
      <c r="G158" s="31">
        <f>G157*0.1</f>
        <v>0</v>
      </c>
    </row>
    <row r="159" spans="2:8" ht="19.5" thickBot="1" x14ac:dyDescent="0.35">
      <c r="B159" s="30">
        <v>142</v>
      </c>
      <c r="C159" s="33" t="s">
        <v>160</v>
      </c>
      <c r="D159" s="33"/>
      <c r="E159" s="33"/>
      <c r="F159" s="33"/>
      <c r="G159" s="34">
        <f>G157+G158</f>
        <v>0</v>
      </c>
    </row>
    <row r="162" spans="3:7" x14ac:dyDescent="0.25">
      <c r="C162" s="8" t="s">
        <v>161</v>
      </c>
    </row>
    <row r="163" spans="3:7" x14ac:dyDescent="0.25">
      <c r="C163" s="46" t="s">
        <v>162</v>
      </c>
      <c r="D163" t="s">
        <v>65</v>
      </c>
      <c r="E163">
        <v>4</v>
      </c>
      <c r="G163">
        <f t="shared" ref="G163:G195" si="3">E163*F163</f>
        <v>0</v>
      </c>
    </row>
    <row r="164" spans="3:7" x14ac:dyDescent="0.25">
      <c r="C164" s="46" t="s">
        <v>165</v>
      </c>
      <c r="D164" t="s">
        <v>27</v>
      </c>
      <c r="E164">
        <v>2.6</v>
      </c>
      <c r="G164">
        <f t="shared" si="3"/>
        <v>0</v>
      </c>
    </row>
    <row r="165" spans="3:7" x14ac:dyDescent="0.25">
      <c r="C165" s="46" t="s">
        <v>163</v>
      </c>
      <c r="D165" t="s">
        <v>17</v>
      </c>
      <c r="E165">
        <v>7</v>
      </c>
      <c r="G165">
        <f t="shared" si="3"/>
        <v>0</v>
      </c>
    </row>
    <row r="166" spans="3:7" x14ac:dyDescent="0.25">
      <c r="C166" s="48" t="s">
        <v>173</v>
      </c>
      <c r="D166" t="s">
        <v>65</v>
      </c>
      <c r="E166">
        <v>1</v>
      </c>
      <c r="G166">
        <f t="shared" si="3"/>
        <v>0</v>
      </c>
    </row>
    <row r="167" spans="3:7" x14ac:dyDescent="0.25">
      <c r="C167" s="46" t="s">
        <v>164</v>
      </c>
      <c r="D167" t="s">
        <v>65</v>
      </c>
      <c r="E167">
        <v>4</v>
      </c>
      <c r="G167">
        <f t="shared" si="3"/>
        <v>0</v>
      </c>
    </row>
    <row r="168" spans="3:7" x14ac:dyDescent="0.25">
      <c r="C168" s="48" t="s">
        <v>174</v>
      </c>
      <c r="D168" t="s">
        <v>65</v>
      </c>
      <c r="E168">
        <v>4</v>
      </c>
      <c r="G168">
        <f t="shared" si="3"/>
        <v>0</v>
      </c>
    </row>
    <row r="169" spans="3:7" x14ac:dyDescent="0.25">
      <c r="C169" s="48" t="s">
        <v>175</v>
      </c>
      <c r="D169" t="s">
        <v>65</v>
      </c>
      <c r="E169">
        <v>16</v>
      </c>
      <c r="G169">
        <f t="shared" si="3"/>
        <v>0</v>
      </c>
    </row>
    <row r="170" spans="3:7" ht="30" x14ac:dyDescent="0.25">
      <c r="C170" s="47" t="s">
        <v>189</v>
      </c>
      <c r="D170" t="s">
        <v>17</v>
      </c>
      <c r="E170">
        <v>12</v>
      </c>
      <c r="G170">
        <f t="shared" si="3"/>
        <v>0</v>
      </c>
    </row>
    <row r="171" spans="3:7" x14ac:dyDescent="0.25">
      <c r="C171" s="49" t="s">
        <v>176</v>
      </c>
      <c r="D171" t="s">
        <v>17</v>
      </c>
      <c r="E171">
        <v>12</v>
      </c>
      <c r="G171">
        <f t="shared" si="3"/>
        <v>0</v>
      </c>
    </row>
    <row r="172" spans="3:7" x14ac:dyDescent="0.25">
      <c r="C172" s="49" t="s">
        <v>177</v>
      </c>
      <c r="D172" t="s">
        <v>65</v>
      </c>
      <c r="E172">
        <v>5</v>
      </c>
      <c r="G172">
        <f t="shared" si="3"/>
        <v>0</v>
      </c>
    </row>
    <row r="173" spans="3:7" x14ac:dyDescent="0.25">
      <c r="C173" s="49" t="s">
        <v>178</v>
      </c>
      <c r="D173" t="s">
        <v>96</v>
      </c>
      <c r="E173">
        <v>5</v>
      </c>
      <c r="G173">
        <f t="shared" si="3"/>
        <v>0</v>
      </c>
    </row>
    <row r="174" spans="3:7" x14ac:dyDescent="0.25">
      <c r="C174" s="47" t="s">
        <v>171</v>
      </c>
      <c r="E174">
        <v>30</v>
      </c>
      <c r="G174">
        <f t="shared" si="3"/>
        <v>0</v>
      </c>
    </row>
    <row r="175" spans="3:7" x14ac:dyDescent="0.25">
      <c r="C175" s="49" t="s">
        <v>179</v>
      </c>
      <c r="D175" t="s">
        <v>65</v>
      </c>
      <c r="E175">
        <v>2</v>
      </c>
      <c r="G175">
        <f t="shared" si="3"/>
        <v>0</v>
      </c>
    </row>
    <row r="176" spans="3:7" x14ac:dyDescent="0.25">
      <c r="C176" s="46" t="s">
        <v>170</v>
      </c>
      <c r="D176" t="s">
        <v>65</v>
      </c>
      <c r="E176">
        <v>60</v>
      </c>
      <c r="G176">
        <f t="shared" si="3"/>
        <v>0</v>
      </c>
    </row>
    <row r="177" spans="3:7" x14ac:dyDescent="0.25">
      <c r="C177" s="49" t="s">
        <v>180</v>
      </c>
      <c r="D177" t="s">
        <v>65</v>
      </c>
      <c r="E177">
        <v>60</v>
      </c>
      <c r="G177">
        <f t="shared" si="3"/>
        <v>0</v>
      </c>
    </row>
    <row r="178" spans="3:7" x14ac:dyDescent="0.25">
      <c r="C178" s="46" t="s">
        <v>190</v>
      </c>
      <c r="D178" t="s">
        <v>17</v>
      </c>
      <c r="E178">
        <v>12</v>
      </c>
      <c r="G178">
        <f t="shared" si="3"/>
        <v>0</v>
      </c>
    </row>
    <row r="179" spans="3:7" ht="30" x14ac:dyDescent="0.25">
      <c r="C179" s="47" t="s">
        <v>191</v>
      </c>
      <c r="D179" t="s">
        <v>17</v>
      </c>
      <c r="E179">
        <v>6</v>
      </c>
      <c r="G179">
        <f t="shared" si="3"/>
        <v>0</v>
      </c>
    </row>
    <row r="180" spans="3:7" x14ac:dyDescent="0.25">
      <c r="C180" s="49" t="s">
        <v>181</v>
      </c>
      <c r="D180" t="s">
        <v>17</v>
      </c>
      <c r="E180">
        <v>6</v>
      </c>
      <c r="G180">
        <f t="shared" si="3"/>
        <v>0</v>
      </c>
    </row>
    <row r="181" spans="3:7" x14ac:dyDescent="0.25">
      <c r="C181" s="49" t="s">
        <v>183</v>
      </c>
      <c r="D181" t="s">
        <v>17</v>
      </c>
      <c r="E181">
        <v>4</v>
      </c>
      <c r="G181">
        <f t="shared" si="3"/>
        <v>0</v>
      </c>
    </row>
    <row r="182" spans="3:7" x14ac:dyDescent="0.25">
      <c r="C182" s="49" t="s">
        <v>184</v>
      </c>
      <c r="D182" t="s">
        <v>65</v>
      </c>
      <c r="E182">
        <v>30</v>
      </c>
      <c r="G182">
        <f t="shared" si="3"/>
        <v>0</v>
      </c>
    </row>
    <row r="183" spans="3:7" x14ac:dyDescent="0.25">
      <c r="C183" s="46" t="s">
        <v>192</v>
      </c>
      <c r="D183" t="s">
        <v>65</v>
      </c>
      <c r="E183">
        <v>30</v>
      </c>
      <c r="G183">
        <f t="shared" si="3"/>
        <v>0</v>
      </c>
    </row>
    <row r="184" spans="3:7" x14ac:dyDescent="0.25">
      <c r="C184" s="49" t="s">
        <v>185</v>
      </c>
      <c r="D184" t="s">
        <v>65</v>
      </c>
      <c r="E184">
        <v>30</v>
      </c>
      <c r="G184">
        <f t="shared" si="3"/>
        <v>0</v>
      </c>
    </row>
    <row r="185" spans="3:7" x14ac:dyDescent="0.25">
      <c r="C185" s="46" t="s">
        <v>166</v>
      </c>
      <c r="D185" t="s">
        <v>17</v>
      </c>
      <c r="E185">
        <v>3</v>
      </c>
      <c r="G185">
        <f t="shared" si="3"/>
        <v>0</v>
      </c>
    </row>
    <row r="186" spans="3:7" ht="30" x14ac:dyDescent="0.25">
      <c r="C186" s="47" t="s">
        <v>193</v>
      </c>
      <c r="D186" t="s">
        <v>17</v>
      </c>
      <c r="E186">
        <v>0.8</v>
      </c>
      <c r="G186">
        <f t="shared" si="3"/>
        <v>0</v>
      </c>
    </row>
    <row r="187" spans="3:7" x14ac:dyDescent="0.25">
      <c r="C187" s="49" t="s">
        <v>181</v>
      </c>
      <c r="D187" t="s">
        <v>17</v>
      </c>
      <c r="E187">
        <v>1.6</v>
      </c>
      <c r="G187">
        <f t="shared" si="3"/>
        <v>0</v>
      </c>
    </row>
    <row r="188" spans="3:7" x14ac:dyDescent="0.25">
      <c r="C188" s="49" t="s">
        <v>183</v>
      </c>
      <c r="D188" t="s">
        <v>17</v>
      </c>
      <c r="E188">
        <v>1</v>
      </c>
      <c r="G188">
        <f t="shared" si="3"/>
        <v>0</v>
      </c>
    </row>
    <row r="189" spans="3:7" x14ac:dyDescent="0.25">
      <c r="C189" s="49" t="s">
        <v>184</v>
      </c>
      <c r="D189" t="s">
        <v>65</v>
      </c>
      <c r="E189">
        <v>10</v>
      </c>
      <c r="G189">
        <f t="shared" si="3"/>
        <v>0</v>
      </c>
    </row>
    <row r="190" spans="3:7" ht="30" x14ac:dyDescent="0.25">
      <c r="C190" s="47" t="s">
        <v>167</v>
      </c>
      <c r="D190" t="s">
        <v>27</v>
      </c>
      <c r="E190">
        <v>2</v>
      </c>
      <c r="G190">
        <f t="shared" si="3"/>
        <v>0</v>
      </c>
    </row>
    <row r="191" spans="3:7" x14ac:dyDescent="0.25">
      <c r="C191" s="47" t="s">
        <v>168</v>
      </c>
      <c r="D191" t="s">
        <v>17</v>
      </c>
      <c r="E191">
        <v>40</v>
      </c>
      <c r="G191">
        <f t="shared" si="3"/>
        <v>0</v>
      </c>
    </row>
    <row r="192" spans="3:7" x14ac:dyDescent="0.25">
      <c r="C192" s="47" t="s">
        <v>169</v>
      </c>
      <c r="D192" t="s">
        <v>27</v>
      </c>
      <c r="E192">
        <v>2</v>
      </c>
      <c r="G192">
        <f t="shared" si="3"/>
        <v>0</v>
      </c>
    </row>
    <row r="193" spans="3:7" x14ac:dyDescent="0.25">
      <c r="C193" s="47" t="s">
        <v>172</v>
      </c>
      <c r="D193" t="s">
        <v>27</v>
      </c>
      <c r="E193">
        <v>6</v>
      </c>
      <c r="G193">
        <f t="shared" si="3"/>
        <v>0</v>
      </c>
    </row>
    <row r="194" spans="3:7" x14ac:dyDescent="0.25">
      <c r="C194" s="49" t="s">
        <v>186</v>
      </c>
      <c r="D194" t="s">
        <v>96</v>
      </c>
      <c r="E194">
        <v>2</v>
      </c>
      <c r="G194">
        <f t="shared" si="3"/>
        <v>0</v>
      </c>
    </row>
    <row r="195" spans="3:7" x14ac:dyDescent="0.25">
      <c r="C195" s="50" t="s">
        <v>187</v>
      </c>
      <c r="D195" t="s">
        <v>188</v>
      </c>
      <c r="E195">
        <v>0.5</v>
      </c>
      <c r="G195">
        <f t="shared" si="3"/>
        <v>0</v>
      </c>
    </row>
    <row r="196" spans="3:7" x14ac:dyDescent="0.25">
      <c r="C196" s="47" t="s">
        <v>182</v>
      </c>
      <c r="D196" t="s">
        <v>194</v>
      </c>
      <c r="E196">
        <v>2</v>
      </c>
      <c r="G196">
        <f>E196*F196</f>
        <v>0</v>
      </c>
    </row>
    <row r="197" spans="3:7" x14ac:dyDescent="0.25">
      <c r="G197" s="8">
        <f>SUM(G163:G196)</f>
        <v>0</v>
      </c>
    </row>
  </sheetData>
  <mergeCells count="4">
    <mergeCell ref="C2:F2"/>
    <mergeCell ref="C4:F4"/>
    <mergeCell ref="D5:F5"/>
    <mergeCell ref="C7:F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dcterms:created xsi:type="dcterms:W3CDTF">2019-02-28T13:34:58Z</dcterms:created>
  <dcterms:modified xsi:type="dcterms:W3CDTF">2019-04-04T10:50:51Z</dcterms:modified>
</cp:coreProperties>
</file>