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0490" windowHeight="7935"/>
  </bookViews>
  <sheets>
    <sheet name="Материал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K26" i="1" l="1"/>
  <c r="E26" i="1"/>
</calcChain>
</file>

<file path=xl/sharedStrings.xml><?xml version="1.0" encoding="utf-8"?>
<sst xmlns="http://schemas.openxmlformats.org/spreadsheetml/2006/main" count="106" uniqueCount="60">
  <si>
    <t>ЦПС СХ9</t>
  </si>
  <si>
    <t>Краска</t>
  </si>
  <si>
    <t>Сетка для швов</t>
  </si>
  <si>
    <t>Унитазы</t>
  </si>
  <si>
    <t>Гипсокартоновая плита Knauf (влагостойкая)</t>
  </si>
  <si>
    <t>CW-100 0,40</t>
  </si>
  <si>
    <t>UW-100 0,40</t>
  </si>
  <si>
    <t>CW-100 0,55</t>
  </si>
  <si>
    <t>Финишная штукатурка Knauf</t>
  </si>
  <si>
    <t>Дверь ПВХ 2100х800</t>
  </si>
  <si>
    <t>Саморезы 25мм. - 1000 шт.</t>
  </si>
  <si>
    <t>Дюбель 6х40</t>
  </si>
  <si>
    <t>Керамическая плитка</t>
  </si>
  <si>
    <t>Клей ВСХ-33</t>
  </si>
  <si>
    <t>Грунт "Ансерглоб"</t>
  </si>
  <si>
    <t>Пенопласт</t>
  </si>
  <si>
    <t>Саморезы 9мм.</t>
  </si>
  <si>
    <t>Умывальники</t>
  </si>
  <si>
    <t>Мешки для мусора</t>
  </si>
  <si>
    <t>Круг отрезной</t>
  </si>
  <si>
    <t>Грунт для пола</t>
  </si>
  <si>
    <t>Изогипс</t>
  </si>
  <si>
    <t>Минвата "НЕМАН"</t>
  </si>
  <si>
    <t>Ед. изм.</t>
  </si>
  <si>
    <t>Наименование</t>
  </si>
  <si>
    <t>Кол-во</t>
  </si>
  <si>
    <t>Цена</t>
  </si>
  <si>
    <t>Сумма</t>
  </si>
  <si>
    <t>ШТ.</t>
  </si>
  <si>
    <t>КВ.М.</t>
  </si>
  <si>
    <t>ИТОГО</t>
  </si>
  <si>
    <t>Монтаж гипсокартона перегородки</t>
  </si>
  <si>
    <t>Т.</t>
  </si>
  <si>
    <t>ПОД.</t>
  </si>
  <si>
    <t>ПОГ.М.</t>
  </si>
  <si>
    <t>-</t>
  </si>
  <si>
    <t>Стяжка</t>
  </si>
  <si>
    <t>Шумоизоляция перегородок</t>
  </si>
  <si>
    <t>Усиление дверных проемов</t>
  </si>
  <si>
    <t>Сборка/разборка лесов</t>
  </si>
  <si>
    <t>Гидроизоляция/укрепление пола</t>
  </si>
  <si>
    <t>Ревизия пола</t>
  </si>
  <si>
    <t>Ревизия стен под покраску</t>
  </si>
  <si>
    <t>Укладка минваты в перегородки</t>
  </si>
  <si>
    <t>Укладка пенопласта в перегородки</t>
  </si>
  <si>
    <t>Увязка стен к колоннам</t>
  </si>
  <si>
    <t>Демонтаж потолков</t>
  </si>
  <si>
    <t>Демонтаж сантехники</t>
  </si>
  <si>
    <t>Демонтаж дверей</t>
  </si>
  <si>
    <t>Демонтаж дверных проемов</t>
  </si>
  <si>
    <t>Демонтаж стен</t>
  </si>
  <si>
    <t>Спуск мусора</t>
  </si>
  <si>
    <t>Подьем материала</t>
  </si>
  <si>
    <t>Укладка плитки</t>
  </si>
  <si>
    <t>Покраска стен</t>
  </si>
  <si>
    <t>Грунтовка гипсокартона</t>
  </si>
  <si>
    <t>Шпаклевка гипсокартона</t>
  </si>
  <si>
    <t>Вывоз мусора</t>
  </si>
  <si>
    <t>МАТЕРИАЛЫ</t>
  </si>
  <si>
    <t>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</si>
</sst>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8" formatCode="_-* #,##0\ _₽_-;\-* #,##0\ _₽_-;_-* &quot;-&quot;??\ _₽_-;_-@_-"/>
  </numFmts>
  <fonts count="10" x14ac:knownFonts="1">
    <font>
      <sz val="11"/>
      <color rgb="FF000000"/>
      <name val="Calibri"/>
    </font>
    <font>
      <sz val="11"/>
      <color rgb="FF000000"/>
      <name val="Calibri"/>
    </font>
    <font>
      <sz val="12"/>
      <name val="Century Gothic"/>
      <family val="2"/>
      <charset val="204"/>
    </font>
    <font>
      <sz val="12"/>
      <color rgb="FF000000"/>
      <name val="Century Gothic"/>
      <family val="2"/>
      <charset val="204"/>
    </font>
    <font>
      <sz val="14"/>
      <name val="Century Gothic"/>
      <family val="2"/>
      <charset val="204"/>
    </font>
    <font>
      <sz val="14"/>
      <color rgb="FF000000"/>
      <name val="Century Gothic"/>
      <family val="2"/>
      <charset val="204"/>
    </font>
    <font>
      <i/>
      <sz val="12"/>
      <name val="Century Gothic"/>
      <family val="2"/>
      <charset val="204"/>
    </font>
    <font>
      <i/>
      <sz val="12"/>
      <color rgb="FF000000"/>
      <name val="Century Gothic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6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168" fontId="7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23">
    <dxf>
      <font>
        <strike val="0"/>
        <outline val="0"/>
        <shadow val="0"/>
        <u val="none"/>
        <vertAlign val="baseline"/>
        <sz val="12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entury Gothic"/>
        <scheme val="none"/>
      </font>
      <numFmt numFmtId="35" formatCode="_-* #,##0.00\ _₽_-;\-* #,##0.00\ _₽_-;_-* &quot;-&quot;??\ _₽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entury Gothic"/>
        <scheme val="none"/>
      </font>
      <numFmt numFmtId="35" formatCode="_-* #,##0.00\ _₽_-;\-* #,##0.00\ _₽_-;_-* &quot;-&quot;??\ _₽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entury Gothic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entury Gothic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entury Gothic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entury Gothic"/>
        <scheme val="none"/>
      </font>
      <numFmt numFmtId="35" formatCode="_-* #,##0.00\ _₽_-;\-* #,##0.00\ _₽_-;_-* &quot;-&quot;??\ _₽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entury Goth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entury Gothic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8064A2"/>
          <bgColor rgb="FF8064A2"/>
        </patternFill>
      </fill>
    </dxf>
  </dxfs>
  <tableStyles count="1">
    <tableStyle name="Лист1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A2:E26" headerRowDxfId="13" dataDxfId="14" totalsRowDxfId="15">
  <tableColumns count="5">
    <tableColumn id="1" name="Наименование" dataDxfId="19"/>
    <tableColumn id="19" name="Ед. изм." dataDxfId="18"/>
    <tableColumn id="2" name="Кол-во" dataDxfId="17"/>
    <tableColumn id="4" name="Цена" dataDxfId="0"/>
    <tableColumn id="6" name="Сумма" dataDxfId="16">
      <calculatedColumnFormula>Table_1[[#This Row],[Кол-во]]*Table_1[[#This Row],[Цена]]</calculatedColumnFormula>
    </tableColumn>
  </tableColumns>
  <tableStyleInfo name="TableStyleMedium9" showFirstColumn="1" showLastColumn="1" showRowStripes="1" showColumnStripes="0"/>
</table>
</file>

<file path=xl/tables/table2.xml><?xml version="1.0" encoding="utf-8"?>
<table xmlns="http://schemas.openxmlformats.org/spreadsheetml/2006/main" id="6" name="Table_137" displayName="Table_137" ref="G2:K26" totalsRowCount="1" headerRowDxfId="12" dataDxfId="11">
  <tableColumns count="5">
    <tableColumn id="1" name="Наименование" totalsRowLabel="ИТОГО" dataDxfId="10" totalsRowDxfId="5"/>
    <tableColumn id="2" name="Ед. изм." dataDxfId="9" totalsRowDxfId="4"/>
    <tableColumn id="4" name="Кол-во" dataDxfId="8" totalsRowDxfId="3"/>
    <tableColumn id="6" name="Цена" dataDxfId="7" totalsRowDxfId="2"/>
    <tableColumn id="7" name="Сумма" totalsRowFunction="sum" dataDxfId="6" totalsRowDxfId="1">
      <calculatedColumnFormula>Table_137[[#This Row],[Кол-во]]*Table_137[[#This Row],[Цена]]</calculatedColumnFormula>
    </tableColumn>
  </tableColumns>
  <tableStyleInfo name="TableStyleMedium9" showFirstColumn="1" showLastColumn="1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="70" zoomScaleNormal="70" workbookViewId="0">
      <selection activeCell="L15" sqref="L15"/>
    </sheetView>
  </sheetViews>
  <sheetFormatPr defaultColWidth="14.42578125" defaultRowHeight="15" customHeight="1" x14ac:dyDescent="0.25"/>
  <cols>
    <col min="1" max="1" width="56.42578125" style="1" bestFit="1" customWidth="1"/>
    <col min="2" max="3" width="13.42578125" style="1" customWidth="1"/>
    <col min="4" max="4" width="18.42578125" style="1" customWidth="1"/>
    <col min="5" max="5" width="19.7109375" style="1" customWidth="1"/>
    <col min="6" max="6" width="1.5703125" style="1" customWidth="1"/>
    <col min="7" max="7" width="56.42578125" style="1" bestFit="1" customWidth="1"/>
    <col min="8" max="9" width="13.42578125" style="1" customWidth="1"/>
    <col min="10" max="10" width="18.42578125" style="1" customWidth="1"/>
    <col min="11" max="11" width="19.7109375" style="1" customWidth="1"/>
    <col min="12" max="16384" width="14.42578125" style="1"/>
  </cols>
  <sheetData>
    <row r="1" spans="1:11" ht="33" customHeight="1" x14ac:dyDescent="0.25">
      <c r="A1" s="11" t="s">
        <v>58</v>
      </c>
      <c r="B1" s="11"/>
      <c r="C1" s="11"/>
      <c r="D1" s="11"/>
      <c r="E1" s="11"/>
      <c r="G1" s="11" t="s">
        <v>59</v>
      </c>
      <c r="H1" s="11"/>
      <c r="I1" s="11"/>
      <c r="J1" s="11"/>
      <c r="K1" s="11"/>
    </row>
    <row r="2" spans="1:11" s="6" customFormat="1" ht="20.100000000000001" customHeight="1" x14ac:dyDescent="0.25">
      <c r="A2" s="5" t="s">
        <v>24</v>
      </c>
      <c r="B2" s="5" t="s">
        <v>23</v>
      </c>
      <c r="C2" s="5" t="s">
        <v>25</v>
      </c>
      <c r="D2" s="5" t="s">
        <v>26</v>
      </c>
      <c r="E2" s="5" t="s">
        <v>27</v>
      </c>
      <c r="G2" s="5" t="s">
        <v>24</v>
      </c>
      <c r="H2" s="5" t="s">
        <v>23</v>
      </c>
      <c r="I2" s="5" t="s">
        <v>25</v>
      </c>
      <c r="J2" s="5" t="s">
        <v>26</v>
      </c>
      <c r="K2" s="5" t="s">
        <v>27</v>
      </c>
    </row>
    <row r="3" spans="1:11" ht="20.100000000000001" customHeight="1" x14ac:dyDescent="0.25">
      <c r="A3" s="7" t="s">
        <v>4</v>
      </c>
      <c r="B3" s="7" t="s">
        <v>28</v>
      </c>
      <c r="C3" s="8">
        <v>570</v>
      </c>
      <c r="D3" s="9"/>
      <c r="E3" s="9">
        <f>Table_1[[#This Row],[Кол-во]]*Table_1[[#This Row],[Цена]]</f>
        <v>0</v>
      </c>
      <c r="G3" s="7" t="s">
        <v>57</v>
      </c>
      <c r="H3" s="7" t="s">
        <v>28</v>
      </c>
      <c r="I3" s="8">
        <v>7</v>
      </c>
      <c r="J3" s="9"/>
      <c r="K3" s="9">
        <f>Table_137[[#This Row],[Кол-во]]*Table_137[[#This Row],[Цена]]</f>
        <v>0</v>
      </c>
    </row>
    <row r="4" spans="1:11" ht="20.100000000000001" customHeight="1" x14ac:dyDescent="0.25">
      <c r="A4" s="7" t="s">
        <v>5</v>
      </c>
      <c r="B4" s="7" t="s">
        <v>28</v>
      </c>
      <c r="C4" s="8">
        <v>500</v>
      </c>
      <c r="D4" s="9"/>
      <c r="E4" s="9">
        <f>Table_1[[#This Row],[Кол-во]]*Table_1[[#This Row],[Цена]]</f>
        <v>0</v>
      </c>
      <c r="G4" s="7" t="s">
        <v>31</v>
      </c>
      <c r="H4" s="7" t="s">
        <v>29</v>
      </c>
      <c r="I4" s="8">
        <v>850</v>
      </c>
      <c r="J4" s="9"/>
      <c r="K4" s="9">
        <f>Table_137[[#This Row],[Кол-во]]*Table_137[[#This Row],[Цена]]</f>
        <v>0</v>
      </c>
    </row>
    <row r="5" spans="1:11" ht="20.100000000000001" customHeight="1" x14ac:dyDescent="0.25">
      <c r="A5" s="7" t="s">
        <v>6</v>
      </c>
      <c r="B5" s="7" t="s">
        <v>28</v>
      </c>
      <c r="C5" s="8">
        <v>324</v>
      </c>
      <c r="D5" s="9"/>
      <c r="E5" s="9">
        <f>Table_1[[#This Row],[Кол-во]]*Table_1[[#This Row],[Цена]]</f>
        <v>0</v>
      </c>
      <c r="G5" s="7" t="s">
        <v>56</v>
      </c>
      <c r="H5" s="7" t="s">
        <v>29</v>
      </c>
      <c r="I5" s="8">
        <v>460</v>
      </c>
      <c r="J5" s="9"/>
      <c r="K5" s="9">
        <f>Table_137[[#This Row],[Кол-во]]*Table_137[[#This Row],[Цена]]</f>
        <v>0</v>
      </c>
    </row>
    <row r="6" spans="1:11" ht="20.100000000000001" customHeight="1" x14ac:dyDescent="0.25">
      <c r="A6" s="7" t="s">
        <v>8</v>
      </c>
      <c r="B6" s="7" t="s">
        <v>28</v>
      </c>
      <c r="C6" s="8">
        <v>7</v>
      </c>
      <c r="D6" s="9"/>
      <c r="E6" s="9">
        <f>Table_1[[#This Row],[Кол-во]]*Table_1[[#This Row],[Цена]]</f>
        <v>0</v>
      </c>
      <c r="G6" s="7" t="s">
        <v>55</v>
      </c>
      <c r="H6" s="7" t="s">
        <v>29</v>
      </c>
      <c r="I6" s="8">
        <v>1600</v>
      </c>
      <c r="J6" s="9"/>
      <c r="K6" s="9">
        <f>Table_137[[#This Row],[Кол-во]]*Table_137[[#This Row],[Цена]]</f>
        <v>0</v>
      </c>
    </row>
    <row r="7" spans="1:11" ht="20.100000000000001" customHeight="1" x14ac:dyDescent="0.25">
      <c r="A7" s="7" t="s">
        <v>0</v>
      </c>
      <c r="B7" s="7" t="s">
        <v>28</v>
      </c>
      <c r="C7" s="8">
        <v>30</v>
      </c>
      <c r="D7" s="9"/>
      <c r="E7" s="9">
        <f>Table_1[[#This Row],[Кол-во]]*Table_1[[#This Row],[Цена]]</f>
        <v>0</v>
      </c>
      <c r="G7" s="7" t="s">
        <v>54</v>
      </c>
      <c r="H7" s="7" t="s">
        <v>29</v>
      </c>
      <c r="I7" s="8">
        <v>1200</v>
      </c>
      <c r="J7" s="9"/>
      <c r="K7" s="9">
        <f>Table_137[[#This Row],[Кол-во]]*Table_137[[#This Row],[Цена]]</f>
        <v>0</v>
      </c>
    </row>
    <row r="8" spans="1:11" ht="20.100000000000001" customHeight="1" x14ac:dyDescent="0.25">
      <c r="A8" s="7" t="s">
        <v>9</v>
      </c>
      <c r="B8" s="7" t="s">
        <v>28</v>
      </c>
      <c r="C8" s="8">
        <v>19</v>
      </c>
      <c r="D8" s="9"/>
      <c r="E8" s="9">
        <f>Table_1[[#This Row],[Кол-во]]*Table_1[[#This Row],[Цена]]</f>
        <v>0</v>
      </c>
      <c r="G8" s="7" t="s">
        <v>53</v>
      </c>
      <c r="H8" s="7" t="s">
        <v>29</v>
      </c>
      <c r="I8" s="8">
        <v>60</v>
      </c>
      <c r="J8" s="9"/>
      <c r="K8" s="9">
        <f>Table_137[[#This Row],[Кол-во]]*Table_137[[#This Row],[Цена]]</f>
        <v>0</v>
      </c>
    </row>
    <row r="9" spans="1:11" ht="20.100000000000001" customHeight="1" x14ac:dyDescent="0.25">
      <c r="A9" s="7" t="s">
        <v>2</v>
      </c>
      <c r="B9" s="7" t="s">
        <v>28</v>
      </c>
      <c r="C9" s="8">
        <v>3</v>
      </c>
      <c r="D9" s="9"/>
      <c r="E9" s="9">
        <f>Table_1[[#This Row],[Кол-во]]*Table_1[[#This Row],[Цена]]</f>
        <v>0</v>
      </c>
      <c r="G9" s="7" t="s">
        <v>52</v>
      </c>
      <c r="H9" s="7" t="s">
        <v>32</v>
      </c>
      <c r="I9" s="8">
        <v>24</v>
      </c>
      <c r="J9" s="9"/>
      <c r="K9" s="9">
        <f>Table_137[[#This Row],[Кол-во]]*Table_137[[#This Row],[Цена]]</f>
        <v>0</v>
      </c>
    </row>
    <row r="10" spans="1:11" ht="20.100000000000001" customHeight="1" x14ac:dyDescent="0.25">
      <c r="A10" s="7" t="s">
        <v>10</v>
      </c>
      <c r="B10" s="7" t="s">
        <v>28</v>
      </c>
      <c r="C10" s="8">
        <v>39</v>
      </c>
      <c r="D10" s="9"/>
      <c r="E10" s="9">
        <f>Table_1[[#This Row],[Кол-во]]*Table_1[[#This Row],[Цена]]</f>
        <v>0</v>
      </c>
      <c r="G10" s="7" t="s">
        <v>51</v>
      </c>
      <c r="H10" s="7" t="s">
        <v>33</v>
      </c>
      <c r="I10" s="8">
        <v>16</v>
      </c>
      <c r="J10" s="9"/>
      <c r="K10" s="9">
        <f>Table_137[[#This Row],[Кол-во]]*Table_137[[#This Row],[Цена]]</f>
        <v>0</v>
      </c>
    </row>
    <row r="11" spans="1:11" ht="20.100000000000001" customHeight="1" x14ac:dyDescent="0.25">
      <c r="A11" s="7" t="s">
        <v>11</v>
      </c>
      <c r="B11" s="7" t="s">
        <v>28</v>
      </c>
      <c r="C11" s="8">
        <v>20</v>
      </c>
      <c r="D11" s="9"/>
      <c r="E11" s="9">
        <f>Table_1[[#This Row],[Кол-во]]*Table_1[[#This Row],[Цена]]</f>
        <v>0</v>
      </c>
      <c r="G11" s="7" t="s">
        <v>50</v>
      </c>
      <c r="H11" s="7" t="s">
        <v>29</v>
      </c>
      <c r="I11" s="8">
        <v>88.5</v>
      </c>
      <c r="J11" s="9"/>
      <c r="K11" s="9">
        <f>Table_137[[#This Row],[Кол-во]]*Table_137[[#This Row],[Цена]]</f>
        <v>0</v>
      </c>
    </row>
    <row r="12" spans="1:11" ht="20.100000000000001" customHeight="1" x14ac:dyDescent="0.25">
      <c r="A12" s="7" t="s">
        <v>1</v>
      </c>
      <c r="B12" s="7" t="s">
        <v>28</v>
      </c>
      <c r="C12" s="8">
        <v>24</v>
      </c>
      <c r="D12" s="9"/>
      <c r="E12" s="9">
        <f>Table_1[[#This Row],[Кол-во]]*Table_1[[#This Row],[Цена]]</f>
        <v>0</v>
      </c>
      <c r="G12" s="7" t="s">
        <v>49</v>
      </c>
      <c r="H12" s="7" t="s">
        <v>28</v>
      </c>
      <c r="I12" s="8">
        <v>4</v>
      </c>
      <c r="J12" s="9"/>
      <c r="K12" s="9">
        <f>Table_137[[#This Row],[Кол-во]]*Table_137[[#This Row],[Цена]]</f>
        <v>0</v>
      </c>
    </row>
    <row r="13" spans="1:11" ht="20.100000000000001" customHeight="1" x14ac:dyDescent="0.25">
      <c r="A13" s="7" t="s">
        <v>12</v>
      </c>
      <c r="B13" s="7" t="s">
        <v>29</v>
      </c>
      <c r="C13" s="8">
        <v>60</v>
      </c>
      <c r="D13" s="9"/>
      <c r="E13" s="9">
        <f>Table_1[[#This Row],[Кол-во]]*Table_1[[#This Row],[Цена]]</f>
        <v>0</v>
      </c>
      <c r="G13" s="7" t="s">
        <v>48</v>
      </c>
      <c r="H13" s="7" t="s">
        <v>28</v>
      </c>
      <c r="I13" s="8">
        <v>3</v>
      </c>
      <c r="J13" s="9"/>
      <c r="K13" s="9">
        <f>Table_137[[#This Row],[Кол-во]]*Table_137[[#This Row],[Цена]]</f>
        <v>0</v>
      </c>
    </row>
    <row r="14" spans="1:11" ht="20.100000000000001" customHeight="1" x14ac:dyDescent="0.25">
      <c r="A14" s="7" t="s">
        <v>13</v>
      </c>
      <c r="B14" s="7" t="s">
        <v>28</v>
      </c>
      <c r="C14" s="8">
        <v>20</v>
      </c>
      <c r="D14" s="9"/>
      <c r="E14" s="9">
        <f>Table_1[[#This Row],[Кол-во]]*Table_1[[#This Row],[Цена]]</f>
        <v>0</v>
      </c>
      <c r="G14" s="7" t="s">
        <v>47</v>
      </c>
      <c r="H14" s="7" t="s">
        <v>28</v>
      </c>
      <c r="I14" s="8">
        <v>3</v>
      </c>
      <c r="J14" s="9"/>
      <c r="K14" s="9">
        <f>Table_137[[#This Row],[Кол-во]]*Table_137[[#This Row],[Цена]]</f>
        <v>0</v>
      </c>
    </row>
    <row r="15" spans="1:11" ht="20.100000000000001" customHeight="1" x14ac:dyDescent="0.25">
      <c r="A15" s="7" t="s">
        <v>14</v>
      </c>
      <c r="B15" s="7" t="s">
        <v>28</v>
      </c>
      <c r="C15" s="8">
        <v>8</v>
      </c>
      <c r="D15" s="9"/>
      <c r="E15" s="9">
        <f>Table_1[[#This Row],[Кол-во]]*Table_1[[#This Row],[Цена]]</f>
        <v>0</v>
      </c>
      <c r="G15" s="7" t="s">
        <v>46</v>
      </c>
      <c r="H15" s="7" t="s">
        <v>29</v>
      </c>
      <c r="I15" s="8">
        <v>31</v>
      </c>
      <c r="J15" s="9"/>
      <c r="K15" s="9">
        <f>Table_137[[#This Row],[Кол-во]]*Table_137[[#This Row],[Цена]]</f>
        <v>0</v>
      </c>
    </row>
    <row r="16" spans="1:11" ht="20.100000000000001" customHeight="1" x14ac:dyDescent="0.25">
      <c r="A16" s="7" t="s">
        <v>15</v>
      </c>
      <c r="B16" s="7" t="s">
        <v>28</v>
      </c>
      <c r="C16" s="8">
        <v>29</v>
      </c>
      <c r="D16" s="9"/>
      <c r="E16" s="9">
        <f>Table_1[[#This Row],[Кол-во]]*Table_1[[#This Row],[Цена]]</f>
        <v>0</v>
      </c>
      <c r="G16" s="7" t="s">
        <v>45</v>
      </c>
      <c r="H16" s="7" t="s">
        <v>34</v>
      </c>
      <c r="I16" s="8">
        <v>8.4</v>
      </c>
      <c r="J16" s="9"/>
      <c r="K16" s="9">
        <f>Table_137[[#This Row],[Кол-во]]*Table_137[[#This Row],[Цена]]</f>
        <v>0</v>
      </c>
    </row>
    <row r="17" spans="1:11" ht="20.100000000000001" customHeight="1" x14ac:dyDescent="0.25">
      <c r="A17" s="7" t="s">
        <v>16</v>
      </c>
      <c r="B17" s="7" t="s">
        <v>28</v>
      </c>
      <c r="C17" s="8">
        <v>3000</v>
      </c>
      <c r="D17" s="9"/>
      <c r="E17" s="9">
        <f>Table_1[[#This Row],[Кол-во]]*Table_1[[#This Row],[Цена]]</f>
        <v>0</v>
      </c>
      <c r="G17" s="7" t="s">
        <v>44</v>
      </c>
      <c r="H17" s="7" t="s">
        <v>29</v>
      </c>
      <c r="I17" s="8">
        <v>30.8</v>
      </c>
      <c r="J17" s="9"/>
      <c r="K17" s="9">
        <f>Table_137[[#This Row],[Кол-во]]*Table_137[[#This Row],[Цена]]</f>
        <v>0</v>
      </c>
    </row>
    <row r="18" spans="1:11" ht="20.100000000000001" customHeight="1" x14ac:dyDescent="0.25">
      <c r="A18" s="7" t="s">
        <v>17</v>
      </c>
      <c r="B18" s="7" t="s">
        <v>28</v>
      </c>
      <c r="C18" s="8">
        <v>2</v>
      </c>
      <c r="D18" s="9"/>
      <c r="E18" s="9">
        <f>Table_1[[#This Row],[Кол-во]]*Table_1[[#This Row],[Цена]]</f>
        <v>0</v>
      </c>
      <c r="G18" s="7" t="s">
        <v>43</v>
      </c>
      <c r="H18" s="7" t="s">
        <v>29</v>
      </c>
      <c r="I18" s="8">
        <v>30.8</v>
      </c>
      <c r="J18" s="9"/>
      <c r="K18" s="9">
        <f>Table_137[[#This Row],[Кол-во]]*Table_137[[#This Row],[Цена]]</f>
        <v>0</v>
      </c>
    </row>
    <row r="19" spans="1:11" ht="20.100000000000001" customHeight="1" x14ac:dyDescent="0.25">
      <c r="A19" s="7" t="s">
        <v>3</v>
      </c>
      <c r="B19" s="7" t="s">
        <v>28</v>
      </c>
      <c r="C19" s="8">
        <v>3</v>
      </c>
      <c r="D19" s="9"/>
      <c r="E19" s="9">
        <f>Table_1[[#This Row],[Кол-во]]*Table_1[[#This Row],[Цена]]</f>
        <v>0</v>
      </c>
      <c r="G19" s="7" t="s">
        <v>42</v>
      </c>
      <c r="H19" s="7" t="s">
        <v>29</v>
      </c>
      <c r="I19" s="8">
        <v>1500</v>
      </c>
      <c r="J19" s="9"/>
      <c r="K19" s="9">
        <f>Table_137[[#This Row],[Кол-во]]*Table_137[[#This Row],[Цена]]</f>
        <v>0</v>
      </c>
    </row>
    <row r="20" spans="1:11" ht="20.100000000000001" customHeight="1" x14ac:dyDescent="0.25">
      <c r="A20" s="7" t="s">
        <v>7</v>
      </c>
      <c r="B20" s="7" t="s">
        <v>28</v>
      </c>
      <c r="C20" s="8">
        <v>350</v>
      </c>
      <c r="D20" s="9"/>
      <c r="E20" s="9">
        <f>Table_1[[#This Row],[Кол-во]]*Table_1[[#This Row],[Цена]]</f>
        <v>0</v>
      </c>
      <c r="G20" s="7" t="s">
        <v>41</v>
      </c>
      <c r="H20" s="7" t="s">
        <v>35</v>
      </c>
      <c r="I20" s="8">
        <v>1</v>
      </c>
      <c r="J20" s="9"/>
      <c r="K20" s="9">
        <f>Table_137[[#This Row],[Кол-во]]*Table_137[[#This Row],[Цена]]</f>
        <v>0</v>
      </c>
    </row>
    <row r="21" spans="1:11" ht="20.100000000000001" customHeight="1" x14ac:dyDescent="0.25">
      <c r="A21" s="7" t="s">
        <v>18</v>
      </c>
      <c r="B21" s="7" t="s">
        <v>28</v>
      </c>
      <c r="C21" s="8">
        <v>200</v>
      </c>
      <c r="D21" s="9"/>
      <c r="E21" s="9">
        <f>Table_1[[#This Row],[Кол-во]]*Table_1[[#This Row],[Цена]]</f>
        <v>0</v>
      </c>
      <c r="G21" s="7" t="s">
        <v>40</v>
      </c>
      <c r="H21" s="7" t="s">
        <v>29</v>
      </c>
      <c r="I21" s="8">
        <v>60.5</v>
      </c>
      <c r="J21" s="9"/>
      <c r="K21" s="9">
        <f>Table_137[[#This Row],[Кол-во]]*Table_137[[#This Row],[Цена]]</f>
        <v>0</v>
      </c>
    </row>
    <row r="22" spans="1:11" ht="20.100000000000001" customHeight="1" x14ac:dyDescent="0.25">
      <c r="A22" s="7" t="s">
        <v>19</v>
      </c>
      <c r="B22" s="7" t="s">
        <v>28</v>
      </c>
      <c r="C22" s="8">
        <v>2</v>
      </c>
      <c r="D22" s="9"/>
      <c r="E22" s="9">
        <f>Table_1[[#This Row],[Кол-во]]*Table_1[[#This Row],[Цена]]</f>
        <v>0</v>
      </c>
      <c r="G22" s="7" t="s">
        <v>39</v>
      </c>
      <c r="H22" s="7" t="s">
        <v>29</v>
      </c>
      <c r="I22" s="8">
        <v>40</v>
      </c>
      <c r="J22" s="9"/>
      <c r="K22" s="9">
        <f>Table_137[[#This Row],[Кол-во]]*Table_137[[#This Row],[Цена]]</f>
        <v>0</v>
      </c>
    </row>
    <row r="23" spans="1:11" ht="20.100000000000001" customHeight="1" x14ac:dyDescent="0.25">
      <c r="A23" s="7" t="s">
        <v>20</v>
      </c>
      <c r="B23" s="7" t="s">
        <v>28</v>
      </c>
      <c r="C23" s="8">
        <v>10</v>
      </c>
      <c r="D23" s="9"/>
      <c r="E23" s="9">
        <f>Table_1[[#This Row],[Кол-во]]*Table_1[[#This Row],[Цена]]</f>
        <v>0</v>
      </c>
      <c r="G23" s="7" t="s">
        <v>38</v>
      </c>
      <c r="H23" s="7" t="s">
        <v>28</v>
      </c>
      <c r="I23" s="8">
        <v>17</v>
      </c>
      <c r="J23" s="9"/>
      <c r="K23" s="9">
        <f>Table_137[[#This Row],[Кол-во]]*Table_137[[#This Row],[Цена]]</f>
        <v>0</v>
      </c>
    </row>
    <row r="24" spans="1:11" ht="20.100000000000001" customHeight="1" x14ac:dyDescent="0.25">
      <c r="A24" s="7" t="s">
        <v>21</v>
      </c>
      <c r="B24" s="7" t="s">
        <v>28</v>
      </c>
      <c r="C24" s="8">
        <v>2</v>
      </c>
      <c r="D24" s="9"/>
      <c r="E24" s="9">
        <f>Table_1[[#This Row],[Кол-во]]*Table_1[[#This Row],[Цена]]</f>
        <v>0</v>
      </c>
      <c r="G24" s="7" t="s">
        <v>37</v>
      </c>
      <c r="H24" s="7" t="s">
        <v>29</v>
      </c>
      <c r="I24" s="10">
        <v>20.8</v>
      </c>
      <c r="J24" s="9"/>
      <c r="K24" s="9">
        <f>Table_137[[#This Row],[Кол-во]]*Table_137[[#This Row],[Цена]]</f>
        <v>0</v>
      </c>
    </row>
    <row r="25" spans="1:11" ht="20.100000000000001" customHeight="1" x14ac:dyDescent="0.25">
      <c r="A25" s="7" t="s">
        <v>22</v>
      </c>
      <c r="B25" s="7" t="s">
        <v>29</v>
      </c>
      <c r="C25" s="10">
        <v>20</v>
      </c>
      <c r="D25" s="9"/>
      <c r="E25" s="9">
        <f>Table_1[[#This Row],[Кол-во]]*Table_1[[#This Row],[Цена]]</f>
        <v>0</v>
      </c>
      <c r="G25" s="7" t="s">
        <v>36</v>
      </c>
      <c r="H25" s="7" t="s">
        <v>29</v>
      </c>
      <c r="I25" s="10">
        <v>35</v>
      </c>
      <c r="J25" s="9"/>
      <c r="K25" s="9">
        <f>Table_137[[#This Row],[Кол-во]]*Table_137[[#This Row],[Цена]]</f>
        <v>0</v>
      </c>
    </row>
    <row r="26" spans="1:11" ht="30.75" customHeight="1" x14ac:dyDescent="0.25">
      <c r="A26" s="4" t="s">
        <v>30</v>
      </c>
      <c r="B26" s="4"/>
      <c r="C26" s="3"/>
      <c r="D26" s="3"/>
      <c r="E26" s="2">
        <f>SUBTOTAL(109,E3:E25)</f>
        <v>0</v>
      </c>
      <c r="G26" s="4" t="s">
        <v>30</v>
      </c>
      <c r="H26" s="4"/>
      <c r="I26" s="3"/>
      <c r="J26" s="3"/>
      <c r="K26" s="2">
        <f>SUBTOTAL(109,Table_137[Сумма])</f>
        <v>0</v>
      </c>
    </row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</sheetData>
  <mergeCells count="2">
    <mergeCell ref="A1:E1"/>
    <mergeCell ref="G1:K1"/>
  </mergeCells>
  <pageMargins left="0.7" right="0.7" top="0.75" bottom="0.75" header="0" footer="0"/>
  <pageSetup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>
      <selection activeCell="C24" sqref="C24"/>
    </sheetView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Материал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123</cp:lastModifiedBy>
  <dcterms:created xsi:type="dcterms:W3CDTF">2006-09-16T00:00:00Z</dcterms:created>
  <dcterms:modified xsi:type="dcterms:W3CDTF">2019-04-27T17:24:25Z</dcterms:modified>
</cp:coreProperties>
</file>