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defaultThemeVersion="124226"/>
  <xr:revisionPtr revIDLastSave="0" documentId="13_ncr:1_{C329BF08-E0E8-4F64-BBBB-43A0C37BF07E}" xr6:coauthVersionLast="45" xr6:coauthVersionMax="45" xr10:uidLastSave="{00000000-0000-0000-0000-000000000000}"/>
  <bookViews>
    <workbookView xWindow="4275" yWindow="675" windowWidth="19395" windowHeight="14925" xr2:uid="{00000000-000D-0000-FFFF-FFFF00000000}"/>
  </bookViews>
  <sheets>
    <sheet name="АВР 1" sheetId="2" r:id="rId1"/>
    <sheet name="Лист1" sheetId="4" r:id="rId2"/>
  </sheets>
  <definedNames>
    <definedName name="_xlnm._FilterDatabase" localSheetId="0" hidden="1">'АВР 1'!$A$6:$H$250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46" i="2" l="1"/>
  <c r="I109" i="2" l="1"/>
  <c r="I176" i="2"/>
  <c r="I208" i="2"/>
  <c r="H167" i="2" l="1"/>
  <c r="H193" i="2"/>
  <c r="H206" i="2"/>
  <c r="H139" i="2"/>
  <c r="H138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99" i="2"/>
  <c r="H96" i="2"/>
  <c r="H95" i="2"/>
  <c r="H94" i="2"/>
  <c r="H91" i="2"/>
  <c r="H81" i="2"/>
  <c r="H88" i="2"/>
  <c r="H87" i="2"/>
  <c r="H92" i="2"/>
  <c r="H93" i="2"/>
  <c r="H249" i="2"/>
  <c r="H248" i="2"/>
  <c r="H247" i="2"/>
  <c r="H245" i="2"/>
  <c r="H244" i="2"/>
  <c r="H243" i="2"/>
  <c r="H242" i="2"/>
  <c r="H241" i="2"/>
  <c r="H239" i="2"/>
  <c r="H238" i="2"/>
  <c r="H237" i="2"/>
  <c r="H236" i="2"/>
  <c r="H235" i="2"/>
  <c r="H234" i="2"/>
  <c r="H232" i="2"/>
  <c r="H231" i="2"/>
  <c r="H230" i="2"/>
  <c r="H229" i="2"/>
  <c r="H228" i="2"/>
  <c r="H227" i="2"/>
  <c r="H226" i="2"/>
  <c r="H224" i="2"/>
  <c r="H223" i="2"/>
  <c r="H222" i="2"/>
  <c r="H221" i="2"/>
  <c r="H220" i="2"/>
  <c r="H219" i="2"/>
  <c r="H218" i="2"/>
  <c r="H216" i="2"/>
  <c r="H215" i="2"/>
  <c r="H214" i="2"/>
  <c r="H213" i="2"/>
  <c r="H212" i="2"/>
  <c r="H211" i="2"/>
  <c r="H210" i="2"/>
  <c r="H207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2" i="2"/>
  <c r="H191" i="2"/>
  <c r="H190" i="2"/>
  <c r="H188" i="2"/>
  <c r="H187" i="2"/>
  <c r="H186" i="2"/>
  <c r="H185" i="2"/>
  <c r="H183" i="2"/>
  <c r="H182" i="2"/>
  <c r="H181" i="2"/>
  <c r="H180" i="2"/>
  <c r="H179" i="2"/>
  <c r="H178" i="2"/>
  <c r="H176" i="2"/>
  <c r="H175" i="2"/>
  <c r="H174" i="2"/>
  <c r="H173" i="2"/>
  <c r="H172" i="2"/>
  <c r="H171" i="2"/>
  <c r="H170" i="2"/>
  <c r="H169" i="2"/>
  <c r="H168" i="2"/>
  <c r="H166" i="2"/>
  <c r="H165" i="2"/>
  <c r="H164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7" i="2"/>
  <c r="H146" i="2"/>
  <c r="H145" i="2"/>
  <c r="H144" i="2"/>
  <c r="H143" i="2"/>
  <c r="H142" i="2"/>
  <c r="H141" i="2"/>
  <c r="H137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09" i="2"/>
  <c r="H108" i="2"/>
  <c r="H107" i="2"/>
  <c r="H106" i="2"/>
  <c r="H105" i="2"/>
  <c r="H104" i="2"/>
  <c r="H103" i="2"/>
  <c r="H102" i="2"/>
  <c r="H101" i="2"/>
  <c r="H100" i="2"/>
  <c r="H98" i="2"/>
  <c r="H97" i="2"/>
  <c r="H90" i="2"/>
  <c r="H89" i="2"/>
  <c r="H86" i="2"/>
  <c r="H85" i="2"/>
  <c r="H84" i="2"/>
  <c r="H83" i="2"/>
  <c r="H82" i="2"/>
  <c r="H80" i="2"/>
  <c r="H79" i="2"/>
  <c r="H78" i="2"/>
  <c r="H77" i="2"/>
  <c r="H76" i="2"/>
  <c r="H75" i="2"/>
  <c r="H74" i="2"/>
  <c r="H73" i="2"/>
  <c r="H71" i="2"/>
  <c r="H70" i="2"/>
  <c r="H69" i="2"/>
  <c r="H68" i="2"/>
  <c r="H67" i="2"/>
  <c r="H66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 l="1"/>
  <c r="H277" i="2" l="1"/>
  <c r="H272" i="2"/>
  <c r="H267" i="2"/>
  <c r="H262" i="2"/>
  <c r="H257" i="2"/>
  <c r="H250" i="2" l="1"/>
  <c r="H252" i="2" s="1"/>
</calcChain>
</file>

<file path=xl/sharedStrings.xml><?xml version="1.0" encoding="utf-8"?>
<sst xmlns="http://schemas.openxmlformats.org/spreadsheetml/2006/main" count="567" uniqueCount="285">
  <si>
    <t>№ объекта</t>
  </si>
  <si>
    <t>№</t>
  </si>
  <si>
    <t>№ пункта по договору</t>
  </si>
  <si>
    <t xml:space="preserve">
Ед. измерения</t>
  </si>
  <si>
    <t>Кол-во</t>
  </si>
  <si>
    <t>цена</t>
  </si>
  <si>
    <t>Сумма</t>
  </si>
  <si>
    <t>Примечание</t>
  </si>
  <si>
    <t>Раздел  "Окна, двери"</t>
  </si>
  <si>
    <t>м/п</t>
  </si>
  <si>
    <t>м2</t>
  </si>
  <si>
    <t>Демонтаж штукатурки откосов</t>
  </si>
  <si>
    <t>шт.</t>
  </si>
  <si>
    <t>блок</t>
  </si>
  <si>
    <t>м3</t>
  </si>
  <si>
    <t>Раздел "Малярные работы"</t>
  </si>
  <si>
    <t>Очистка вручную внутренних поверхностей стен от
известковой краски</t>
  </si>
  <si>
    <t>Очистка вручную внутренних поверхностей стен от
масляной, перхлорвиниловой краски</t>
  </si>
  <si>
    <t>Демонтаж штукатурки</t>
  </si>
  <si>
    <t>Снятие обоев простых и улучшенных</t>
  </si>
  <si>
    <t>Штукатурка без маяков</t>
  </si>
  <si>
    <t>Штукатурка по маякам</t>
  </si>
  <si>
    <t>Набивка сетки под штукатурку</t>
  </si>
  <si>
    <t xml:space="preserve">Очистка вручную внутренних поверхностей потолков от известковой краски </t>
  </si>
  <si>
    <t>Очистка потолков от штукатурки</t>
  </si>
  <si>
    <t>Ремонт штукатурки потолков по камню и бетону известковым раствором</t>
  </si>
  <si>
    <t>Раздел "полы"</t>
  </si>
  <si>
    <t>Раздел "Устройство отмостки"</t>
  </si>
  <si>
    <t>Устройство отмостки из бетона толщиной покрытия 10 см с укладкой сетки и установкой опалубки (привозной бетон)</t>
  </si>
  <si>
    <t>Демонтаж асфальта</t>
  </si>
  <si>
    <t>Разработка грунта вручную</t>
  </si>
  <si>
    <t>Раздел "Электрика"</t>
  </si>
  <si>
    <t xml:space="preserve">Монтаж  светильников  для ламп накаливания с подвеской на крюк в помещениях с повышенной влажностью </t>
  </si>
  <si>
    <t>Монтаж выключателей 1 клав.</t>
  </si>
  <si>
    <t>Монтаж выключателей 2 клав.</t>
  </si>
  <si>
    <t>Монтаж розеток</t>
  </si>
  <si>
    <t>Прокладка короба</t>
  </si>
  <si>
    <t>Прокладка провода в штробе (с пробивкой штробы)</t>
  </si>
  <si>
    <t xml:space="preserve">Прокладка провода в коробе </t>
  </si>
  <si>
    <t>Устройство штробы в стенах бетонных</t>
  </si>
  <si>
    <t xml:space="preserve">Установка щита распределительного </t>
  </si>
  <si>
    <t>Установка автоматического выключателя 1-3 полюсного на ток до 25 А (с подготовкой и включением)</t>
  </si>
  <si>
    <t>Прокладка кабеля с крепление накладными скобами (с коммутацией)</t>
  </si>
  <si>
    <t>Раздел "плитка"</t>
  </si>
  <si>
    <t xml:space="preserve">Демонтаж  штукатурки с плиткой </t>
  </si>
  <si>
    <t xml:space="preserve">Устройство подступенков </t>
  </si>
  <si>
    <t>Раздел "Ремонт кровли "</t>
  </si>
  <si>
    <t xml:space="preserve">Ремонт кровель рулонных из наплавляемых материалов с применением газопламенных горелок, в два слоя </t>
  </si>
  <si>
    <t>Ремонт верхнего покрытия отдельными местами с наплавлением этих мест подкладочным материалом в один слой</t>
  </si>
  <si>
    <t>Праймер</t>
  </si>
  <si>
    <t>Устройство стяжки кровли по маякам  с подъемом на кровлю</t>
  </si>
  <si>
    <t>Устройство стяжки кровли без маяков  с подъемом на кровлю</t>
  </si>
  <si>
    <t>Установка карнизного свеса</t>
  </si>
  <si>
    <t>тн.</t>
  </si>
  <si>
    <t>Демонтаж кирпичной кладки</t>
  </si>
  <si>
    <t>Устройство самовыравнивающей стяжки  с грунтовкой</t>
  </si>
  <si>
    <t>Установка конька, ендовы, снегозадержатели, торцевая планка</t>
  </si>
  <si>
    <t>Устройство плинтусов из плитки с порезкой плитки и шлифовкой торца плитки.</t>
  </si>
  <si>
    <t>Демонтаж М/К</t>
  </si>
  <si>
    <t>Утепление  УРСА</t>
  </si>
  <si>
    <t>Установка окна ревизии в гипсокартонной стене</t>
  </si>
  <si>
    <t>Изготовление металлоконструкций</t>
  </si>
  <si>
    <t>Монтаж металлоконструкций</t>
  </si>
  <si>
    <t>Устройство обмазочной гидроизоляции CR 65 в 2 слоя</t>
  </si>
  <si>
    <t>Прокладка провода в пустотах плит перекрытия</t>
  </si>
  <si>
    <t>Грунтовка стен грунтовкой Cerezit СТ16</t>
  </si>
  <si>
    <t>Штукатурка рустов между плитами по потолку</t>
  </si>
  <si>
    <t>Окраска чугунных  радиаторов отопления (1секция 0,256м2)</t>
  </si>
  <si>
    <t>Пробивка отверстия Д150мм в кирпичной перегородке</t>
  </si>
  <si>
    <t>Установка наличников дверных</t>
  </si>
  <si>
    <t>Демонтаж полов мозаичных</t>
  </si>
  <si>
    <t xml:space="preserve">Демонтаж полов гранитных </t>
  </si>
  <si>
    <t>Прокладка провода в гофрорукаве с затягиванием в гофрорукав</t>
  </si>
  <si>
    <t xml:space="preserve">Устройство каркаса потолков Армстронг </t>
  </si>
  <si>
    <t xml:space="preserve">Облицовка плитами каркаса потолков Армстронг </t>
  </si>
  <si>
    <t>Установка и подключение светильника встраиваемого в Армстронг</t>
  </si>
  <si>
    <t>демонтаж всех слоев</t>
  </si>
  <si>
    <t>Монтаж перфорированного уголка</t>
  </si>
  <si>
    <t>Демонтаж перегородки из гипсокартона</t>
  </si>
  <si>
    <t>Приготовление бетона или раствора в ручную</t>
  </si>
  <si>
    <t>Устройство сетки под стяжку</t>
  </si>
  <si>
    <t>Монтаж электрической распредкоробки</t>
  </si>
  <si>
    <t>грн.</t>
  </si>
  <si>
    <t>Штукатурка откосов</t>
  </si>
  <si>
    <t>Всего (в том числе разнорабочие 10%)</t>
  </si>
  <si>
    <t>Дата рождения</t>
  </si>
  <si>
    <t>телефон</t>
  </si>
  <si>
    <t>Подпись</t>
  </si>
  <si>
    <t>число</t>
  </si>
  <si>
    <t>месяц</t>
  </si>
  <si>
    <t>год</t>
  </si>
  <si>
    <t>Ф.И.О. полностью</t>
  </si>
  <si>
    <t>№ банковской карты</t>
  </si>
  <si>
    <t>Банк</t>
  </si>
  <si>
    <t>Иванов Иван Иванович</t>
  </si>
  <si>
    <t>050 123 45 67</t>
  </si>
  <si>
    <t>Адрес проживания</t>
  </si>
  <si>
    <t>г. Харьков ул. Сумская дом. 32 кв. 46</t>
  </si>
  <si>
    <t>1111  2222  3333  4444</t>
  </si>
  <si>
    <t>Приват</t>
  </si>
  <si>
    <t>№ исполнителя</t>
  </si>
  <si>
    <t>Исполнитель №</t>
  </si>
  <si>
    <t>А В Р 1</t>
  </si>
  <si>
    <t>Ремонт наружного откоса после установки окна без покраски - Шпаклевка пены</t>
  </si>
  <si>
    <t>Установка дверей металлопластиковых</t>
  </si>
  <si>
    <t>Устройство каркаса стен под гипсокартон</t>
  </si>
  <si>
    <t>Устройство каркаса перегородок под гипсокартон</t>
  </si>
  <si>
    <t>Облицовка гипсокартоном каркаса стен в один слой с одной стороны</t>
  </si>
  <si>
    <t>Покраска металлоконструкций в два слоя</t>
  </si>
  <si>
    <t>Грунтовка металлоконструкций</t>
  </si>
  <si>
    <t>Облицовка откосов керамической плиткой</t>
  </si>
  <si>
    <t>Облицовка поверхностей стен из керамических или керамогранитных плиток на растворе из сухой клеящей смеси</t>
  </si>
  <si>
    <t>Облицовка поверхностей пола из керамических или керамогранитных плиток на растворе из сухой клеящей смеси</t>
  </si>
  <si>
    <t>Гипсокартон</t>
  </si>
  <si>
    <t>Армстронг</t>
  </si>
  <si>
    <t>Профлист или металлочерепица</t>
  </si>
  <si>
    <t>Демонтаж керамической плитки</t>
  </si>
  <si>
    <t xml:space="preserve">Демонтаж цементной стяжки </t>
  </si>
  <si>
    <t>Демонтаж деревянных плинтусов</t>
  </si>
  <si>
    <t>Демонтаж покрытий полов из линолеума и релина</t>
  </si>
  <si>
    <t>Демонтаж деревянных полов</t>
  </si>
  <si>
    <t>Подсыпка щебнем или керамзитом до 10 см с подноской материалов</t>
  </si>
  <si>
    <t xml:space="preserve">Монтаж пластиковых подоконных досок </t>
  </si>
  <si>
    <t xml:space="preserve">Монтаж оконных блоков металлопластиковых </t>
  </si>
  <si>
    <t>Шпаклевка откосов</t>
  </si>
  <si>
    <t>Покраска откосов</t>
  </si>
  <si>
    <t>Облицовка стен гипсокартоном на Перфикс</t>
  </si>
  <si>
    <t>Устройство каркаса коробов под гипсокартон</t>
  </si>
  <si>
    <t>Устройство каркаса откосов под гипсокартон</t>
  </si>
  <si>
    <t>Облицовка откосов гипсокартоном на Перфикс</t>
  </si>
  <si>
    <t>Демонтаж гипсокартона с сохранением каркаса</t>
  </si>
  <si>
    <t>Демонтаж гипсокартона с каркасом</t>
  </si>
  <si>
    <t>Кирпичная кладка</t>
  </si>
  <si>
    <t>Вырубка проемов в кирпичной кладке</t>
  </si>
  <si>
    <t>Металлоконструкции</t>
  </si>
  <si>
    <t>Кирпичная кладка в пол кирпича</t>
  </si>
  <si>
    <t>Кирпичная кладка в кирпич</t>
  </si>
  <si>
    <t>Кирпичная кладка перегородок</t>
  </si>
  <si>
    <t>Демонтаж цементных плинтусов</t>
  </si>
  <si>
    <t>Монтаж водосточной системы</t>
  </si>
  <si>
    <t>Монтаж водосточного желоба</t>
  </si>
  <si>
    <t>Демонтаж водосточного желоба</t>
  </si>
  <si>
    <t>Демонтаж водосточной трубы</t>
  </si>
  <si>
    <t>Монтаж водосточной трубы</t>
  </si>
  <si>
    <t xml:space="preserve">Демонтаж потолков Армстронг </t>
  </si>
  <si>
    <t>Изготовление закладных деталей</t>
  </si>
  <si>
    <t>Фундаменты</t>
  </si>
  <si>
    <t>Демонтаж фундамента железобетонного</t>
  </si>
  <si>
    <t>Демонтаж фундамента бетонного</t>
  </si>
  <si>
    <t>Изготовление армокаркаса</t>
  </si>
  <si>
    <t>Устройство опалубки</t>
  </si>
  <si>
    <t>Демонтаж опалубки</t>
  </si>
  <si>
    <t>Укладка бетона</t>
  </si>
  <si>
    <t>Установка закладных деталей</t>
  </si>
  <si>
    <t xml:space="preserve">Монтаж закладных деталей </t>
  </si>
  <si>
    <t>Облицовка каркасов стен пластиковыми панелями</t>
  </si>
  <si>
    <t>Прокладка, монтаж, крепление,  пластиковых труб, включая запорные краны, переходники, расходные материалы диаметр до 20 мм</t>
  </si>
  <si>
    <t>Прокладка трубопроводов канализации из
полиэтиленовых труб диаметром 50 мм.</t>
  </si>
  <si>
    <t>Прокладка трубопроводов канализации из
полиэтиленовых труб диаметром 100 мм</t>
  </si>
  <si>
    <t>к-т</t>
  </si>
  <si>
    <t>Врезка во внутренние сети действующей канализации с расчеканиваем соединения</t>
  </si>
  <si>
    <t>врезка</t>
  </si>
  <si>
    <t xml:space="preserve">Ремонт кровель рулонных из наплавляемых материалов с применением газопламенных горелок, в три слоя </t>
  </si>
  <si>
    <t>Устройство покрытий плитами пенополистирола экструдированого б=50мм насухо</t>
  </si>
  <si>
    <t>Прокладка уплотнительного жгута из пористой резины</t>
  </si>
  <si>
    <t>Устройство примыканий кровли к стенам из стеклосетки на битумной мастике</t>
  </si>
  <si>
    <t>Ремонт кирпичных парапетов</t>
  </si>
  <si>
    <t>Демонтаж металлических дверей с дверной коробкой весом до 200 кг.</t>
  </si>
  <si>
    <t>Устройство примыканий кровли к стенам с обрамлением из оцинкованной стали со штробой</t>
  </si>
  <si>
    <t>Демонтаж раковин</t>
  </si>
  <si>
    <t>Снятие унитазов</t>
  </si>
  <si>
    <t>Название материала/работ</t>
  </si>
  <si>
    <t>Монтаж пластикового или алюминиевого уголка</t>
  </si>
  <si>
    <t>Устройство обрамлений парапетов из оцинкованной стали</t>
  </si>
  <si>
    <t>Монтаж водосточного желоба с альпинистских веревок</t>
  </si>
  <si>
    <t>Монтаж водосточной трубы с альпинистских веревок</t>
  </si>
  <si>
    <t>Прочие работы</t>
  </si>
  <si>
    <t>Фото</t>
  </si>
  <si>
    <t>Мягкая наплавляемая кровля</t>
  </si>
  <si>
    <t>аванс</t>
  </si>
  <si>
    <t>Штукатурка потолков</t>
  </si>
  <si>
    <t>Шпатлевка стен минеральной шпатлевкой+ грунтовка "Cerezit" СТ 17, старт+финиш</t>
  </si>
  <si>
    <t>Шпатлевка потолка минеральной шпатлевкой + грунтовка"Cerezit" СТ 17, старт + финиш</t>
  </si>
  <si>
    <t>Оклейка стен обоями + грунтовка"Cerezit" СТ 17</t>
  </si>
  <si>
    <t xml:space="preserve">Монтаж оконных отливов </t>
  </si>
  <si>
    <t>Устройство шлаковой подсыпки с трамбовкой</t>
  </si>
  <si>
    <t>Установка бордюра на бетонную подливку (с приготовлением бетона)</t>
  </si>
  <si>
    <t>Раздел  "отопление, водопровод, канализация"</t>
  </si>
  <si>
    <t>Резка штроб 100*100 в полу</t>
  </si>
  <si>
    <t>Заделка штроб после укладки труб</t>
  </si>
  <si>
    <t>Разборка  труб чугунных канализационных диаметром свыше 50 до 100 мм</t>
  </si>
  <si>
    <t>Прокладка, монтаж, крепление,  пластиковых труб, включая запорные краны, переходники, расходные материалы диаметр  40</t>
  </si>
  <si>
    <t>Прокладка, монтаж, крепление,  пластиковых труб, включая запорные краны, переходники, расходные материалы диаметр  50</t>
  </si>
  <si>
    <t>Изоляция трубопроводов трубками</t>
  </si>
  <si>
    <t>Установка трапа напольного</t>
  </si>
  <si>
    <t>Устройство колодцев глубиной 2м</t>
  </si>
  <si>
    <t>Устройство колодцев глубиной 3м</t>
  </si>
  <si>
    <t>Установка смесителя с присоединением к трубопроводу</t>
  </si>
  <si>
    <t>Установка унитазов с непосредственно
присоединенным бачком</t>
  </si>
  <si>
    <t xml:space="preserve">Установка поддона для мытья ног </t>
  </si>
  <si>
    <t>Установка ванны стальной</t>
  </si>
  <si>
    <t>Установка нагревателей индивидуальных водяных.</t>
  </si>
  <si>
    <t>Пробивка отверстий в перекрытиях с установкой гильзы</t>
  </si>
  <si>
    <t>Прорезка отверстия в деревянной перегородке диаметр 32 мм с установкой гильзы</t>
  </si>
  <si>
    <t>Заделка отверстий в местах прохода трубопровода в кирпичных стенах</t>
  </si>
  <si>
    <t>стык</t>
  </si>
  <si>
    <t>Вварка штуцера в трубопровод диаметром от 1d - 2d</t>
  </si>
  <si>
    <t>Установка датчика движения</t>
  </si>
  <si>
    <t>Установка электрообогревателей  от 0,5 до 3,0 кВт</t>
  </si>
  <si>
    <t>Установка автоматического выключателя 1-3 полюсного на ток свыше 25 А (с подготовкой и включением)</t>
  </si>
  <si>
    <t>Прокладка провода в металлорукаве с затягиванием в металлорукав</t>
  </si>
  <si>
    <t>Прокладка провода в  с затягиванием в стальную трубу</t>
  </si>
  <si>
    <t>Крепление полосы заземления</t>
  </si>
  <si>
    <t>Демонтаж шифера  с опуском на землю</t>
  </si>
  <si>
    <t>Утепление покрытий плитами минераловатными 200мм</t>
  </si>
  <si>
    <t>Устройство сплошной обрешетки из доски</t>
  </si>
  <si>
    <t>Замена стропильных ног из бруса 50*200</t>
  </si>
  <si>
    <t>Устройство пароизоляции (гидроизоляции) в два слой</t>
  </si>
  <si>
    <t>Устройство пароизоляции (гидроизоляции) в один слой</t>
  </si>
  <si>
    <t>Устройство кровли из профлиста</t>
  </si>
  <si>
    <t>Антисептирование деревянных конструкций</t>
  </si>
  <si>
    <t>Устройство фронтонов из доски</t>
  </si>
  <si>
    <t>Устройство каркасов потолков под гипсокартон</t>
  </si>
  <si>
    <t>Облицовка гипсокартоном каркаса потолков в один слой</t>
  </si>
  <si>
    <t>Обшивка ОСБ плитой с 2-х сторон на мет.каркасе с утеплителем 200мм</t>
  </si>
  <si>
    <t>ФАСАД</t>
  </si>
  <si>
    <t>Облицовка каркасов сайдингом на мет.каркасе</t>
  </si>
  <si>
    <t>Установка планок, реек, угловых элементов</t>
  </si>
  <si>
    <t>Демонтаж профлиста</t>
  </si>
  <si>
    <t>Облицовка профлистом с изготовлением каркаса</t>
  </si>
  <si>
    <t>Устройство утепления 100мм  фасада с фиксацией дюбелями</t>
  </si>
  <si>
    <t>Кинология от 25.09.19</t>
  </si>
  <si>
    <r>
      <t xml:space="preserve">Период выполнения </t>
    </r>
    <r>
      <rPr>
        <sz val="11"/>
        <rFont val="Calibri"/>
        <family val="2"/>
        <charset val="204"/>
        <scheme val="minor"/>
      </rPr>
      <t>работ с   17.09.18 г.</t>
    </r>
    <r>
      <rPr>
        <sz val="11"/>
        <color theme="1"/>
        <rFont val="Calibri"/>
        <family val="2"/>
        <scheme val="minor"/>
      </rPr>
      <t xml:space="preserve">  по    01.12.19 г.</t>
    </r>
  </si>
  <si>
    <t>инженер подпись    Кондуров А.Н.</t>
  </si>
  <si>
    <r>
      <t xml:space="preserve">Демонтаж деревянных дверей с дверной </t>
    </r>
    <r>
      <rPr>
        <sz val="11"/>
        <rFont val="Calibri"/>
        <family val="2"/>
      </rPr>
      <t xml:space="preserve">коробкой </t>
    </r>
  </si>
  <si>
    <r>
      <t xml:space="preserve">Улучшенная окраска поливинилацетатными водоэмульсионными составами </t>
    </r>
    <r>
      <rPr>
        <b/>
        <sz val="11"/>
        <color theme="1"/>
        <rFont val="Calibri"/>
        <family val="2"/>
      </rPr>
      <t>стен</t>
    </r>
    <r>
      <rPr>
        <sz val="11"/>
        <color theme="1"/>
        <rFont val="Calibri"/>
        <family val="2"/>
      </rPr>
      <t xml:space="preserve"> по сборным конструкциям, подготовленным под окраску</t>
    </r>
  </si>
  <si>
    <r>
      <t xml:space="preserve">Улучшенная окраска поливинилацетатными водоэмульсионными составами </t>
    </r>
    <r>
      <rPr>
        <b/>
        <sz val="11"/>
        <color theme="1"/>
        <rFont val="Calibri"/>
        <family val="2"/>
      </rPr>
      <t>потолка</t>
    </r>
    <r>
      <rPr>
        <sz val="11"/>
        <color theme="1"/>
        <rFont val="Calibri"/>
        <family val="2"/>
      </rPr>
      <t xml:space="preserve"> по сборным конструкциям, подготовленным под окраску</t>
    </r>
  </si>
  <si>
    <r>
      <t xml:space="preserve">Установка и разборка </t>
    </r>
    <r>
      <rPr>
        <b/>
        <sz val="11"/>
        <color theme="1"/>
        <rFont val="Calibri"/>
        <family val="2"/>
      </rPr>
      <t>ТУРЫ</t>
    </r>
    <r>
      <rPr>
        <sz val="11"/>
        <color theme="1"/>
        <rFont val="Calibri"/>
        <family val="2"/>
      </rPr>
      <t xml:space="preserve">  считать по площади обрабатываемой поверхности только один раз</t>
    </r>
  </si>
  <si>
    <r>
      <t xml:space="preserve">Установка и разборка лесов внутренних металлических считать </t>
    </r>
    <r>
      <rPr>
        <sz val="11"/>
        <color rgb="FF0070C0"/>
        <rFont val="Calibri"/>
        <family val="2"/>
      </rPr>
      <t>по площади обрабатываемой поверхности только один раз</t>
    </r>
  </si>
  <si>
    <r>
      <t xml:space="preserve">Устройство цементной стяжки от 30 до 100мм </t>
    </r>
    <r>
      <rPr>
        <sz val="11"/>
        <rFont val="Calibri"/>
        <family val="2"/>
      </rPr>
      <t xml:space="preserve"> с грунтовкой СТ 17</t>
    </r>
  </si>
  <si>
    <t>Установка вентилятора вытяжного производит. Не менее 25м3/час (квартирный)</t>
  </si>
  <si>
    <t>Погрузка мусора в ручную</t>
  </si>
  <si>
    <t>Прокладка, монтаж, крепление,  пластиковых труб, включая запорные краны, переходники, расходные материалы диаметр до 25 мм</t>
  </si>
  <si>
    <t>Прокладка, монтаж, крепление,  пластиковых труб, включая запорные краны, переходники, расходные материалы диаметр до 32 мм</t>
  </si>
  <si>
    <t>Прокладка трубопроводов канализации из полиэтиленовых труб диаметром 160 мм</t>
  </si>
  <si>
    <t xml:space="preserve">Установка водяного счетчика </t>
  </si>
  <si>
    <t>Прокладка металлических труб диаметром 325 мм (гильза)</t>
  </si>
  <si>
    <t>Затягивание металлических труб диаметром 160 мм в футляр диаметром 325 мм</t>
  </si>
  <si>
    <t>Прокладка труб стальных диаметром 114 мм в траншеи (футляр)</t>
  </si>
  <si>
    <t>Установка стальных клапанов и муфт диаметром до 50 мм</t>
  </si>
  <si>
    <t>Монтаж фильтров диаметром 25 мм</t>
  </si>
  <si>
    <t>Установка муфтовых кранов</t>
  </si>
  <si>
    <t>Заделка концов футляра диаметром 114 мм битумом и прядью смоляной</t>
  </si>
  <si>
    <t>Нанесение битумных мастик на поверхность ж/б колец и наружную поверхность колодцев изоляции за два раза</t>
  </si>
  <si>
    <t>Установка над шахтами зонтов из листовой оцинкованной стали прямоугольного выреза периметром 1000 мм</t>
  </si>
  <si>
    <t>Установка над шахтами зонтов из листовой оцинкованной стали прямоугольного выреза периметром 500 мм</t>
  </si>
  <si>
    <t>Прокладка воздуховодов из оцинкованной стали</t>
  </si>
  <si>
    <t>Монтаж кронштейнов под вентиляционное оборудование</t>
  </si>
  <si>
    <t>Вырезка отверстий в стальной кровле для вентиляционных стояков 150х150</t>
  </si>
  <si>
    <t>Заделка отверстий в местах прохода трубопровода 150х150</t>
  </si>
  <si>
    <t>Установка колодца ревизионного пластмассового Galmar с присоединением к заземляющему проводнику</t>
  </si>
  <si>
    <t>Замена деревянных стоек каркаса стен</t>
  </si>
  <si>
    <t>Устройство сплошной обрешетки стен из доски 25 мм</t>
  </si>
  <si>
    <t>Демонтаж сплошной обрешетки стен из доски 25 мм</t>
  </si>
  <si>
    <t>Ветробарьер</t>
  </si>
  <si>
    <t>Демонтаж деревянных конструкций кровли</t>
  </si>
  <si>
    <t xml:space="preserve">Замена лаг </t>
  </si>
  <si>
    <t>Установка жиро улавливателя</t>
  </si>
  <si>
    <t>Монтаж манометров с трехходовым краном и трубою- сифоном</t>
  </si>
  <si>
    <t>Нанесение очень усиленной антикоррозийной битумно- резиновой изоляции на металлические трубопроводы диаметром 114мм</t>
  </si>
  <si>
    <t>Установка умывальников одиночных с подключением к системе канализации (с подключением смесителя холл и гор воды)</t>
  </si>
  <si>
    <t>Монтаж контура заземления глубинного Galmar</t>
  </si>
  <si>
    <t>Устройство контр обрешётки</t>
  </si>
  <si>
    <t>доп. 1</t>
  </si>
  <si>
    <t>доп. 2</t>
  </si>
  <si>
    <t>доп. 3</t>
  </si>
  <si>
    <t>Демонтаж деревянных или пластиковых окон, включая подоконные доски и отливы</t>
  </si>
  <si>
    <t>Установка ламинированной двери с дверной коробкой и  наличником</t>
  </si>
  <si>
    <t>Установка дверного блока металлического противопожарного</t>
  </si>
  <si>
    <t>Установка дверного блока металлического</t>
  </si>
  <si>
    <t>Укладка линолеума на клей</t>
  </si>
  <si>
    <t>Укладка ОСБ плиты со шпаклевкой</t>
  </si>
  <si>
    <t>Устройство плинтусов поливинилхлоридных на шурупах</t>
  </si>
  <si>
    <t xml:space="preserve">прораб подпись  </t>
  </si>
  <si>
    <t>Выгрузка мусора с машины на свалке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</si>
</sst>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8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color rgb="FF0070C0"/>
      <name val="Calibri"/>
      <family val="2"/>
    </font>
    <font>
      <sz val="11"/>
      <color indexed="8"/>
      <name val="Calibri"/>
      <family val="2"/>
    </font>
    <font>
      <sz val="11"/>
      <color rgb="FF00B0F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0" fillId="6" borderId="0" xfId="0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0" fontId="0" fillId="0" borderId="0" xfId="0" applyAlignment="1" applyProtection="1">
      <alignment shrinkToFit="1"/>
      <protection locked="0"/>
    </xf>
    <xf numFmtId="0" fontId="0" fillId="0" borderId="0" xfId="0" applyAlignment="1">
      <alignment shrinkToFit="1"/>
    </xf>
    <xf numFmtId="0" fontId="3" fillId="0" borderId="2" xfId="0" applyFont="1" applyBorder="1" applyAlignment="1" applyProtection="1">
      <alignment horizontal="center" vertical="center" shrinkToFit="1"/>
      <protection hidden="1"/>
    </xf>
    <xf numFmtId="0" fontId="3" fillId="6" borderId="2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9" fillId="3" borderId="2" xfId="0" applyFont="1" applyFill="1" applyBorder="1" applyAlignment="1" applyProtection="1">
      <alignment horizontal="center" vertical="center"/>
      <protection locked="0"/>
    </xf>
    <xf numFmtId="0" fontId="9" fillId="3" borderId="2" xfId="0" applyNumberFormat="1" applyFon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Protection="1"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 shrinkToFit="1"/>
      <protection hidden="1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4" borderId="2" xfId="0" applyFont="1" applyFill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left" wrapText="1" shrinkToFit="1"/>
      <protection hidden="1"/>
    </xf>
    <xf numFmtId="2" fontId="9" fillId="0" borderId="2" xfId="0" applyNumberFormat="1" applyFont="1" applyBorder="1" applyAlignment="1" applyProtection="1">
      <alignment horizontal="center" vertical="center" shrinkToFit="1"/>
      <protection locked="0"/>
    </xf>
    <xf numFmtId="0" fontId="9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2" xfId="0" applyFont="1" applyBorder="1" applyAlignment="1" applyProtection="1">
      <alignment shrinkToFit="1"/>
      <protection locked="0"/>
    </xf>
    <xf numFmtId="0" fontId="9" fillId="0" borderId="2" xfId="0" applyFont="1" applyFill="1" applyBorder="1" applyAlignment="1" applyProtection="1">
      <alignment horizontal="center" vertical="center" shrinkToFit="1"/>
      <protection locked="0"/>
    </xf>
    <xf numFmtId="0" fontId="9" fillId="0" borderId="2" xfId="0" applyFont="1" applyFill="1" applyBorder="1" applyAlignment="1" applyProtection="1">
      <alignment horizontal="left" wrapText="1" shrinkToFit="1"/>
      <protection hidden="1"/>
    </xf>
    <xf numFmtId="0" fontId="9" fillId="0" borderId="2" xfId="0" applyFont="1" applyFill="1" applyBorder="1" applyAlignment="1" applyProtection="1">
      <alignment horizontal="center" vertical="center" shrinkToFit="1"/>
      <protection hidden="1"/>
    </xf>
    <xf numFmtId="0" fontId="9" fillId="6" borderId="2" xfId="0" applyFont="1" applyFill="1" applyBorder="1" applyAlignment="1" applyProtection="1">
      <alignment horizontal="center" vertical="center" shrinkToFit="1"/>
      <protection locked="0"/>
    </xf>
    <xf numFmtId="0" fontId="9" fillId="6" borderId="2" xfId="0" applyFont="1" applyFill="1" applyBorder="1" applyAlignment="1" applyProtection="1">
      <alignment horizontal="left" wrapText="1" shrinkToFit="1"/>
      <protection hidden="1"/>
    </xf>
    <xf numFmtId="0" fontId="9" fillId="6" borderId="2" xfId="0" applyFont="1" applyFill="1" applyBorder="1" applyAlignment="1" applyProtection="1">
      <alignment horizontal="center" vertical="center" shrinkToFit="1"/>
      <protection hidden="1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4" borderId="2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vertical="center" wrapText="1"/>
      <protection hidden="1"/>
    </xf>
    <xf numFmtId="2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/>
      <protection hidden="1"/>
    </xf>
    <xf numFmtId="0" fontId="9" fillId="3" borderId="2" xfId="0" applyFont="1" applyFill="1" applyBorder="1" applyAlignment="1" applyProtection="1">
      <alignment horizontal="center" vertical="center" wrapText="1"/>
      <protection hidden="1"/>
    </xf>
    <xf numFmtId="0" fontId="9" fillId="3" borderId="2" xfId="0" applyFont="1" applyFill="1" applyBorder="1" applyAlignment="1" applyProtection="1">
      <alignment horizontal="center" vertical="center" wrapText="1"/>
      <protection locked="0"/>
    </xf>
    <xf numFmtId="0" fontId="10" fillId="3" borderId="2" xfId="0" applyFont="1" applyFill="1" applyBorder="1" applyAlignment="1" applyProtection="1">
      <alignment horizontal="center" vertical="center" wrapText="1"/>
      <protection hidden="1"/>
    </xf>
    <xf numFmtId="2" fontId="10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2" xfId="0" applyNumberFormat="1" applyFont="1" applyFill="1" applyBorder="1" applyAlignment="1" applyProtection="1">
      <alignment horizontal="center" vertical="center"/>
      <protection hidden="1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 wrapText="1"/>
      <protection hidden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left" wrapText="1"/>
      <protection hidden="1"/>
    </xf>
    <xf numFmtId="0" fontId="9" fillId="0" borderId="2" xfId="0" applyFont="1" applyFill="1" applyBorder="1" applyAlignment="1" applyProtection="1">
      <alignment horizontal="center" vertical="center" wrapText="1"/>
      <protection hidden="1"/>
    </xf>
    <xf numFmtId="0" fontId="9" fillId="0" borderId="2" xfId="0" applyFont="1" applyBorder="1" applyProtection="1">
      <protection locked="0"/>
    </xf>
    <xf numFmtId="0" fontId="9" fillId="0" borderId="2" xfId="0" applyFont="1" applyBorder="1" applyAlignment="1" applyProtection="1">
      <alignment horizontal="left" wrapText="1"/>
      <protection hidden="1"/>
    </xf>
    <xf numFmtId="0" fontId="9" fillId="6" borderId="2" xfId="0" applyFont="1" applyFill="1" applyBorder="1" applyAlignment="1" applyProtection="1">
      <alignment horizontal="center" vertical="center" wrapText="1"/>
      <protection locked="0"/>
    </xf>
    <xf numFmtId="0" fontId="9" fillId="6" borderId="2" xfId="0" applyFont="1" applyFill="1" applyBorder="1" applyAlignment="1" applyProtection="1">
      <alignment horizontal="left" wrapText="1"/>
      <protection hidden="1"/>
    </xf>
    <xf numFmtId="0" fontId="9" fillId="6" borderId="2" xfId="0" applyFont="1" applyFill="1" applyBorder="1" applyAlignment="1" applyProtection="1">
      <alignment horizontal="center" vertical="center" wrapText="1"/>
      <protection hidden="1"/>
    </xf>
    <xf numFmtId="2" fontId="9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2" xfId="0" applyFont="1" applyFill="1" applyBorder="1" applyProtection="1">
      <protection locked="0"/>
    </xf>
    <xf numFmtId="0" fontId="9" fillId="4" borderId="2" xfId="0" applyFont="1" applyFill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center" vertical="center"/>
      <protection hidden="1"/>
    </xf>
    <xf numFmtId="0" fontId="8" fillId="3" borderId="2" xfId="0" applyFont="1" applyFill="1" applyBorder="1" applyAlignment="1" applyProtection="1">
      <alignment horizontal="center" wrapText="1"/>
      <protection hidden="1"/>
    </xf>
    <xf numFmtId="2" fontId="9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9" fillId="6" borderId="2" xfId="0" applyFont="1" applyFill="1" applyBorder="1" applyProtection="1">
      <protection locked="0"/>
    </xf>
    <xf numFmtId="0" fontId="9" fillId="6" borderId="2" xfId="0" applyFont="1" applyFill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left" vertical="top" wrapText="1"/>
      <protection hidden="1"/>
    </xf>
    <xf numFmtId="0" fontId="13" fillId="6" borderId="2" xfId="0" applyFont="1" applyFill="1" applyBorder="1" applyAlignment="1" applyProtection="1">
      <alignment horizontal="left" vertical="top" wrapText="1"/>
      <protection hidden="1"/>
    </xf>
    <xf numFmtId="0" fontId="3" fillId="6" borderId="2" xfId="0" applyFont="1" applyFill="1" applyBorder="1" applyAlignment="1" applyProtection="1">
      <alignment horizontal="left" wrapText="1"/>
      <protection hidden="1"/>
    </xf>
    <xf numFmtId="0" fontId="10" fillId="3" borderId="2" xfId="0" applyFont="1" applyFill="1" applyBorder="1" applyAlignment="1" applyProtection="1">
      <alignment horizontal="center" wrapText="1"/>
      <protection hidden="1"/>
    </xf>
    <xf numFmtId="0" fontId="9" fillId="0" borderId="2" xfId="0" applyFont="1" applyFill="1" applyBorder="1" applyAlignment="1" applyProtection="1">
      <alignment horizontal="left" vertical="center" wrapText="1"/>
      <protection hidden="1"/>
    </xf>
    <xf numFmtId="2" fontId="9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2" xfId="0" applyFont="1" applyFill="1" applyBorder="1" applyAlignment="1" applyProtection="1">
      <alignment horizontal="center" vertical="center"/>
      <protection hidden="1"/>
    </xf>
    <xf numFmtId="2" fontId="9" fillId="3" borderId="2" xfId="0" applyNumberFormat="1" applyFont="1" applyFill="1" applyBorder="1" applyAlignment="1" applyProtection="1">
      <alignment horizontal="center" vertical="center" shrinkToFit="1"/>
      <protection locked="0"/>
    </xf>
    <xf numFmtId="0" fontId="9" fillId="3" borderId="2" xfId="0" applyNumberFormat="1" applyFont="1" applyFill="1" applyBorder="1" applyAlignment="1" applyProtection="1">
      <alignment horizontal="center" vertical="center" shrinkToFit="1"/>
      <protection hidden="1"/>
    </xf>
    <xf numFmtId="0" fontId="9" fillId="5" borderId="2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left" vertical="center" wrapText="1"/>
      <protection hidden="1"/>
    </xf>
    <xf numFmtId="2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2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left" vertical="center" wrapText="1"/>
      <protection hidden="1"/>
    </xf>
    <xf numFmtId="2" fontId="9" fillId="0" borderId="2" xfId="0" applyNumberFormat="1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/>
      <protection hidden="1"/>
    </xf>
    <xf numFmtId="0" fontId="9" fillId="6" borderId="2" xfId="0" applyFont="1" applyFill="1" applyBorder="1" applyAlignment="1" applyProtection="1">
      <alignment horizontal="left" vertical="center" wrapText="1"/>
      <protection hidden="1"/>
    </xf>
    <xf numFmtId="2" fontId="9" fillId="6" borderId="2" xfId="0" applyNumberFormat="1" applyFont="1" applyFill="1" applyBorder="1" applyAlignment="1" applyProtection="1">
      <alignment horizontal="center" vertical="center"/>
      <protection locked="0"/>
    </xf>
    <xf numFmtId="0" fontId="9" fillId="6" borderId="3" xfId="0" applyFont="1" applyFill="1" applyBorder="1" applyAlignment="1" applyProtection="1">
      <alignment horizontal="center" vertical="center"/>
      <protection hidden="1"/>
    </xf>
    <xf numFmtId="0" fontId="3" fillId="6" borderId="2" xfId="0" applyFont="1" applyFill="1" applyBorder="1" applyAlignment="1" applyProtection="1">
      <alignment horizontal="left" vertical="center" wrapText="1"/>
      <protection hidden="1"/>
    </xf>
    <xf numFmtId="0" fontId="3" fillId="0" borderId="2" xfId="0" applyFont="1" applyBorder="1" applyAlignment="1" applyProtection="1">
      <alignment horizontal="left" wrapText="1"/>
      <protection hidden="1"/>
    </xf>
    <xf numFmtId="0" fontId="3" fillId="6" borderId="2" xfId="0" applyFont="1" applyFill="1" applyBorder="1" applyAlignment="1" applyProtection="1">
      <alignment horizontal="center" vertical="center" wrapText="1"/>
      <protection hidden="1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0" fontId="9" fillId="3" borderId="2" xfId="0" applyNumberFormat="1" applyFont="1" applyFill="1" applyBorder="1" applyAlignment="1" applyProtection="1">
      <alignment horizontal="center" vertical="center"/>
      <protection hidden="1"/>
    </xf>
    <xf numFmtId="0" fontId="14" fillId="3" borderId="2" xfId="0" applyFont="1" applyFill="1" applyBorder="1" applyAlignment="1" applyProtection="1">
      <alignment horizontal="center" vertical="center"/>
      <protection hidden="1"/>
    </xf>
    <xf numFmtId="2" fontId="14" fillId="3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hidden="1"/>
    </xf>
    <xf numFmtId="0" fontId="3" fillId="0" borderId="2" xfId="0" applyFont="1" applyFill="1" applyBorder="1" applyAlignment="1" applyProtection="1">
      <alignment horizontal="left" wrapText="1"/>
      <protection hidden="1"/>
    </xf>
    <xf numFmtId="0" fontId="3" fillId="0" borderId="3" xfId="0" applyFont="1" applyFill="1" applyBorder="1" applyAlignment="1" applyProtection="1">
      <alignment horizontal="center" vertical="center"/>
      <protection hidden="1"/>
    </xf>
    <xf numFmtId="0" fontId="3" fillId="3" borderId="2" xfId="0" applyFont="1" applyFill="1" applyBorder="1" applyAlignment="1" applyProtection="1">
      <alignment horizontal="center" vertical="center" wrapText="1"/>
      <protection hidden="1"/>
    </xf>
    <xf numFmtId="0" fontId="9" fillId="0" borderId="2" xfId="0" applyFont="1" applyFill="1" applyBorder="1" applyAlignment="1" applyProtection="1">
      <alignment horizontal="left" vertical="center" wrapText="1"/>
      <protection locked="0"/>
    </xf>
    <xf numFmtId="0" fontId="9" fillId="6" borderId="2" xfId="0" applyFont="1" applyFill="1" applyBorder="1" applyAlignment="1" applyProtection="1">
      <alignment horizontal="left" wrapText="1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1" xfId="0" applyNumberFormat="1" applyFont="1" applyBorder="1" applyAlignment="1" applyProtection="1">
      <alignment horizontal="center" vertical="center"/>
      <protection hidden="1"/>
    </xf>
    <xf numFmtId="0" fontId="9" fillId="0" borderId="5" xfId="0" applyFont="1" applyBorder="1" applyProtection="1"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Protection="1"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0" fontId="9" fillId="2" borderId="2" xfId="0" applyFont="1" applyFill="1" applyBorder="1" applyAlignment="1" applyProtection="1">
      <alignment horizontal="left"/>
      <protection locked="0"/>
    </xf>
    <xf numFmtId="0" fontId="9" fillId="2" borderId="2" xfId="0" applyNumberFormat="1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left"/>
      <protection locked="0"/>
    </xf>
    <xf numFmtId="4" fontId="9" fillId="0" borderId="2" xfId="0" applyNumberFormat="1" applyFont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left" vertical="center"/>
      <protection locked="0"/>
    </xf>
    <xf numFmtId="0" fontId="15" fillId="0" borderId="2" xfId="0" applyFont="1" applyBorder="1" applyAlignment="1" applyProtection="1">
      <alignment horizontal="left" wrapText="1"/>
      <protection locked="0"/>
    </xf>
    <xf numFmtId="2" fontId="16" fillId="0" borderId="2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right" wrapText="1"/>
      <protection locked="0"/>
    </xf>
    <xf numFmtId="2" fontId="16" fillId="0" borderId="0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left" wrapText="1"/>
      <protection locked="0"/>
    </xf>
    <xf numFmtId="0" fontId="9" fillId="4" borderId="2" xfId="0" applyFont="1" applyFill="1" applyBorder="1" applyAlignment="1" applyProtection="1">
      <alignment horizontal="left" vertical="center" wrapText="1"/>
      <protection hidden="1"/>
    </xf>
    <xf numFmtId="0" fontId="9" fillId="0" borderId="2" xfId="0" applyFont="1" applyBorder="1" applyAlignment="1" applyProtection="1">
      <alignment vertical="center" wrapText="1" shrinkToFit="1"/>
      <protection hidden="1"/>
    </xf>
    <xf numFmtId="0" fontId="9" fillId="6" borderId="2" xfId="0" applyFont="1" applyFill="1" applyBorder="1" applyAlignment="1" applyProtection="1">
      <alignment vertical="center" wrapText="1" shrinkToFit="1"/>
      <protection hidden="1"/>
    </xf>
    <xf numFmtId="0" fontId="17" fillId="8" borderId="2" xfId="0" applyFont="1" applyFill="1" applyBorder="1" applyProtection="1">
      <protection locked="0"/>
    </xf>
    <xf numFmtId="0" fontId="9" fillId="8" borderId="2" xfId="0" applyFont="1" applyFill="1" applyBorder="1" applyProtection="1">
      <protection locked="0"/>
    </xf>
    <xf numFmtId="3" fontId="17" fillId="8" borderId="2" xfId="0" applyNumberFormat="1" applyFont="1" applyFill="1" applyBorder="1" applyProtection="1">
      <protection locked="0"/>
    </xf>
    <xf numFmtId="0" fontId="9" fillId="9" borderId="2" xfId="0" applyFont="1" applyFill="1" applyBorder="1" applyAlignment="1" applyProtection="1">
      <alignment horizontal="center" vertical="center" shrinkToFit="1"/>
      <protection locked="0"/>
    </xf>
    <xf numFmtId="164" fontId="9" fillId="0" borderId="2" xfId="0" applyNumberFormat="1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/>
      <protection locked="0"/>
    </xf>
    <xf numFmtId="49" fontId="9" fillId="0" borderId="3" xfId="0" applyNumberFormat="1" applyFont="1" applyBorder="1" applyAlignment="1" applyProtection="1">
      <alignment horizontal="center" vertical="center"/>
      <protection locked="0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49" fontId="9" fillId="0" borderId="5" xfId="0" applyNumberFormat="1" applyFont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11" fillId="7" borderId="2" xfId="0" applyFont="1" applyFill="1" applyBorder="1" applyAlignment="1" applyProtection="1">
      <alignment horizontal="center" vertical="center"/>
      <protection hidden="1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left"/>
      <protection locked="0"/>
    </xf>
    <xf numFmtId="0" fontId="9" fillId="2" borderId="13" xfId="0" applyFont="1" applyFill="1" applyBorder="1" applyAlignment="1" applyProtection="1">
      <alignment horizontal="left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 applyProtection="1">
      <alignment horizontal="center" vertical="center" wrapText="1"/>
      <protection locked="0"/>
    </xf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0" fontId="8" fillId="3" borderId="5" xfId="0" applyFont="1" applyFill="1" applyBorder="1" applyAlignment="1" applyProtection="1">
      <alignment horizontal="center" vertical="center" wrapText="1"/>
      <protection locked="0"/>
    </xf>
    <xf numFmtId="0" fontId="9" fillId="9" borderId="2" xfId="0" applyFont="1" applyFill="1" applyBorder="1" applyAlignment="1" applyProtection="1">
      <alignment horizontal="left" vertical="center" wrapText="1"/>
      <protection locked="0"/>
    </xf>
    <xf numFmtId="0" fontId="9" fillId="9" borderId="2" xfId="0" applyFont="1" applyFill="1" applyBorder="1" applyAlignment="1" applyProtection="1">
      <alignment horizontal="center" vertical="center"/>
      <protection locked="0"/>
    </xf>
    <xf numFmtId="2" fontId="9" fillId="9" borderId="2" xfId="0" applyNumberFormat="1" applyFont="1" applyFill="1" applyBorder="1" applyAlignment="1" applyProtection="1">
      <alignment horizontal="center" vertical="center"/>
      <protection locked="0"/>
    </xf>
    <xf numFmtId="0" fontId="9" fillId="9" borderId="2" xfId="0" applyNumberFormat="1" applyFont="1" applyFill="1" applyBorder="1" applyAlignment="1" applyProtection="1">
      <alignment horizontal="center" vertical="center" shrinkToFit="1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83"/>
  <sheetViews>
    <sheetView tabSelected="1" zoomScale="80" zoomScaleNormal="80" workbookViewId="0">
      <pane ySplit="6" topLeftCell="A223" activePane="bottomLeft" state="frozen"/>
      <selection pane="bottomLeft" activeCell="J248" sqref="J248"/>
    </sheetView>
  </sheetViews>
  <sheetFormatPr defaultRowHeight="15" x14ac:dyDescent="0.25"/>
  <cols>
    <col min="1" max="1" width="6.28515625" style="2" customWidth="1"/>
    <col min="2" max="2" width="5.5703125" style="2" customWidth="1"/>
    <col min="3" max="3" width="6" style="2" customWidth="1"/>
    <col min="4" max="4" width="54.7109375" style="7" customWidth="1"/>
    <col min="5" max="5" width="5.140625" style="2" customWidth="1"/>
    <col min="6" max="7" width="8.42578125" style="2" customWidth="1"/>
    <col min="8" max="8" width="11.140625" style="4" customWidth="1"/>
    <col min="9" max="9" width="15.42578125" style="3" customWidth="1"/>
    <col min="10" max="10" width="37.5703125" style="2" customWidth="1"/>
    <col min="11" max="20" width="9.140625" style="3"/>
    <col min="249" max="249" width="4.42578125" customWidth="1"/>
    <col min="250" max="250" width="6.42578125" customWidth="1"/>
    <col min="251" max="251" width="54.7109375" customWidth="1"/>
    <col min="252" max="252" width="5.140625" customWidth="1"/>
    <col min="253" max="253" width="8.7109375" customWidth="1"/>
    <col min="254" max="254" width="8.42578125" customWidth="1"/>
    <col min="255" max="255" width="11.140625" customWidth="1"/>
    <col min="256" max="256" width="15.42578125" customWidth="1"/>
    <col min="505" max="505" width="4.42578125" customWidth="1"/>
    <col min="506" max="506" width="6.42578125" customWidth="1"/>
    <col min="507" max="507" width="54.7109375" customWidth="1"/>
    <col min="508" max="508" width="5.140625" customWidth="1"/>
    <col min="509" max="509" width="8.7109375" customWidth="1"/>
    <col min="510" max="510" width="8.42578125" customWidth="1"/>
    <col min="511" max="511" width="11.140625" customWidth="1"/>
    <col min="512" max="512" width="15.42578125" customWidth="1"/>
    <col min="761" max="761" width="4.42578125" customWidth="1"/>
    <col min="762" max="762" width="6.42578125" customWidth="1"/>
    <col min="763" max="763" width="54.7109375" customWidth="1"/>
    <col min="764" max="764" width="5.140625" customWidth="1"/>
    <col min="765" max="765" width="8.7109375" customWidth="1"/>
    <col min="766" max="766" width="8.42578125" customWidth="1"/>
    <col min="767" max="767" width="11.140625" customWidth="1"/>
    <col min="768" max="768" width="15.42578125" customWidth="1"/>
    <col min="1017" max="1017" width="4.42578125" customWidth="1"/>
    <col min="1018" max="1018" width="6.42578125" customWidth="1"/>
    <col min="1019" max="1019" width="54.7109375" customWidth="1"/>
    <col min="1020" max="1020" width="5.140625" customWidth="1"/>
    <col min="1021" max="1021" width="8.7109375" customWidth="1"/>
    <col min="1022" max="1022" width="8.42578125" customWidth="1"/>
    <col min="1023" max="1023" width="11.140625" customWidth="1"/>
    <col min="1024" max="1024" width="15.42578125" customWidth="1"/>
    <col min="1273" max="1273" width="4.42578125" customWidth="1"/>
    <col min="1274" max="1274" width="6.42578125" customWidth="1"/>
    <col min="1275" max="1275" width="54.7109375" customWidth="1"/>
    <col min="1276" max="1276" width="5.140625" customWidth="1"/>
    <col min="1277" max="1277" width="8.7109375" customWidth="1"/>
    <col min="1278" max="1278" width="8.42578125" customWidth="1"/>
    <col min="1279" max="1279" width="11.140625" customWidth="1"/>
    <col min="1280" max="1280" width="15.42578125" customWidth="1"/>
    <col min="1529" max="1529" width="4.42578125" customWidth="1"/>
    <col min="1530" max="1530" width="6.42578125" customWidth="1"/>
    <col min="1531" max="1531" width="54.7109375" customWidth="1"/>
    <col min="1532" max="1532" width="5.140625" customWidth="1"/>
    <col min="1533" max="1533" width="8.7109375" customWidth="1"/>
    <col min="1534" max="1534" width="8.42578125" customWidth="1"/>
    <col min="1535" max="1535" width="11.140625" customWidth="1"/>
    <col min="1536" max="1536" width="15.42578125" customWidth="1"/>
    <col min="1785" max="1785" width="4.42578125" customWidth="1"/>
    <col min="1786" max="1786" width="6.42578125" customWidth="1"/>
    <col min="1787" max="1787" width="54.7109375" customWidth="1"/>
    <col min="1788" max="1788" width="5.140625" customWidth="1"/>
    <col min="1789" max="1789" width="8.7109375" customWidth="1"/>
    <col min="1790" max="1790" width="8.42578125" customWidth="1"/>
    <col min="1791" max="1791" width="11.140625" customWidth="1"/>
    <col min="1792" max="1792" width="15.42578125" customWidth="1"/>
    <col min="2041" max="2041" width="4.42578125" customWidth="1"/>
    <col min="2042" max="2042" width="6.42578125" customWidth="1"/>
    <col min="2043" max="2043" width="54.7109375" customWidth="1"/>
    <col min="2044" max="2044" width="5.140625" customWidth="1"/>
    <col min="2045" max="2045" width="8.7109375" customWidth="1"/>
    <col min="2046" max="2046" width="8.42578125" customWidth="1"/>
    <col min="2047" max="2047" width="11.140625" customWidth="1"/>
    <col min="2048" max="2048" width="15.42578125" customWidth="1"/>
    <col min="2297" max="2297" width="4.42578125" customWidth="1"/>
    <col min="2298" max="2298" width="6.42578125" customWidth="1"/>
    <col min="2299" max="2299" width="54.7109375" customWidth="1"/>
    <col min="2300" max="2300" width="5.140625" customWidth="1"/>
    <col min="2301" max="2301" width="8.7109375" customWidth="1"/>
    <col min="2302" max="2302" width="8.42578125" customWidth="1"/>
    <col min="2303" max="2303" width="11.140625" customWidth="1"/>
    <col min="2304" max="2304" width="15.42578125" customWidth="1"/>
    <col min="2553" max="2553" width="4.42578125" customWidth="1"/>
    <col min="2554" max="2554" width="6.42578125" customWidth="1"/>
    <col min="2555" max="2555" width="54.7109375" customWidth="1"/>
    <col min="2556" max="2556" width="5.140625" customWidth="1"/>
    <col min="2557" max="2557" width="8.7109375" customWidth="1"/>
    <col min="2558" max="2558" width="8.42578125" customWidth="1"/>
    <col min="2559" max="2559" width="11.140625" customWidth="1"/>
    <col min="2560" max="2560" width="15.42578125" customWidth="1"/>
    <col min="2809" max="2809" width="4.42578125" customWidth="1"/>
    <col min="2810" max="2810" width="6.42578125" customWidth="1"/>
    <col min="2811" max="2811" width="54.7109375" customWidth="1"/>
    <col min="2812" max="2812" width="5.140625" customWidth="1"/>
    <col min="2813" max="2813" width="8.7109375" customWidth="1"/>
    <col min="2814" max="2814" width="8.42578125" customWidth="1"/>
    <col min="2815" max="2815" width="11.140625" customWidth="1"/>
    <col min="2816" max="2816" width="15.42578125" customWidth="1"/>
    <col min="3065" max="3065" width="4.42578125" customWidth="1"/>
    <col min="3066" max="3066" width="6.42578125" customWidth="1"/>
    <col min="3067" max="3067" width="54.7109375" customWidth="1"/>
    <col min="3068" max="3068" width="5.140625" customWidth="1"/>
    <col min="3069" max="3069" width="8.7109375" customWidth="1"/>
    <col min="3070" max="3070" width="8.42578125" customWidth="1"/>
    <col min="3071" max="3071" width="11.140625" customWidth="1"/>
    <col min="3072" max="3072" width="15.42578125" customWidth="1"/>
    <col min="3321" max="3321" width="4.42578125" customWidth="1"/>
    <col min="3322" max="3322" width="6.42578125" customWidth="1"/>
    <col min="3323" max="3323" width="54.7109375" customWidth="1"/>
    <col min="3324" max="3324" width="5.140625" customWidth="1"/>
    <col min="3325" max="3325" width="8.7109375" customWidth="1"/>
    <col min="3326" max="3326" width="8.42578125" customWidth="1"/>
    <col min="3327" max="3327" width="11.140625" customWidth="1"/>
    <col min="3328" max="3328" width="15.42578125" customWidth="1"/>
    <col min="3577" max="3577" width="4.42578125" customWidth="1"/>
    <col min="3578" max="3578" width="6.42578125" customWidth="1"/>
    <col min="3579" max="3579" width="54.7109375" customWidth="1"/>
    <col min="3580" max="3580" width="5.140625" customWidth="1"/>
    <col min="3581" max="3581" width="8.7109375" customWidth="1"/>
    <col min="3582" max="3582" width="8.42578125" customWidth="1"/>
    <col min="3583" max="3583" width="11.140625" customWidth="1"/>
    <col min="3584" max="3584" width="15.42578125" customWidth="1"/>
    <col min="3833" max="3833" width="4.42578125" customWidth="1"/>
    <col min="3834" max="3834" width="6.42578125" customWidth="1"/>
    <col min="3835" max="3835" width="54.7109375" customWidth="1"/>
    <col min="3836" max="3836" width="5.140625" customWidth="1"/>
    <col min="3837" max="3837" width="8.7109375" customWidth="1"/>
    <col min="3838" max="3838" width="8.42578125" customWidth="1"/>
    <col min="3839" max="3839" width="11.140625" customWidth="1"/>
    <col min="3840" max="3840" width="15.42578125" customWidth="1"/>
    <col min="4089" max="4089" width="4.42578125" customWidth="1"/>
    <col min="4090" max="4090" width="6.42578125" customWidth="1"/>
    <col min="4091" max="4091" width="54.7109375" customWidth="1"/>
    <col min="4092" max="4092" width="5.140625" customWidth="1"/>
    <col min="4093" max="4093" width="8.7109375" customWidth="1"/>
    <col min="4094" max="4094" width="8.42578125" customWidth="1"/>
    <col min="4095" max="4095" width="11.140625" customWidth="1"/>
    <col min="4096" max="4096" width="15.42578125" customWidth="1"/>
    <col min="4345" max="4345" width="4.42578125" customWidth="1"/>
    <col min="4346" max="4346" width="6.42578125" customWidth="1"/>
    <col min="4347" max="4347" width="54.7109375" customWidth="1"/>
    <col min="4348" max="4348" width="5.140625" customWidth="1"/>
    <col min="4349" max="4349" width="8.7109375" customWidth="1"/>
    <col min="4350" max="4350" width="8.42578125" customWidth="1"/>
    <col min="4351" max="4351" width="11.140625" customWidth="1"/>
    <col min="4352" max="4352" width="15.42578125" customWidth="1"/>
    <col min="4601" max="4601" width="4.42578125" customWidth="1"/>
    <col min="4602" max="4602" width="6.42578125" customWidth="1"/>
    <col min="4603" max="4603" width="54.7109375" customWidth="1"/>
    <col min="4604" max="4604" width="5.140625" customWidth="1"/>
    <col min="4605" max="4605" width="8.7109375" customWidth="1"/>
    <col min="4606" max="4606" width="8.42578125" customWidth="1"/>
    <col min="4607" max="4607" width="11.140625" customWidth="1"/>
    <col min="4608" max="4608" width="15.42578125" customWidth="1"/>
    <col min="4857" max="4857" width="4.42578125" customWidth="1"/>
    <col min="4858" max="4858" width="6.42578125" customWidth="1"/>
    <col min="4859" max="4859" width="54.7109375" customWidth="1"/>
    <col min="4860" max="4860" width="5.140625" customWidth="1"/>
    <col min="4861" max="4861" width="8.7109375" customWidth="1"/>
    <col min="4862" max="4862" width="8.42578125" customWidth="1"/>
    <col min="4863" max="4863" width="11.140625" customWidth="1"/>
    <col min="4864" max="4864" width="15.42578125" customWidth="1"/>
    <col min="5113" max="5113" width="4.42578125" customWidth="1"/>
    <col min="5114" max="5114" width="6.42578125" customWidth="1"/>
    <col min="5115" max="5115" width="54.7109375" customWidth="1"/>
    <col min="5116" max="5116" width="5.140625" customWidth="1"/>
    <col min="5117" max="5117" width="8.7109375" customWidth="1"/>
    <col min="5118" max="5118" width="8.42578125" customWidth="1"/>
    <col min="5119" max="5119" width="11.140625" customWidth="1"/>
    <col min="5120" max="5120" width="15.42578125" customWidth="1"/>
    <col min="5369" max="5369" width="4.42578125" customWidth="1"/>
    <col min="5370" max="5370" width="6.42578125" customWidth="1"/>
    <col min="5371" max="5371" width="54.7109375" customWidth="1"/>
    <col min="5372" max="5372" width="5.140625" customWidth="1"/>
    <col min="5373" max="5373" width="8.7109375" customWidth="1"/>
    <col min="5374" max="5374" width="8.42578125" customWidth="1"/>
    <col min="5375" max="5375" width="11.140625" customWidth="1"/>
    <col min="5376" max="5376" width="15.42578125" customWidth="1"/>
    <col min="5625" max="5625" width="4.42578125" customWidth="1"/>
    <col min="5626" max="5626" width="6.42578125" customWidth="1"/>
    <col min="5627" max="5627" width="54.7109375" customWidth="1"/>
    <col min="5628" max="5628" width="5.140625" customWidth="1"/>
    <col min="5629" max="5629" width="8.7109375" customWidth="1"/>
    <col min="5630" max="5630" width="8.42578125" customWidth="1"/>
    <col min="5631" max="5631" width="11.140625" customWidth="1"/>
    <col min="5632" max="5632" width="15.42578125" customWidth="1"/>
    <col min="5881" max="5881" width="4.42578125" customWidth="1"/>
    <col min="5882" max="5882" width="6.42578125" customWidth="1"/>
    <col min="5883" max="5883" width="54.7109375" customWidth="1"/>
    <col min="5884" max="5884" width="5.140625" customWidth="1"/>
    <col min="5885" max="5885" width="8.7109375" customWidth="1"/>
    <col min="5886" max="5886" width="8.42578125" customWidth="1"/>
    <col min="5887" max="5887" width="11.140625" customWidth="1"/>
    <col min="5888" max="5888" width="15.42578125" customWidth="1"/>
    <col min="6137" max="6137" width="4.42578125" customWidth="1"/>
    <col min="6138" max="6138" width="6.42578125" customWidth="1"/>
    <col min="6139" max="6139" width="54.7109375" customWidth="1"/>
    <col min="6140" max="6140" width="5.140625" customWidth="1"/>
    <col min="6141" max="6141" width="8.7109375" customWidth="1"/>
    <col min="6142" max="6142" width="8.42578125" customWidth="1"/>
    <col min="6143" max="6143" width="11.140625" customWidth="1"/>
    <col min="6144" max="6144" width="15.42578125" customWidth="1"/>
    <col min="6393" max="6393" width="4.42578125" customWidth="1"/>
    <col min="6394" max="6394" width="6.42578125" customWidth="1"/>
    <col min="6395" max="6395" width="54.7109375" customWidth="1"/>
    <col min="6396" max="6396" width="5.140625" customWidth="1"/>
    <col min="6397" max="6397" width="8.7109375" customWidth="1"/>
    <col min="6398" max="6398" width="8.42578125" customWidth="1"/>
    <col min="6399" max="6399" width="11.140625" customWidth="1"/>
    <col min="6400" max="6400" width="15.42578125" customWidth="1"/>
    <col min="6649" max="6649" width="4.42578125" customWidth="1"/>
    <col min="6650" max="6650" width="6.42578125" customWidth="1"/>
    <col min="6651" max="6651" width="54.7109375" customWidth="1"/>
    <col min="6652" max="6652" width="5.140625" customWidth="1"/>
    <col min="6653" max="6653" width="8.7109375" customWidth="1"/>
    <col min="6654" max="6654" width="8.42578125" customWidth="1"/>
    <col min="6655" max="6655" width="11.140625" customWidth="1"/>
    <col min="6656" max="6656" width="15.42578125" customWidth="1"/>
    <col min="6905" max="6905" width="4.42578125" customWidth="1"/>
    <col min="6906" max="6906" width="6.42578125" customWidth="1"/>
    <col min="6907" max="6907" width="54.7109375" customWidth="1"/>
    <col min="6908" max="6908" width="5.140625" customWidth="1"/>
    <col min="6909" max="6909" width="8.7109375" customWidth="1"/>
    <col min="6910" max="6910" width="8.42578125" customWidth="1"/>
    <col min="6911" max="6911" width="11.140625" customWidth="1"/>
    <col min="6912" max="6912" width="15.42578125" customWidth="1"/>
    <col min="7161" max="7161" width="4.42578125" customWidth="1"/>
    <col min="7162" max="7162" width="6.42578125" customWidth="1"/>
    <col min="7163" max="7163" width="54.7109375" customWidth="1"/>
    <col min="7164" max="7164" width="5.140625" customWidth="1"/>
    <col min="7165" max="7165" width="8.7109375" customWidth="1"/>
    <col min="7166" max="7166" width="8.42578125" customWidth="1"/>
    <col min="7167" max="7167" width="11.140625" customWidth="1"/>
    <col min="7168" max="7168" width="15.42578125" customWidth="1"/>
    <col min="7417" max="7417" width="4.42578125" customWidth="1"/>
    <col min="7418" max="7418" width="6.42578125" customWidth="1"/>
    <col min="7419" max="7419" width="54.7109375" customWidth="1"/>
    <col min="7420" max="7420" width="5.140625" customWidth="1"/>
    <col min="7421" max="7421" width="8.7109375" customWidth="1"/>
    <col min="7422" max="7422" width="8.42578125" customWidth="1"/>
    <col min="7423" max="7423" width="11.140625" customWidth="1"/>
    <col min="7424" max="7424" width="15.42578125" customWidth="1"/>
    <col min="7673" max="7673" width="4.42578125" customWidth="1"/>
    <col min="7674" max="7674" width="6.42578125" customWidth="1"/>
    <col min="7675" max="7675" width="54.7109375" customWidth="1"/>
    <col min="7676" max="7676" width="5.140625" customWidth="1"/>
    <col min="7677" max="7677" width="8.7109375" customWidth="1"/>
    <col min="7678" max="7678" width="8.42578125" customWidth="1"/>
    <col min="7679" max="7679" width="11.140625" customWidth="1"/>
    <col min="7680" max="7680" width="15.42578125" customWidth="1"/>
    <col min="7929" max="7929" width="4.42578125" customWidth="1"/>
    <col min="7930" max="7930" width="6.42578125" customWidth="1"/>
    <col min="7931" max="7931" width="54.7109375" customWidth="1"/>
    <col min="7932" max="7932" width="5.140625" customWidth="1"/>
    <col min="7933" max="7933" width="8.7109375" customWidth="1"/>
    <col min="7934" max="7934" width="8.42578125" customWidth="1"/>
    <col min="7935" max="7935" width="11.140625" customWidth="1"/>
    <col min="7936" max="7936" width="15.42578125" customWidth="1"/>
    <col min="8185" max="8185" width="4.42578125" customWidth="1"/>
    <col min="8186" max="8186" width="6.42578125" customWidth="1"/>
    <col min="8187" max="8187" width="54.7109375" customWidth="1"/>
    <col min="8188" max="8188" width="5.140625" customWidth="1"/>
    <col min="8189" max="8189" width="8.7109375" customWidth="1"/>
    <col min="8190" max="8190" width="8.42578125" customWidth="1"/>
    <col min="8191" max="8191" width="11.140625" customWidth="1"/>
    <col min="8192" max="8192" width="15.42578125" customWidth="1"/>
    <col min="8441" max="8441" width="4.42578125" customWidth="1"/>
    <col min="8442" max="8442" width="6.42578125" customWidth="1"/>
    <col min="8443" max="8443" width="54.7109375" customWidth="1"/>
    <col min="8444" max="8444" width="5.140625" customWidth="1"/>
    <col min="8445" max="8445" width="8.7109375" customWidth="1"/>
    <col min="8446" max="8446" width="8.42578125" customWidth="1"/>
    <col min="8447" max="8447" width="11.140625" customWidth="1"/>
    <col min="8448" max="8448" width="15.42578125" customWidth="1"/>
    <col min="8697" max="8697" width="4.42578125" customWidth="1"/>
    <col min="8698" max="8698" width="6.42578125" customWidth="1"/>
    <col min="8699" max="8699" width="54.7109375" customWidth="1"/>
    <col min="8700" max="8700" width="5.140625" customWidth="1"/>
    <col min="8701" max="8701" width="8.7109375" customWidth="1"/>
    <col min="8702" max="8702" width="8.42578125" customWidth="1"/>
    <col min="8703" max="8703" width="11.140625" customWidth="1"/>
    <col min="8704" max="8704" width="15.42578125" customWidth="1"/>
    <col min="8953" max="8953" width="4.42578125" customWidth="1"/>
    <col min="8954" max="8954" width="6.42578125" customWidth="1"/>
    <col min="8955" max="8955" width="54.7109375" customWidth="1"/>
    <col min="8956" max="8956" width="5.140625" customWidth="1"/>
    <col min="8957" max="8957" width="8.7109375" customWidth="1"/>
    <col min="8958" max="8958" width="8.42578125" customWidth="1"/>
    <col min="8959" max="8959" width="11.140625" customWidth="1"/>
    <col min="8960" max="8960" width="15.42578125" customWidth="1"/>
    <col min="9209" max="9209" width="4.42578125" customWidth="1"/>
    <col min="9210" max="9210" width="6.42578125" customWidth="1"/>
    <col min="9211" max="9211" width="54.7109375" customWidth="1"/>
    <col min="9212" max="9212" width="5.140625" customWidth="1"/>
    <col min="9213" max="9213" width="8.7109375" customWidth="1"/>
    <col min="9214" max="9214" width="8.42578125" customWidth="1"/>
    <col min="9215" max="9215" width="11.140625" customWidth="1"/>
    <col min="9216" max="9216" width="15.42578125" customWidth="1"/>
    <col min="9465" max="9465" width="4.42578125" customWidth="1"/>
    <col min="9466" max="9466" width="6.42578125" customWidth="1"/>
    <col min="9467" max="9467" width="54.7109375" customWidth="1"/>
    <col min="9468" max="9468" width="5.140625" customWidth="1"/>
    <col min="9469" max="9469" width="8.7109375" customWidth="1"/>
    <col min="9470" max="9470" width="8.42578125" customWidth="1"/>
    <col min="9471" max="9471" width="11.140625" customWidth="1"/>
    <col min="9472" max="9472" width="15.42578125" customWidth="1"/>
    <col min="9721" max="9721" width="4.42578125" customWidth="1"/>
    <col min="9722" max="9722" width="6.42578125" customWidth="1"/>
    <col min="9723" max="9723" width="54.7109375" customWidth="1"/>
    <col min="9724" max="9724" width="5.140625" customWidth="1"/>
    <col min="9725" max="9725" width="8.7109375" customWidth="1"/>
    <col min="9726" max="9726" width="8.42578125" customWidth="1"/>
    <col min="9727" max="9727" width="11.140625" customWidth="1"/>
    <col min="9728" max="9728" width="15.42578125" customWidth="1"/>
    <col min="9977" max="9977" width="4.42578125" customWidth="1"/>
    <col min="9978" max="9978" width="6.42578125" customWidth="1"/>
    <col min="9979" max="9979" width="54.7109375" customWidth="1"/>
    <col min="9980" max="9980" width="5.140625" customWidth="1"/>
    <col min="9981" max="9981" width="8.7109375" customWidth="1"/>
    <col min="9982" max="9982" width="8.42578125" customWidth="1"/>
    <col min="9983" max="9983" width="11.140625" customWidth="1"/>
    <col min="9984" max="9984" width="15.42578125" customWidth="1"/>
    <col min="10233" max="10233" width="4.42578125" customWidth="1"/>
    <col min="10234" max="10234" width="6.42578125" customWidth="1"/>
    <col min="10235" max="10235" width="54.7109375" customWidth="1"/>
    <col min="10236" max="10236" width="5.140625" customWidth="1"/>
    <col min="10237" max="10237" width="8.7109375" customWidth="1"/>
    <col min="10238" max="10238" width="8.42578125" customWidth="1"/>
    <col min="10239" max="10239" width="11.140625" customWidth="1"/>
    <col min="10240" max="10240" width="15.42578125" customWidth="1"/>
    <col min="10489" max="10489" width="4.42578125" customWidth="1"/>
    <col min="10490" max="10490" width="6.42578125" customWidth="1"/>
    <col min="10491" max="10491" width="54.7109375" customWidth="1"/>
    <col min="10492" max="10492" width="5.140625" customWidth="1"/>
    <col min="10493" max="10493" width="8.7109375" customWidth="1"/>
    <col min="10494" max="10494" width="8.42578125" customWidth="1"/>
    <col min="10495" max="10495" width="11.140625" customWidth="1"/>
    <col min="10496" max="10496" width="15.42578125" customWidth="1"/>
    <col min="10745" max="10745" width="4.42578125" customWidth="1"/>
    <col min="10746" max="10746" width="6.42578125" customWidth="1"/>
    <col min="10747" max="10747" width="54.7109375" customWidth="1"/>
    <col min="10748" max="10748" width="5.140625" customWidth="1"/>
    <col min="10749" max="10749" width="8.7109375" customWidth="1"/>
    <col min="10750" max="10750" width="8.42578125" customWidth="1"/>
    <col min="10751" max="10751" width="11.140625" customWidth="1"/>
    <col min="10752" max="10752" width="15.42578125" customWidth="1"/>
    <col min="11001" max="11001" width="4.42578125" customWidth="1"/>
    <col min="11002" max="11002" width="6.42578125" customWidth="1"/>
    <col min="11003" max="11003" width="54.7109375" customWidth="1"/>
    <col min="11004" max="11004" width="5.140625" customWidth="1"/>
    <col min="11005" max="11005" width="8.7109375" customWidth="1"/>
    <col min="11006" max="11006" width="8.42578125" customWidth="1"/>
    <col min="11007" max="11007" width="11.140625" customWidth="1"/>
    <col min="11008" max="11008" width="15.42578125" customWidth="1"/>
    <col min="11257" max="11257" width="4.42578125" customWidth="1"/>
    <col min="11258" max="11258" width="6.42578125" customWidth="1"/>
    <col min="11259" max="11259" width="54.7109375" customWidth="1"/>
    <col min="11260" max="11260" width="5.140625" customWidth="1"/>
    <col min="11261" max="11261" width="8.7109375" customWidth="1"/>
    <col min="11262" max="11262" width="8.42578125" customWidth="1"/>
    <col min="11263" max="11263" width="11.140625" customWidth="1"/>
    <col min="11264" max="11264" width="15.42578125" customWidth="1"/>
    <col min="11513" max="11513" width="4.42578125" customWidth="1"/>
    <col min="11514" max="11514" width="6.42578125" customWidth="1"/>
    <col min="11515" max="11515" width="54.7109375" customWidth="1"/>
    <col min="11516" max="11516" width="5.140625" customWidth="1"/>
    <col min="11517" max="11517" width="8.7109375" customWidth="1"/>
    <col min="11518" max="11518" width="8.42578125" customWidth="1"/>
    <col min="11519" max="11519" width="11.140625" customWidth="1"/>
    <col min="11520" max="11520" width="15.42578125" customWidth="1"/>
    <col min="11769" max="11769" width="4.42578125" customWidth="1"/>
    <col min="11770" max="11770" width="6.42578125" customWidth="1"/>
    <col min="11771" max="11771" width="54.7109375" customWidth="1"/>
    <col min="11772" max="11772" width="5.140625" customWidth="1"/>
    <col min="11773" max="11773" width="8.7109375" customWidth="1"/>
    <col min="11774" max="11774" width="8.42578125" customWidth="1"/>
    <col min="11775" max="11775" width="11.140625" customWidth="1"/>
    <col min="11776" max="11776" width="15.42578125" customWidth="1"/>
    <col min="12025" max="12025" width="4.42578125" customWidth="1"/>
    <col min="12026" max="12026" width="6.42578125" customWidth="1"/>
    <col min="12027" max="12027" width="54.7109375" customWidth="1"/>
    <col min="12028" max="12028" width="5.140625" customWidth="1"/>
    <col min="12029" max="12029" width="8.7109375" customWidth="1"/>
    <col min="12030" max="12030" width="8.42578125" customWidth="1"/>
    <col min="12031" max="12031" width="11.140625" customWidth="1"/>
    <col min="12032" max="12032" width="15.42578125" customWidth="1"/>
    <col min="12281" max="12281" width="4.42578125" customWidth="1"/>
    <col min="12282" max="12282" width="6.42578125" customWidth="1"/>
    <col min="12283" max="12283" width="54.7109375" customWidth="1"/>
    <col min="12284" max="12284" width="5.140625" customWidth="1"/>
    <col min="12285" max="12285" width="8.7109375" customWidth="1"/>
    <col min="12286" max="12286" width="8.42578125" customWidth="1"/>
    <col min="12287" max="12287" width="11.140625" customWidth="1"/>
    <col min="12288" max="12288" width="15.42578125" customWidth="1"/>
    <col min="12537" max="12537" width="4.42578125" customWidth="1"/>
    <col min="12538" max="12538" width="6.42578125" customWidth="1"/>
    <col min="12539" max="12539" width="54.7109375" customWidth="1"/>
    <col min="12540" max="12540" width="5.140625" customWidth="1"/>
    <col min="12541" max="12541" width="8.7109375" customWidth="1"/>
    <col min="12542" max="12542" width="8.42578125" customWidth="1"/>
    <col min="12543" max="12543" width="11.140625" customWidth="1"/>
    <col min="12544" max="12544" width="15.42578125" customWidth="1"/>
    <col min="12793" max="12793" width="4.42578125" customWidth="1"/>
    <col min="12794" max="12794" width="6.42578125" customWidth="1"/>
    <col min="12795" max="12795" width="54.7109375" customWidth="1"/>
    <col min="12796" max="12796" width="5.140625" customWidth="1"/>
    <col min="12797" max="12797" width="8.7109375" customWidth="1"/>
    <col min="12798" max="12798" width="8.42578125" customWidth="1"/>
    <col min="12799" max="12799" width="11.140625" customWidth="1"/>
    <col min="12800" max="12800" width="15.42578125" customWidth="1"/>
    <col min="13049" max="13049" width="4.42578125" customWidth="1"/>
    <col min="13050" max="13050" width="6.42578125" customWidth="1"/>
    <col min="13051" max="13051" width="54.7109375" customWidth="1"/>
    <col min="13052" max="13052" width="5.140625" customWidth="1"/>
    <col min="13053" max="13053" width="8.7109375" customWidth="1"/>
    <col min="13054" max="13054" width="8.42578125" customWidth="1"/>
    <col min="13055" max="13055" width="11.140625" customWidth="1"/>
    <col min="13056" max="13056" width="15.42578125" customWidth="1"/>
    <col min="13305" max="13305" width="4.42578125" customWidth="1"/>
    <col min="13306" max="13306" width="6.42578125" customWidth="1"/>
    <col min="13307" max="13307" width="54.7109375" customWidth="1"/>
    <col min="13308" max="13308" width="5.140625" customWidth="1"/>
    <col min="13309" max="13309" width="8.7109375" customWidth="1"/>
    <col min="13310" max="13310" width="8.42578125" customWidth="1"/>
    <col min="13311" max="13311" width="11.140625" customWidth="1"/>
    <col min="13312" max="13312" width="15.42578125" customWidth="1"/>
    <col min="13561" max="13561" width="4.42578125" customWidth="1"/>
    <col min="13562" max="13562" width="6.42578125" customWidth="1"/>
    <col min="13563" max="13563" width="54.7109375" customWidth="1"/>
    <col min="13564" max="13564" width="5.140625" customWidth="1"/>
    <col min="13565" max="13565" width="8.7109375" customWidth="1"/>
    <col min="13566" max="13566" width="8.42578125" customWidth="1"/>
    <col min="13567" max="13567" width="11.140625" customWidth="1"/>
    <col min="13568" max="13568" width="15.42578125" customWidth="1"/>
    <col min="13817" max="13817" width="4.42578125" customWidth="1"/>
    <col min="13818" max="13818" width="6.42578125" customWidth="1"/>
    <col min="13819" max="13819" width="54.7109375" customWidth="1"/>
    <col min="13820" max="13820" width="5.140625" customWidth="1"/>
    <col min="13821" max="13821" width="8.7109375" customWidth="1"/>
    <col min="13822" max="13822" width="8.42578125" customWidth="1"/>
    <col min="13823" max="13823" width="11.140625" customWidth="1"/>
    <col min="13824" max="13824" width="15.42578125" customWidth="1"/>
    <col min="14073" max="14073" width="4.42578125" customWidth="1"/>
    <col min="14074" max="14074" width="6.42578125" customWidth="1"/>
    <col min="14075" max="14075" width="54.7109375" customWidth="1"/>
    <col min="14076" max="14076" width="5.140625" customWidth="1"/>
    <col min="14077" max="14077" width="8.7109375" customWidth="1"/>
    <col min="14078" max="14078" width="8.42578125" customWidth="1"/>
    <col min="14079" max="14079" width="11.140625" customWidth="1"/>
    <col min="14080" max="14080" width="15.42578125" customWidth="1"/>
    <col min="14329" max="14329" width="4.42578125" customWidth="1"/>
    <col min="14330" max="14330" width="6.42578125" customWidth="1"/>
    <col min="14331" max="14331" width="54.7109375" customWidth="1"/>
    <col min="14332" max="14332" width="5.140625" customWidth="1"/>
    <col min="14333" max="14333" width="8.7109375" customWidth="1"/>
    <col min="14334" max="14334" width="8.42578125" customWidth="1"/>
    <col min="14335" max="14335" width="11.140625" customWidth="1"/>
    <col min="14336" max="14336" width="15.42578125" customWidth="1"/>
    <col min="14585" max="14585" width="4.42578125" customWidth="1"/>
    <col min="14586" max="14586" width="6.42578125" customWidth="1"/>
    <col min="14587" max="14587" width="54.7109375" customWidth="1"/>
    <col min="14588" max="14588" width="5.140625" customWidth="1"/>
    <col min="14589" max="14589" width="8.7109375" customWidth="1"/>
    <col min="14590" max="14590" width="8.42578125" customWidth="1"/>
    <col min="14591" max="14591" width="11.140625" customWidth="1"/>
    <col min="14592" max="14592" width="15.42578125" customWidth="1"/>
    <col min="14841" max="14841" width="4.42578125" customWidth="1"/>
    <col min="14842" max="14842" width="6.42578125" customWidth="1"/>
    <col min="14843" max="14843" width="54.7109375" customWidth="1"/>
    <col min="14844" max="14844" width="5.140625" customWidth="1"/>
    <col min="14845" max="14845" width="8.7109375" customWidth="1"/>
    <col min="14846" max="14846" width="8.42578125" customWidth="1"/>
    <col min="14847" max="14847" width="11.140625" customWidth="1"/>
    <col min="14848" max="14848" width="15.42578125" customWidth="1"/>
    <col min="15097" max="15097" width="4.42578125" customWidth="1"/>
    <col min="15098" max="15098" width="6.42578125" customWidth="1"/>
    <col min="15099" max="15099" width="54.7109375" customWidth="1"/>
    <col min="15100" max="15100" width="5.140625" customWidth="1"/>
    <col min="15101" max="15101" width="8.7109375" customWidth="1"/>
    <col min="15102" max="15102" width="8.42578125" customWidth="1"/>
    <col min="15103" max="15103" width="11.140625" customWidth="1"/>
    <col min="15104" max="15104" width="15.42578125" customWidth="1"/>
    <col min="15353" max="15353" width="4.42578125" customWidth="1"/>
    <col min="15354" max="15354" width="6.42578125" customWidth="1"/>
    <col min="15355" max="15355" width="54.7109375" customWidth="1"/>
    <col min="15356" max="15356" width="5.140625" customWidth="1"/>
    <col min="15357" max="15357" width="8.7109375" customWidth="1"/>
    <col min="15358" max="15358" width="8.42578125" customWidth="1"/>
    <col min="15359" max="15359" width="11.140625" customWidth="1"/>
    <col min="15360" max="15360" width="15.42578125" customWidth="1"/>
    <col min="15609" max="15609" width="4.42578125" customWidth="1"/>
    <col min="15610" max="15610" width="6.42578125" customWidth="1"/>
    <col min="15611" max="15611" width="54.7109375" customWidth="1"/>
    <col min="15612" max="15612" width="5.140625" customWidth="1"/>
    <col min="15613" max="15613" width="8.7109375" customWidth="1"/>
    <col min="15614" max="15614" width="8.42578125" customWidth="1"/>
    <col min="15615" max="15615" width="11.140625" customWidth="1"/>
    <col min="15616" max="15616" width="15.42578125" customWidth="1"/>
    <col min="15865" max="15865" width="4.42578125" customWidth="1"/>
    <col min="15866" max="15866" width="6.42578125" customWidth="1"/>
    <col min="15867" max="15867" width="54.7109375" customWidth="1"/>
    <col min="15868" max="15868" width="5.140625" customWidth="1"/>
    <col min="15869" max="15869" width="8.7109375" customWidth="1"/>
    <col min="15870" max="15870" width="8.42578125" customWidth="1"/>
    <col min="15871" max="15871" width="11.140625" customWidth="1"/>
    <col min="15872" max="15872" width="15.42578125" customWidth="1"/>
    <col min="16121" max="16121" width="4.42578125" customWidth="1"/>
    <col min="16122" max="16122" width="6.42578125" customWidth="1"/>
    <col min="16123" max="16123" width="54.7109375" customWidth="1"/>
    <col min="16124" max="16124" width="5.140625" customWidth="1"/>
    <col min="16125" max="16125" width="8.7109375" customWidth="1"/>
    <col min="16126" max="16126" width="8.42578125" customWidth="1"/>
    <col min="16127" max="16127" width="11.140625" customWidth="1"/>
    <col min="16128" max="16128" width="15.42578125" customWidth="1"/>
  </cols>
  <sheetData>
    <row r="1" spans="1:20" ht="21" x14ac:dyDescent="0.25">
      <c r="D1" s="13" t="s">
        <v>102</v>
      </c>
      <c r="E1" s="20" t="s">
        <v>231</v>
      </c>
      <c r="F1" s="13"/>
    </row>
    <row r="2" spans="1:20" ht="12.75" customHeight="1" thickBot="1" x14ac:dyDescent="0.3">
      <c r="B2" s="3"/>
      <c r="C2" s="3"/>
      <c r="D2" s="14"/>
    </row>
    <row r="3" spans="1:20" ht="30.75" customHeight="1" thickBot="1" x14ac:dyDescent="0.3">
      <c r="C3" s="3"/>
      <c r="D3" s="15" t="s">
        <v>232</v>
      </c>
      <c r="H3" s="4" t="s">
        <v>0</v>
      </c>
      <c r="I3" s="22">
        <v>1434</v>
      </c>
    </row>
    <row r="4" spans="1:20" ht="25.5" customHeight="1" x14ac:dyDescent="0.25">
      <c r="B4" s="5" t="s">
        <v>233</v>
      </c>
      <c r="C4" s="3"/>
      <c r="E4" s="2" t="s">
        <v>283</v>
      </c>
    </row>
    <row r="5" spans="1:20" s="12" customFormat="1" ht="30.4" customHeight="1" x14ac:dyDescent="0.25">
      <c r="A5" s="6" t="s">
        <v>1</v>
      </c>
      <c r="B5" s="8" t="s">
        <v>2</v>
      </c>
      <c r="C5" s="8" t="s">
        <v>100</v>
      </c>
      <c r="D5" s="6" t="s">
        <v>171</v>
      </c>
      <c r="E5" s="6" t="s">
        <v>3</v>
      </c>
      <c r="F5" s="6" t="s">
        <v>4</v>
      </c>
      <c r="G5" s="9" t="s">
        <v>5</v>
      </c>
      <c r="H5" s="10" t="s">
        <v>6</v>
      </c>
      <c r="I5" s="9" t="s">
        <v>7</v>
      </c>
      <c r="J5" s="9" t="s">
        <v>177</v>
      </c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0" ht="23.25" customHeight="1" x14ac:dyDescent="0.25">
      <c r="A6" s="149" t="s">
        <v>8</v>
      </c>
      <c r="B6" s="150"/>
      <c r="C6" s="150"/>
      <c r="D6" s="151"/>
      <c r="E6" s="23"/>
      <c r="F6" s="23"/>
      <c r="G6" s="24"/>
      <c r="H6" s="25"/>
      <c r="I6" s="26"/>
      <c r="J6" s="27"/>
    </row>
    <row r="7" spans="1:20" s="17" customFormat="1" ht="30" x14ac:dyDescent="0.25">
      <c r="A7" s="28">
        <v>1</v>
      </c>
      <c r="B7" s="29"/>
      <c r="C7" s="30"/>
      <c r="D7" s="31" t="s">
        <v>276</v>
      </c>
      <c r="E7" s="28" t="s">
        <v>10</v>
      </c>
      <c r="F7" s="32"/>
      <c r="G7" s="29">
        <v>10</v>
      </c>
      <c r="H7" s="33">
        <f>F7*G7</f>
        <v>0</v>
      </c>
      <c r="I7" s="34"/>
      <c r="J7" s="35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0" s="17" customFormat="1" x14ac:dyDescent="0.25">
      <c r="A8" s="28">
        <v>2</v>
      </c>
      <c r="B8" s="29"/>
      <c r="C8" s="30"/>
      <c r="D8" s="36" t="s">
        <v>11</v>
      </c>
      <c r="E8" s="37" t="s">
        <v>10</v>
      </c>
      <c r="F8" s="32"/>
      <c r="G8" s="29">
        <v>25</v>
      </c>
      <c r="H8" s="33">
        <f t="shared" ref="H8:H22" si="0">F8*G8</f>
        <v>0</v>
      </c>
      <c r="I8" s="34"/>
      <c r="J8" s="35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0" s="17" customFormat="1" x14ac:dyDescent="0.25">
      <c r="A9" s="28">
        <v>3</v>
      </c>
      <c r="B9" s="29"/>
      <c r="C9" s="30"/>
      <c r="D9" s="31" t="s">
        <v>234</v>
      </c>
      <c r="E9" s="28" t="s">
        <v>12</v>
      </c>
      <c r="F9" s="32"/>
      <c r="G9" s="29">
        <v>70</v>
      </c>
      <c r="H9" s="33">
        <f t="shared" si="0"/>
        <v>0</v>
      </c>
      <c r="I9" s="34"/>
      <c r="J9" s="35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1:20" s="17" customFormat="1" ht="30" x14ac:dyDescent="0.25">
      <c r="A10" s="28">
        <v>4</v>
      </c>
      <c r="B10" s="29"/>
      <c r="C10" s="30"/>
      <c r="D10" s="31" t="s">
        <v>167</v>
      </c>
      <c r="E10" s="28" t="s">
        <v>12</v>
      </c>
      <c r="F10" s="32"/>
      <c r="G10" s="29">
        <v>100</v>
      </c>
      <c r="H10" s="33">
        <f t="shared" si="0"/>
        <v>0</v>
      </c>
      <c r="I10" s="34"/>
      <c r="J10" s="35"/>
      <c r="K10" s="16"/>
      <c r="L10" s="16"/>
      <c r="M10" s="16"/>
      <c r="N10" s="16"/>
      <c r="O10" s="16"/>
      <c r="P10" s="16"/>
      <c r="Q10" s="16"/>
      <c r="R10" s="16"/>
      <c r="S10" s="16"/>
      <c r="T10" s="16"/>
    </row>
    <row r="11" spans="1:20" s="17" customFormat="1" x14ac:dyDescent="0.25">
      <c r="A11" s="28">
        <v>5</v>
      </c>
      <c r="B11" s="29"/>
      <c r="C11" s="30"/>
      <c r="D11" s="31" t="s">
        <v>123</v>
      </c>
      <c r="E11" s="28" t="s">
        <v>10</v>
      </c>
      <c r="F11" s="32">
        <v>18.27</v>
      </c>
      <c r="G11" s="29">
        <v>100</v>
      </c>
      <c r="H11" s="33">
        <f t="shared" si="0"/>
        <v>1827</v>
      </c>
      <c r="I11" s="34"/>
      <c r="J11" s="35"/>
      <c r="K11" s="16"/>
      <c r="L11" s="16"/>
      <c r="M11" s="16"/>
      <c r="N11" s="16"/>
      <c r="O11" s="16"/>
      <c r="P11" s="16"/>
      <c r="Q11" s="16"/>
      <c r="R11" s="16"/>
      <c r="S11" s="16"/>
      <c r="T11" s="16"/>
    </row>
    <row r="12" spans="1:20" s="17" customFormat="1" x14ac:dyDescent="0.25">
      <c r="A12" s="28">
        <v>6</v>
      </c>
      <c r="B12" s="29"/>
      <c r="C12" s="30"/>
      <c r="D12" s="31" t="s">
        <v>122</v>
      </c>
      <c r="E12" s="28" t="s">
        <v>9</v>
      </c>
      <c r="F12" s="32">
        <v>16.399999999999999</v>
      </c>
      <c r="G12" s="29">
        <v>35</v>
      </c>
      <c r="H12" s="33">
        <f t="shared" si="0"/>
        <v>574</v>
      </c>
      <c r="I12" s="34"/>
      <c r="J12" s="35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pans="1:20" s="17" customFormat="1" x14ac:dyDescent="0.25">
      <c r="A13" s="28">
        <v>7</v>
      </c>
      <c r="B13" s="29"/>
      <c r="C13" s="30"/>
      <c r="D13" s="31" t="s">
        <v>184</v>
      </c>
      <c r="E13" s="28" t="s">
        <v>9</v>
      </c>
      <c r="F13" s="32">
        <v>24</v>
      </c>
      <c r="G13" s="130">
        <v>14</v>
      </c>
      <c r="H13" s="33">
        <f t="shared" si="0"/>
        <v>336</v>
      </c>
      <c r="I13" s="34"/>
      <c r="J13" s="35"/>
      <c r="K13" s="16"/>
      <c r="L13" s="16"/>
      <c r="M13" s="16"/>
      <c r="N13" s="16"/>
      <c r="O13" s="16"/>
      <c r="P13" s="16"/>
      <c r="Q13" s="16"/>
      <c r="R13" s="16"/>
      <c r="S13" s="16"/>
      <c r="T13" s="16"/>
    </row>
    <row r="14" spans="1:20" s="17" customFormat="1" x14ac:dyDescent="0.25">
      <c r="A14" s="28">
        <v>8</v>
      </c>
      <c r="B14" s="38"/>
      <c r="C14" s="30"/>
      <c r="D14" s="39" t="s">
        <v>83</v>
      </c>
      <c r="E14" s="40" t="s">
        <v>10</v>
      </c>
      <c r="F14" s="32"/>
      <c r="G14" s="35">
        <v>220</v>
      </c>
      <c r="H14" s="33">
        <f t="shared" si="0"/>
        <v>0</v>
      </c>
      <c r="I14" s="34"/>
      <c r="J14" s="35"/>
      <c r="K14" s="16"/>
      <c r="L14" s="16"/>
      <c r="M14" s="16"/>
      <c r="N14" s="16"/>
      <c r="O14" s="16"/>
      <c r="P14" s="16"/>
      <c r="Q14" s="16"/>
      <c r="R14" s="16"/>
      <c r="S14" s="16"/>
      <c r="T14" s="16"/>
    </row>
    <row r="15" spans="1:20" s="17" customFormat="1" x14ac:dyDescent="0.25">
      <c r="A15" s="28">
        <v>9</v>
      </c>
      <c r="B15" s="38"/>
      <c r="C15" s="30"/>
      <c r="D15" s="39" t="s">
        <v>124</v>
      </c>
      <c r="E15" s="40" t="s">
        <v>10</v>
      </c>
      <c r="F15" s="32"/>
      <c r="G15" s="29">
        <v>50</v>
      </c>
      <c r="H15" s="33">
        <f t="shared" si="0"/>
        <v>0</v>
      </c>
      <c r="I15" s="34"/>
      <c r="J15" s="35"/>
      <c r="K15" s="16"/>
      <c r="L15" s="16"/>
      <c r="M15" s="16"/>
      <c r="N15" s="16"/>
      <c r="O15" s="16"/>
      <c r="P15" s="16"/>
      <c r="Q15" s="16"/>
      <c r="R15" s="16"/>
      <c r="S15" s="16"/>
      <c r="T15" s="16"/>
    </row>
    <row r="16" spans="1:20" s="17" customFormat="1" x14ac:dyDescent="0.25">
      <c r="A16" s="28">
        <v>10</v>
      </c>
      <c r="B16" s="38"/>
      <c r="C16" s="30"/>
      <c r="D16" s="39" t="s">
        <v>125</v>
      </c>
      <c r="E16" s="40" t="s">
        <v>10</v>
      </c>
      <c r="F16" s="32"/>
      <c r="G16" s="29">
        <v>30</v>
      </c>
      <c r="H16" s="33">
        <f t="shared" si="0"/>
        <v>0</v>
      </c>
      <c r="I16" s="34"/>
      <c r="J16" s="35"/>
      <c r="K16" s="16"/>
      <c r="L16" s="16"/>
      <c r="M16" s="16"/>
      <c r="N16" s="16"/>
      <c r="O16" s="16"/>
      <c r="P16" s="16"/>
      <c r="Q16" s="16"/>
      <c r="R16" s="16"/>
      <c r="S16" s="16"/>
      <c r="T16" s="16"/>
    </row>
    <row r="17" spans="1:20" s="17" customFormat="1" ht="30" x14ac:dyDescent="0.25">
      <c r="A17" s="28">
        <v>11</v>
      </c>
      <c r="B17" s="29"/>
      <c r="C17" s="30"/>
      <c r="D17" s="31" t="s">
        <v>103</v>
      </c>
      <c r="E17" s="28" t="s">
        <v>9</v>
      </c>
      <c r="F17" s="32"/>
      <c r="G17" s="29">
        <v>15</v>
      </c>
      <c r="H17" s="33">
        <f t="shared" si="0"/>
        <v>0</v>
      </c>
      <c r="I17" s="34"/>
      <c r="J17" s="35"/>
      <c r="K17" s="16"/>
      <c r="L17" s="16"/>
      <c r="M17" s="16"/>
      <c r="N17" s="16"/>
      <c r="O17" s="16"/>
      <c r="P17" s="16"/>
      <c r="Q17" s="16"/>
      <c r="R17" s="16"/>
      <c r="S17" s="16"/>
      <c r="T17" s="16"/>
    </row>
    <row r="18" spans="1:20" s="17" customFormat="1" ht="30" x14ac:dyDescent="0.25">
      <c r="A18" s="28">
        <v>12</v>
      </c>
      <c r="B18" s="29"/>
      <c r="C18" s="30"/>
      <c r="D18" s="125" t="s">
        <v>277</v>
      </c>
      <c r="E18" s="18" t="s">
        <v>13</v>
      </c>
      <c r="F18" s="32"/>
      <c r="G18" s="29">
        <v>250</v>
      </c>
      <c r="H18" s="33">
        <f t="shared" si="0"/>
        <v>0</v>
      </c>
      <c r="I18" s="34"/>
      <c r="J18" s="35"/>
      <c r="K18" s="16"/>
      <c r="L18" s="16"/>
      <c r="M18" s="16"/>
      <c r="N18" s="16"/>
      <c r="O18" s="16"/>
      <c r="P18" s="16"/>
      <c r="Q18" s="16"/>
      <c r="R18" s="16"/>
      <c r="S18" s="16"/>
      <c r="T18" s="16"/>
    </row>
    <row r="19" spans="1:20" s="17" customFormat="1" x14ac:dyDescent="0.25">
      <c r="A19" s="28">
        <v>13</v>
      </c>
      <c r="B19" s="29"/>
      <c r="C19" s="30"/>
      <c r="D19" s="126" t="s">
        <v>279</v>
      </c>
      <c r="E19" s="19" t="s">
        <v>13</v>
      </c>
      <c r="F19" s="32">
        <v>4</v>
      </c>
      <c r="G19" s="29">
        <v>250</v>
      </c>
      <c r="H19" s="33">
        <f t="shared" si="0"/>
        <v>1000</v>
      </c>
      <c r="I19" s="34"/>
      <c r="J19" s="35"/>
      <c r="K19" s="16"/>
      <c r="L19" s="16"/>
      <c r="M19" s="16"/>
      <c r="N19" s="16"/>
      <c r="O19" s="16"/>
      <c r="P19" s="16"/>
      <c r="Q19" s="16"/>
      <c r="R19" s="16"/>
      <c r="S19" s="16"/>
      <c r="T19" s="16"/>
    </row>
    <row r="20" spans="1:20" s="17" customFormat="1" ht="30" x14ac:dyDescent="0.25">
      <c r="A20" s="28">
        <v>14</v>
      </c>
      <c r="B20" s="41"/>
      <c r="C20" s="42"/>
      <c r="D20" s="43" t="s">
        <v>278</v>
      </c>
      <c r="E20" s="19" t="s">
        <v>13</v>
      </c>
      <c r="F20" s="44">
        <v>1</v>
      </c>
      <c r="G20" s="45">
        <v>300</v>
      </c>
      <c r="H20" s="33">
        <f t="shared" si="0"/>
        <v>300</v>
      </c>
      <c r="I20" s="34"/>
      <c r="J20" s="35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pans="1:20" s="17" customFormat="1" x14ac:dyDescent="0.25">
      <c r="A21" s="28">
        <v>15</v>
      </c>
      <c r="B21" s="29"/>
      <c r="C21" s="30"/>
      <c r="D21" s="31" t="s">
        <v>104</v>
      </c>
      <c r="E21" s="28" t="s">
        <v>10</v>
      </c>
      <c r="F21" s="32">
        <v>25.52</v>
      </c>
      <c r="G21" s="29">
        <v>100</v>
      </c>
      <c r="H21" s="33">
        <f t="shared" si="0"/>
        <v>2552</v>
      </c>
      <c r="I21" s="34"/>
      <c r="J21" s="35"/>
      <c r="K21" s="16"/>
      <c r="L21" s="16"/>
      <c r="M21" s="16"/>
      <c r="N21" s="16"/>
      <c r="O21" s="16"/>
      <c r="P21" s="16"/>
      <c r="Q21" s="16"/>
      <c r="R21" s="16"/>
      <c r="S21" s="16"/>
      <c r="T21" s="16"/>
    </row>
    <row r="22" spans="1:20" s="17" customFormat="1" x14ac:dyDescent="0.25">
      <c r="A22" s="28">
        <v>16</v>
      </c>
      <c r="B22" s="29"/>
      <c r="C22" s="30"/>
      <c r="D22" s="39" t="s">
        <v>69</v>
      </c>
      <c r="E22" s="40" t="s">
        <v>9</v>
      </c>
      <c r="F22" s="32"/>
      <c r="G22" s="29">
        <v>10</v>
      </c>
      <c r="H22" s="33">
        <f t="shared" si="0"/>
        <v>0</v>
      </c>
      <c r="I22" s="34"/>
      <c r="J22" s="35"/>
      <c r="K22" s="16"/>
      <c r="L22" s="16"/>
      <c r="M22" s="16"/>
      <c r="N22" s="16"/>
      <c r="O22" s="16"/>
      <c r="P22" s="16"/>
      <c r="Q22" s="16"/>
      <c r="R22" s="16"/>
      <c r="S22" s="16"/>
      <c r="T22" s="16"/>
    </row>
    <row r="23" spans="1:20" x14ac:dyDescent="0.25">
      <c r="A23" s="46"/>
      <c r="B23" s="47"/>
      <c r="C23" s="47"/>
      <c r="D23" s="48" t="s">
        <v>15</v>
      </c>
      <c r="E23" s="48"/>
      <c r="F23" s="49"/>
      <c r="G23" s="24"/>
      <c r="H23" s="50"/>
      <c r="I23" s="26"/>
      <c r="J23" s="51"/>
    </row>
    <row r="24" spans="1:20" ht="30" x14ac:dyDescent="0.25">
      <c r="A24" s="52">
        <v>17</v>
      </c>
      <c r="B24" s="53"/>
      <c r="C24" s="42"/>
      <c r="D24" s="54" t="s">
        <v>16</v>
      </c>
      <c r="E24" s="55" t="s">
        <v>10</v>
      </c>
      <c r="F24" s="32"/>
      <c r="G24" s="27">
        <v>10</v>
      </c>
      <c r="H24" s="33">
        <f t="shared" ref="H24:H46" si="1">F24*G24</f>
        <v>0</v>
      </c>
      <c r="I24" s="56"/>
      <c r="J24" s="51"/>
    </row>
    <row r="25" spans="1:20" ht="30" x14ac:dyDescent="0.25">
      <c r="A25" s="52">
        <v>18</v>
      </c>
      <c r="B25" s="53"/>
      <c r="C25" s="42"/>
      <c r="D25" s="54" t="s">
        <v>17</v>
      </c>
      <c r="E25" s="55" t="s">
        <v>10</v>
      </c>
      <c r="F25" s="32"/>
      <c r="G25" s="27">
        <v>12</v>
      </c>
      <c r="H25" s="33">
        <f t="shared" si="1"/>
        <v>0</v>
      </c>
      <c r="I25" s="56"/>
      <c r="J25" s="27"/>
    </row>
    <row r="26" spans="1:20" x14ac:dyDescent="0.25">
      <c r="A26" s="52">
        <v>19</v>
      </c>
      <c r="B26" s="53"/>
      <c r="C26" s="42"/>
      <c r="D26" s="54" t="s">
        <v>18</v>
      </c>
      <c r="E26" s="55" t="s">
        <v>10</v>
      </c>
      <c r="F26" s="32"/>
      <c r="G26" s="27">
        <v>20</v>
      </c>
      <c r="H26" s="33">
        <f t="shared" si="1"/>
        <v>0</v>
      </c>
      <c r="I26" s="56"/>
      <c r="J26" s="27"/>
    </row>
    <row r="27" spans="1:20" x14ac:dyDescent="0.25">
      <c r="A27" s="52">
        <v>20</v>
      </c>
      <c r="B27" s="53"/>
      <c r="C27" s="42"/>
      <c r="D27" s="57" t="s">
        <v>19</v>
      </c>
      <c r="E27" s="55" t="s">
        <v>10</v>
      </c>
      <c r="F27" s="32"/>
      <c r="G27" s="27">
        <v>7</v>
      </c>
      <c r="H27" s="33">
        <f t="shared" si="1"/>
        <v>0</v>
      </c>
      <c r="I27" s="56"/>
      <c r="J27" s="27"/>
    </row>
    <row r="28" spans="1:20" x14ac:dyDescent="0.25">
      <c r="A28" s="52">
        <v>21</v>
      </c>
      <c r="B28" s="58"/>
      <c r="C28" s="42"/>
      <c r="D28" s="59" t="s">
        <v>20</v>
      </c>
      <c r="E28" s="60" t="s">
        <v>10</v>
      </c>
      <c r="F28" s="32"/>
      <c r="G28" s="27">
        <v>65</v>
      </c>
      <c r="H28" s="33">
        <f t="shared" si="1"/>
        <v>0</v>
      </c>
      <c r="I28" s="56"/>
      <c r="J28" s="27"/>
    </row>
    <row r="29" spans="1:20" x14ac:dyDescent="0.25">
      <c r="A29" s="52">
        <v>22</v>
      </c>
      <c r="B29" s="58"/>
      <c r="C29" s="42"/>
      <c r="D29" s="59" t="s">
        <v>79</v>
      </c>
      <c r="E29" s="60" t="s">
        <v>14</v>
      </c>
      <c r="F29" s="32">
        <v>1.92</v>
      </c>
      <c r="G29" s="27">
        <v>250</v>
      </c>
      <c r="H29" s="33">
        <f t="shared" si="1"/>
        <v>480</v>
      </c>
      <c r="I29" s="56"/>
      <c r="J29" s="27"/>
    </row>
    <row r="30" spans="1:20" x14ac:dyDescent="0.25">
      <c r="A30" s="52">
        <v>23</v>
      </c>
      <c r="B30" s="58"/>
      <c r="C30" s="42"/>
      <c r="D30" s="59" t="s">
        <v>21</v>
      </c>
      <c r="E30" s="60" t="s">
        <v>10</v>
      </c>
      <c r="F30" s="32">
        <v>22.9</v>
      </c>
      <c r="G30" s="27">
        <v>80</v>
      </c>
      <c r="H30" s="33">
        <f t="shared" si="1"/>
        <v>1832</v>
      </c>
      <c r="I30" s="56"/>
      <c r="J30" s="27"/>
    </row>
    <row r="31" spans="1:20" x14ac:dyDescent="0.25">
      <c r="A31" s="52">
        <v>24</v>
      </c>
      <c r="B31" s="41"/>
      <c r="C31" s="42"/>
      <c r="D31" s="54" t="s">
        <v>180</v>
      </c>
      <c r="E31" s="55" t="s">
        <v>10</v>
      </c>
      <c r="F31" s="61"/>
      <c r="G31" s="51">
        <v>150</v>
      </c>
      <c r="H31" s="33">
        <f t="shared" si="1"/>
        <v>0</v>
      </c>
      <c r="I31" s="56"/>
      <c r="J31" s="27"/>
    </row>
    <row r="32" spans="1:20" x14ac:dyDescent="0.25">
      <c r="A32" s="52">
        <v>25</v>
      </c>
      <c r="B32" s="58"/>
      <c r="C32" s="42"/>
      <c r="D32" s="59" t="s">
        <v>22</v>
      </c>
      <c r="E32" s="60" t="s">
        <v>10</v>
      </c>
      <c r="F32" s="32"/>
      <c r="G32" s="27">
        <v>15</v>
      </c>
      <c r="H32" s="33">
        <f t="shared" si="1"/>
        <v>0</v>
      </c>
      <c r="I32" s="56"/>
      <c r="J32" s="27"/>
    </row>
    <row r="33" spans="1:10" x14ac:dyDescent="0.25">
      <c r="A33" s="52">
        <v>26</v>
      </c>
      <c r="B33" s="58"/>
      <c r="C33" s="42"/>
      <c r="D33" s="59" t="s">
        <v>65</v>
      </c>
      <c r="E33" s="60" t="s">
        <v>10</v>
      </c>
      <c r="F33" s="32"/>
      <c r="G33" s="27">
        <v>7</v>
      </c>
      <c r="H33" s="33">
        <f t="shared" si="1"/>
        <v>0</v>
      </c>
      <c r="I33" s="56"/>
      <c r="J33" s="27"/>
    </row>
    <row r="34" spans="1:10" x14ac:dyDescent="0.25">
      <c r="A34" s="52">
        <v>27</v>
      </c>
      <c r="B34" s="58"/>
      <c r="C34" s="42"/>
      <c r="D34" s="59" t="s">
        <v>77</v>
      </c>
      <c r="E34" s="60" t="s">
        <v>9</v>
      </c>
      <c r="F34" s="32"/>
      <c r="G34" s="27">
        <v>8</v>
      </c>
      <c r="H34" s="33">
        <f t="shared" si="1"/>
        <v>0</v>
      </c>
      <c r="I34" s="56"/>
      <c r="J34" s="27"/>
    </row>
    <row r="35" spans="1:10" ht="30" x14ac:dyDescent="0.25">
      <c r="A35" s="52">
        <v>28</v>
      </c>
      <c r="B35" s="58"/>
      <c r="C35" s="42"/>
      <c r="D35" s="54" t="s">
        <v>181</v>
      </c>
      <c r="E35" s="60" t="s">
        <v>10</v>
      </c>
      <c r="F35" s="32">
        <v>242.4</v>
      </c>
      <c r="G35" s="27">
        <v>45</v>
      </c>
      <c r="H35" s="33">
        <f t="shared" si="1"/>
        <v>10908</v>
      </c>
      <c r="I35" s="62"/>
      <c r="J35" s="27"/>
    </row>
    <row r="36" spans="1:10" ht="30" x14ac:dyDescent="0.25">
      <c r="A36" s="52">
        <v>29</v>
      </c>
      <c r="B36" s="58"/>
      <c r="C36" s="42"/>
      <c r="D36" s="54" t="s">
        <v>182</v>
      </c>
      <c r="E36" s="60" t="s">
        <v>10</v>
      </c>
      <c r="F36" s="32">
        <v>167.3</v>
      </c>
      <c r="G36" s="27">
        <v>50</v>
      </c>
      <c r="H36" s="33">
        <f t="shared" si="1"/>
        <v>8365</v>
      </c>
      <c r="I36" s="62"/>
      <c r="J36" s="27"/>
    </row>
    <row r="37" spans="1:10" x14ac:dyDescent="0.25">
      <c r="A37" s="52">
        <v>30</v>
      </c>
      <c r="B37" s="51"/>
      <c r="C37" s="63"/>
      <c r="D37" s="54" t="s">
        <v>183</v>
      </c>
      <c r="E37" s="45" t="s">
        <v>10</v>
      </c>
      <c r="F37" s="61"/>
      <c r="G37" s="51">
        <v>35</v>
      </c>
      <c r="H37" s="33">
        <f t="shared" si="1"/>
        <v>0</v>
      </c>
      <c r="I37" s="62"/>
      <c r="J37" s="27"/>
    </row>
    <row r="38" spans="1:10" ht="45" x14ac:dyDescent="0.25">
      <c r="A38" s="52">
        <v>31</v>
      </c>
      <c r="B38" s="53"/>
      <c r="C38" s="42"/>
      <c r="D38" s="59" t="s">
        <v>235</v>
      </c>
      <c r="E38" s="60" t="s">
        <v>10</v>
      </c>
      <c r="F38" s="32">
        <v>242.4</v>
      </c>
      <c r="G38" s="27">
        <v>25</v>
      </c>
      <c r="H38" s="33">
        <f t="shared" si="1"/>
        <v>6060</v>
      </c>
      <c r="I38" s="62"/>
      <c r="J38" s="27"/>
    </row>
    <row r="39" spans="1:10" ht="45" x14ac:dyDescent="0.25">
      <c r="A39" s="52">
        <v>32</v>
      </c>
      <c r="B39" s="53"/>
      <c r="C39" s="42"/>
      <c r="D39" s="59" t="s">
        <v>236</v>
      </c>
      <c r="E39" s="60" t="s">
        <v>10</v>
      </c>
      <c r="F39" s="32">
        <v>167.3</v>
      </c>
      <c r="G39" s="27">
        <v>30</v>
      </c>
      <c r="H39" s="33">
        <f t="shared" si="1"/>
        <v>5019</v>
      </c>
      <c r="I39" s="62"/>
      <c r="J39" s="27"/>
    </row>
    <row r="40" spans="1:10" ht="30" x14ac:dyDescent="0.25">
      <c r="A40" s="52">
        <v>33</v>
      </c>
      <c r="B40" s="53"/>
      <c r="C40" s="42"/>
      <c r="D40" s="59" t="s">
        <v>23</v>
      </c>
      <c r="E40" s="60" t="s">
        <v>10</v>
      </c>
      <c r="F40" s="32"/>
      <c r="G40" s="27">
        <v>13</v>
      </c>
      <c r="H40" s="33">
        <f t="shared" si="1"/>
        <v>0</v>
      </c>
      <c r="I40" s="56"/>
      <c r="J40" s="27"/>
    </row>
    <row r="41" spans="1:10" x14ac:dyDescent="0.25">
      <c r="A41" s="52">
        <v>34</v>
      </c>
      <c r="B41" s="53"/>
      <c r="C41" s="42"/>
      <c r="D41" s="59" t="s">
        <v>24</v>
      </c>
      <c r="E41" s="60" t="s">
        <v>10</v>
      </c>
      <c r="F41" s="61"/>
      <c r="G41" s="27">
        <v>20</v>
      </c>
      <c r="H41" s="33">
        <f t="shared" si="1"/>
        <v>0</v>
      </c>
      <c r="I41" s="56"/>
      <c r="J41" s="51"/>
    </row>
    <row r="42" spans="1:10" ht="30" x14ac:dyDescent="0.25">
      <c r="A42" s="52">
        <v>35</v>
      </c>
      <c r="B42" s="53"/>
      <c r="C42" s="42"/>
      <c r="D42" s="59" t="s">
        <v>25</v>
      </c>
      <c r="E42" s="60" t="s">
        <v>10</v>
      </c>
      <c r="F42" s="32"/>
      <c r="G42" s="27">
        <v>100</v>
      </c>
      <c r="H42" s="33">
        <f t="shared" si="1"/>
        <v>0</v>
      </c>
      <c r="I42" s="56"/>
      <c r="J42" s="51"/>
    </row>
    <row r="43" spans="1:10" x14ac:dyDescent="0.25">
      <c r="A43" s="52">
        <v>36</v>
      </c>
      <c r="B43" s="27"/>
      <c r="C43" s="63"/>
      <c r="D43" s="59" t="s">
        <v>66</v>
      </c>
      <c r="E43" s="64" t="s">
        <v>9</v>
      </c>
      <c r="F43" s="32"/>
      <c r="G43" s="27">
        <v>30</v>
      </c>
      <c r="H43" s="33">
        <f t="shared" si="1"/>
        <v>0</v>
      </c>
      <c r="I43" s="56"/>
      <c r="J43" s="51"/>
    </row>
    <row r="44" spans="1:10" ht="30" x14ac:dyDescent="0.25">
      <c r="A44" s="52">
        <v>37</v>
      </c>
      <c r="B44" s="53"/>
      <c r="C44" s="42"/>
      <c r="D44" s="59" t="s">
        <v>67</v>
      </c>
      <c r="E44" s="60" t="s">
        <v>10</v>
      </c>
      <c r="F44" s="32"/>
      <c r="G44" s="27">
        <v>30</v>
      </c>
      <c r="H44" s="33">
        <f t="shared" si="1"/>
        <v>0</v>
      </c>
      <c r="I44" s="56"/>
      <c r="J44" s="27"/>
    </row>
    <row r="45" spans="1:10" ht="30" x14ac:dyDescent="0.25">
      <c r="A45" s="52">
        <v>38</v>
      </c>
      <c r="B45" s="53"/>
      <c r="C45" s="42"/>
      <c r="D45" s="59" t="s">
        <v>237</v>
      </c>
      <c r="E45" s="60" t="s">
        <v>10</v>
      </c>
      <c r="F45" s="32"/>
      <c r="G45" s="27">
        <v>5</v>
      </c>
      <c r="H45" s="33">
        <f t="shared" si="1"/>
        <v>0</v>
      </c>
      <c r="I45" s="56"/>
      <c r="J45" s="27"/>
    </row>
    <row r="46" spans="1:10" ht="45" x14ac:dyDescent="0.25">
      <c r="A46" s="52">
        <v>39</v>
      </c>
      <c r="B46" s="53"/>
      <c r="C46" s="42"/>
      <c r="D46" s="57" t="s">
        <v>238</v>
      </c>
      <c r="E46" s="52" t="s">
        <v>10</v>
      </c>
      <c r="F46" s="32"/>
      <c r="G46" s="27">
        <v>21</v>
      </c>
      <c r="H46" s="33">
        <f t="shared" si="1"/>
        <v>0</v>
      </c>
      <c r="I46" s="56"/>
      <c r="J46" s="27"/>
    </row>
    <row r="47" spans="1:10" x14ac:dyDescent="0.25">
      <c r="A47" s="46"/>
      <c r="B47" s="47"/>
      <c r="C47" s="47"/>
      <c r="D47" s="65" t="s">
        <v>26</v>
      </c>
      <c r="E47" s="46"/>
      <c r="F47" s="66"/>
      <c r="G47" s="67"/>
      <c r="H47" s="50"/>
      <c r="I47" s="26"/>
      <c r="J47" s="27"/>
    </row>
    <row r="48" spans="1:10" x14ac:dyDescent="0.25">
      <c r="A48" s="60">
        <v>40</v>
      </c>
      <c r="B48" s="58"/>
      <c r="C48" s="42"/>
      <c r="D48" s="59" t="s">
        <v>116</v>
      </c>
      <c r="E48" s="60" t="s">
        <v>10</v>
      </c>
      <c r="F48" s="32"/>
      <c r="G48" s="27">
        <v>15</v>
      </c>
      <c r="H48" s="33">
        <f t="shared" ref="H48:H64" si="2">F48*G48</f>
        <v>0</v>
      </c>
      <c r="I48" s="68"/>
      <c r="J48" s="27"/>
    </row>
    <row r="49" spans="1:10" x14ac:dyDescent="0.25">
      <c r="A49" s="64">
        <v>41</v>
      </c>
      <c r="B49" s="69"/>
      <c r="C49" s="63"/>
      <c r="D49" s="59" t="s">
        <v>117</v>
      </c>
      <c r="E49" s="64" t="s">
        <v>10</v>
      </c>
      <c r="F49" s="32"/>
      <c r="G49" s="27">
        <v>15</v>
      </c>
      <c r="H49" s="33">
        <f t="shared" si="2"/>
        <v>0</v>
      </c>
      <c r="I49" s="68"/>
      <c r="J49" s="27"/>
    </row>
    <row r="50" spans="1:10" x14ac:dyDescent="0.25">
      <c r="A50" s="64">
        <v>42</v>
      </c>
      <c r="B50" s="69"/>
      <c r="C50" s="63"/>
      <c r="D50" s="59" t="s">
        <v>70</v>
      </c>
      <c r="E50" s="64" t="s">
        <v>10</v>
      </c>
      <c r="F50" s="32"/>
      <c r="G50" s="27">
        <v>15</v>
      </c>
      <c r="H50" s="33">
        <f t="shared" si="2"/>
        <v>0</v>
      </c>
      <c r="I50" s="68"/>
      <c r="J50" s="27"/>
    </row>
    <row r="51" spans="1:10" x14ac:dyDescent="0.25">
      <c r="A51" s="60">
        <v>43</v>
      </c>
      <c r="B51" s="69"/>
      <c r="C51" s="63"/>
      <c r="D51" s="59" t="s">
        <v>71</v>
      </c>
      <c r="E51" s="64" t="s">
        <v>10</v>
      </c>
      <c r="F51" s="32"/>
      <c r="G51" s="27">
        <v>15</v>
      </c>
      <c r="H51" s="33">
        <f t="shared" si="2"/>
        <v>0</v>
      </c>
      <c r="I51" s="68"/>
      <c r="J51" s="27"/>
    </row>
    <row r="52" spans="1:10" x14ac:dyDescent="0.25">
      <c r="A52" s="64">
        <v>44</v>
      </c>
      <c r="B52" s="69"/>
      <c r="C52" s="63"/>
      <c r="D52" s="57" t="s">
        <v>118</v>
      </c>
      <c r="E52" s="52" t="s">
        <v>9</v>
      </c>
      <c r="F52" s="32"/>
      <c r="G52" s="27">
        <v>5</v>
      </c>
      <c r="H52" s="33">
        <f t="shared" si="2"/>
        <v>0</v>
      </c>
      <c r="I52" s="68"/>
      <c r="J52" s="27"/>
    </row>
    <row r="53" spans="1:10" x14ac:dyDescent="0.25">
      <c r="A53" s="64">
        <v>45</v>
      </c>
      <c r="B53" s="69"/>
      <c r="C53" s="63"/>
      <c r="D53" s="57" t="s">
        <v>119</v>
      </c>
      <c r="E53" s="52" t="s">
        <v>9</v>
      </c>
      <c r="F53" s="32"/>
      <c r="G53" s="27">
        <v>7</v>
      </c>
      <c r="H53" s="33">
        <f t="shared" si="2"/>
        <v>0</v>
      </c>
      <c r="I53" s="68"/>
      <c r="J53" s="27"/>
    </row>
    <row r="54" spans="1:10" x14ac:dyDescent="0.25">
      <c r="A54" s="60">
        <v>46</v>
      </c>
      <c r="B54" s="69"/>
      <c r="C54" s="63"/>
      <c r="D54" s="59" t="s">
        <v>120</v>
      </c>
      <c r="E54" s="60" t="s">
        <v>10</v>
      </c>
      <c r="F54" s="32"/>
      <c r="G54" s="27">
        <v>10</v>
      </c>
      <c r="H54" s="33">
        <f t="shared" si="2"/>
        <v>0</v>
      </c>
      <c r="I54" s="68"/>
      <c r="J54" s="27"/>
    </row>
    <row r="55" spans="1:10" x14ac:dyDescent="0.25">
      <c r="A55" s="64">
        <v>47</v>
      </c>
      <c r="B55" s="69"/>
      <c r="C55" s="63"/>
      <c r="D55" s="59" t="s">
        <v>138</v>
      </c>
      <c r="E55" s="52" t="s">
        <v>9</v>
      </c>
      <c r="F55" s="32"/>
      <c r="G55" s="27">
        <v>8</v>
      </c>
      <c r="H55" s="33">
        <f t="shared" si="2"/>
        <v>0</v>
      </c>
      <c r="I55" s="68"/>
      <c r="J55" s="27"/>
    </row>
    <row r="56" spans="1:10" ht="30" x14ac:dyDescent="0.25">
      <c r="A56" s="64">
        <v>48</v>
      </c>
      <c r="B56" s="58"/>
      <c r="C56" s="42"/>
      <c r="D56" s="54" t="s">
        <v>239</v>
      </c>
      <c r="E56" s="60" t="s">
        <v>10</v>
      </c>
      <c r="F56" s="32">
        <v>153.9</v>
      </c>
      <c r="G56" s="27">
        <v>65</v>
      </c>
      <c r="H56" s="33">
        <f t="shared" si="2"/>
        <v>10003.5</v>
      </c>
      <c r="I56" s="62"/>
      <c r="J56" s="27"/>
    </row>
    <row r="57" spans="1:10" x14ac:dyDescent="0.25">
      <c r="A57" s="60">
        <v>49</v>
      </c>
      <c r="B57" s="58"/>
      <c r="C57" s="42"/>
      <c r="D57" s="59" t="s">
        <v>80</v>
      </c>
      <c r="E57" s="60" t="s">
        <v>10</v>
      </c>
      <c r="F57" s="32"/>
      <c r="G57" s="27">
        <v>8</v>
      </c>
      <c r="H57" s="33">
        <f t="shared" si="2"/>
        <v>0</v>
      </c>
      <c r="I57" s="68"/>
      <c r="J57" s="27"/>
    </row>
    <row r="58" spans="1:10" x14ac:dyDescent="0.25">
      <c r="A58" s="64">
        <v>50</v>
      </c>
      <c r="B58" s="58"/>
      <c r="C58" s="42"/>
      <c r="D58" s="59" t="s">
        <v>79</v>
      </c>
      <c r="E58" s="60" t="s">
        <v>14</v>
      </c>
      <c r="F58" s="32"/>
      <c r="G58" s="27">
        <v>250</v>
      </c>
      <c r="H58" s="33">
        <f t="shared" si="2"/>
        <v>0</v>
      </c>
      <c r="I58" s="68"/>
      <c r="J58" s="27"/>
    </row>
    <row r="59" spans="1:10" x14ac:dyDescent="0.25">
      <c r="A59" s="64">
        <v>51</v>
      </c>
      <c r="B59" s="69"/>
      <c r="C59" s="63"/>
      <c r="D59" s="59" t="s">
        <v>63</v>
      </c>
      <c r="E59" s="64" t="s">
        <v>10</v>
      </c>
      <c r="F59" s="32">
        <v>114.6</v>
      </c>
      <c r="G59" s="27">
        <v>15</v>
      </c>
      <c r="H59" s="33">
        <f t="shared" si="2"/>
        <v>1719</v>
      </c>
      <c r="I59" s="68"/>
      <c r="J59" s="27"/>
    </row>
    <row r="60" spans="1:10" ht="30" x14ac:dyDescent="0.25">
      <c r="A60" s="60">
        <v>52</v>
      </c>
      <c r="B60" s="58"/>
      <c r="C60" s="42"/>
      <c r="D60" s="59" t="s">
        <v>121</v>
      </c>
      <c r="E60" s="60" t="s">
        <v>10</v>
      </c>
      <c r="F60" s="32"/>
      <c r="G60" s="27">
        <v>15</v>
      </c>
      <c r="H60" s="33">
        <f t="shared" si="2"/>
        <v>0</v>
      </c>
      <c r="I60" s="68"/>
      <c r="J60" s="27"/>
    </row>
    <row r="61" spans="1:10" x14ac:dyDescent="0.25">
      <c r="A61" s="64">
        <v>53</v>
      </c>
      <c r="B61" s="58"/>
      <c r="C61" s="42"/>
      <c r="D61" s="70" t="s">
        <v>280</v>
      </c>
      <c r="E61" s="60" t="s">
        <v>10</v>
      </c>
      <c r="F61" s="32"/>
      <c r="G61" s="27">
        <v>30</v>
      </c>
      <c r="H61" s="33">
        <f t="shared" si="2"/>
        <v>0</v>
      </c>
      <c r="I61" s="68"/>
      <c r="J61" s="27"/>
    </row>
    <row r="62" spans="1:10" x14ac:dyDescent="0.25">
      <c r="A62" s="64">
        <v>54</v>
      </c>
      <c r="B62" s="58"/>
      <c r="C62" s="42"/>
      <c r="D62" s="71" t="s">
        <v>281</v>
      </c>
      <c r="E62" s="60" t="s">
        <v>10</v>
      </c>
      <c r="F62" s="32"/>
      <c r="G62" s="27">
        <v>15</v>
      </c>
      <c r="H62" s="33">
        <f t="shared" si="2"/>
        <v>0</v>
      </c>
      <c r="I62" s="68"/>
      <c r="J62" s="27"/>
    </row>
    <row r="63" spans="1:10" x14ac:dyDescent="0.25">
      <c r="A63" s="60">
        <v>55</v>
      </c>
      <c r="B63" s="58"/>
      <c r="C63" s="42"/>
      <c r="D63" s="59" t="s">
        <v>282</v>
      </c>
      <c r="E63" s="60" t="s">
        <v>10</v>
      </c>
      <c r="F63" s="32"/>
      <c r="G63" s="27">
        <v>10</v>
      </c>
      <c r="H63" s="33">
        <f t="shared" si="2"/>
        <v>0</v>
      </c>
      <c r="I63" s="68"/>
      <c r="J63" s="27"/>
    </row>
    <row r="64" spans="1:10" x14ac:dyDescent="0.25">
      <c r="A64" s="64">
        <v>56</v>
      </c>
      <c r="B64" s="53"/>
      <c r="C64" s="42"/>
      <c r="D64" s="72" t="s">
        <v>55</v>
      </c>
      <c r="E64" s="60" t="s">
        <v>10</v>
      </c>
      <c r="F64" s="32"/>
      <c r="G64" s="27">
        <v>30</v>
      </c>
      <c r="H64" s="33">
        <f t="shared" si="2"/>
        <v>0</v>
      </c>
      <c r="I64" s="56"/>
      <c r="J64" s="27"/>
    </row>
    <row r="65" spans="1:10" x14ac:dyDescent="0.25">
      <c r="A65" s="46"/>
      <c r="B65" s="47"/>
      <c r="C65" s="47"/>
      <c r="D65" s="73" t="s">
        <v>27</v>
      </c>
      <c r="E65" s="48"/>
      <c r="F65" s="49"/>
      <c r="G65" s="24"/>
      <c r="H65" s="50"/>
      <c r="I65" s="26"/>
      <c r="J65" s="27"/>
    </row>
    <row r="66" spans="1:10" ht="45" x14ac:dyDescent="0.25">
      <c r="A66" s="52">
        <v>57</v>
      </c>
      <c r="B66" s="53"/>
      <c r="C66" s="42"/>
      <c r="D66" s="57" t="s">
        <v>28</v>
      </c>
      <c r="E66" s="52" t="s">
        <v>10</v>
      </c>
      <c r="F66" s="32">
        <v>70.3</v>
      </c>
      <c r="G66" s="27">
        <v>45</v>
      </c>
      <c r="H66" s="33">
        <f t="shared" ref="H66:H71" si="3">F66*G66</f>
        <v>3163.5</v>
      </c>
      <c r="I66" s="56"/>
      <c r="J66" s="27"/>
    </row>
    <row r="67" spans="1:10" x14ac:dyDescent="0.25">
      <c r="A67" s="52">
        <v>58</v>
      </c>
      <c r="B67" s="53"/>
      <c r="C67" s="42"/>
      <c r="D67" s="57" t="s">
        <v>29</v>
      </c>
      <c r="E67" s="52" t="s">
        <v>10</v>
      </c>
      <c r="F67" s="32">
        <v>70.3</v>
      </c>
      <c r="G67" s="27">
        <v>15</v>
      </c>
      <c r="H67" s="33">
        <f t="shared" si="3"/>
        <v>1054.5</v>
      </c>
      <c r="I67" s="56"/>
      <c r="J67" s="27"/>
    </row>
    <row r="68" spans="1:10" x14ac:dyDescent="0.25">
      <c r="A68" s="52">
        <v>59</v>
      </c>
      <c r="B68" s="53"/>
      <c r="C68" s="42"/>
      <c r="D68" s="74" t="s">
        <v>185</v>
      </c>
      <c r="E68" s="52" t="s">
        <v>14</v>
      </c>
      <c r="F68" s="32">
        <v>4.28</v>
      </c>
      <c r="G68" s="27">
        <v>250</v>
      </c>
      <c r="H68" s="33">
        <f t="shared" si="3"/>
        <v>1070</v>
      </c>
      <c r="I68" s="56"/>
      <c r="J68" s="27"/>
    </row>
    <row r="69" spans="1:10" ht="30" x14ac:dyDescent="0.25">
      <c r="A69" s="52">
        <v>60</v>
      </c>
      <c r="B69" s="53"/>
      <c r="C69" s="42"/>
      <c r="D69" s="74" t="s">
        <v>186</v>
      </c>
      <c r="E69" s="60" t="s">
        <v>9</v>
      </c>
      <c r="F69" s="75">
        <v>50</v>
      </c>
      <c r="G69" s="64">
        <v>56</v>
      </c>
      <c r="H69" s="33">
        <f t="shared" si="3"/>
        <v>2800</v>
      </c>
      <c r="I69" s="56"/>
      <c r="J69" s="27"/>
    </row>
    <row r="70" spans="1:10" x14ac:dyDescent="0.25">
      <c r="A70" s="52">
        <v>61</v>
      </c>
      <c r="B70" s="53"/>
      <c r="C70" s="42"/>
      <c r="D70" s="54" t="s">
        <v>80</v>
      </c>
      <c r="E70" s="60" t="s">
        <v>10</v>
      </c>
      <c r="F70" s="32">
        <v>70.3</v>
      </c>
      <c r="G70" s="27">
        <v>8</v>
      </c>
      <c r="H70" s="33">
        <f t="shared" si="3"/>
        <v>562.4</v>
      </c>
      <c r="I70" s="56"/>
      <c r="J70" s="27"/>
    </row>
    <row r="71" spans="1:10" x14ac:dyDescent="0.25">
      <c r="A71" s="52">
        <v>62</v>
      </c>
      <c r="B71" s="53"/>
      <c r="C71" s="42"/>
      <c r="D71" s="57" t="s">
        <v>30</v>
      </c>
      <c r="E71" s="52" t="s">
        <v>14</v>
      </c>
      <c r="F71" s="32">
        <v>38.18</v>
      </c>
      <c r="G71" s="27">
        <v>250</v>
      </c>
      <c r="H71" s="33">
        <f t="shared" si="3"/>
        <v>9545</v>
      </c>
      <c r="I71" s="56"/>
      <c r="J71" s="27"/>
    </row>
    <row r="72" spans="1:10" x14ac:dyDescent="0.25">
      <c r="A72" s="76"/>
      <c r="B72" s="24"/>
      <c r="C72" s="24"/>
      <c r="D72" s="48" t="s">
        <v>187</v>
      </c>
      <c r="E72" s="76"/>
      <c r="F72" s="77"/>
      <c r="G72" s="24"/>
      <c r="H72" s="78"/>
      <c r="I72" s="79"/>
      <c r="J72" s="27"/>
    </row>
    <row r="73" spans="1:10" x14ac:dyDescent="0.25">
      <c r="A73" s="64">
        <v>63</v>
      </c>
      <c r="B73" s="69"/>
      <c r="C73" s="42"/>
      <c r="D73" s="80" t="s">
        <v>188</v>
      </c>
      <c r="E73" s="55" t="s">
        <v>9</v>
      </c>
      <c r="F73" s="81">
        <v>10</v>
      </c>
      <c r="G73" s="45">
        <v>28</v>
      </c>
      <c r="H73" s="33">
        <f t="shared" ref="H73:H109" si="4">F73*G73</f>
        <v>280</v>
      </c>
      <c r="I73" s="68"/>
      <c r="J73" s="27"/>
    </row>
    <row r="74" spans="1:10" x14ac:dyDescent="0.25">
      <c r="A74" s="64">
        <v>64</v>
      </c>
      <c r="B74" s="69"/>
      <c r="C74" s="42"/>
      <c r="D74" s="80" t="s">
        <v>189</v>
      </c>
      <c r="E74" s="55" t="s">
        <v>9</v>
      </c>
      <c r="F74" s="81">
        <v>10</v>
      </c>
      <c r="G74" s="45">
        <v>20</v>
      </c>
      <c r="H74" s="33">
        <f t="shared" si="4"/>
        <v>200</v>
      </c>
      <c r="I74" s="68"/>
      <c r="J74" s="27"/>
    </row>
    <row r="75" spans="1:10" ht="30" x14ac:dyDescent="0.25">
      <c r="A75" s="64">
        <v>65</v>
      </c>
      <c r="B75" s="69"/>
      <c r="C75" s="63"/>
      <c r="D75" s="74" t="s">
        <v>190</v>
      </c>
      <c r="E75" s="55" t="s">
        <v>9</v>
      </c>
      <c r="F75" s="44">
        <v>15</v>
      </c>
      <c r="G75" s="51">
        <v>18.2</v>
      </c>
      <c r="H75" s="33">
        <f t="shared" si="4"/>
        <v>273</v>
      </c>
      <c r="I75" s="51"/>
      <c r="J75" s="27"/>
    </row>
    <row r="76" spans="1:10" ht="45" x14ac:dyDescent="0.25">
      <c r="A76" s="64">
        <v>66</v>
      </c>
      <c r="B76" s="69"/>
      <c r="C76" s="63"/>
      <c r="D76" s="74" t="s">
        <v>156</v>
      </c>
      <c r="E76" s="55" t="s">
        <v>9</v>
      </c>
      <c r="F76" s="44">
        <v>69.010000000000005</v>
      </c>
      <c r="G76" s="45">
        <v>21</v>
      </c>
      <c r="H76" s="33">
        <f t="shared" si="4"/>
        <v>1449.21</v>
      </c>
      <c r="I76" s="51"/>
      <c r="J76" s="27"/>
    </row>
    <row r="77" spans="1:10" ht="45" x14ac:dyDescent="0.25">
      <c r="A77" s="64">
        <v>67</v>
      </c>
      <c r="B77" s="69"/>
      <c r="C77" s="63"/>
      <c r="D77" s="74" t="s">
        <v>242</v>
      </c>
      <c r="E77" s="55" t="s">
        <v>9</v>
      </c>
      <c r="F77" s="44">
        <v>10.77</v>
      </c>
      <c r="G77" s="45">
        <v>25</v>
      </c>
      <c r="H77" s="33">
        <f t="shared" si="4"/>
        <v>269.25</v>
      </c>
      <c r="I77" s="51"/>
      <c r="J77" s="27"/>
    </row>
    <row r="78" spans="1:10" ht="45" x14ac:dyDescent="0.25">
      <c r="A78" s="64">
        <v>68</v>
      </c>
      <c r="B78" s="69"/>
      <c r="C78" s="63"/>
      <c r="D78" s="74" t="s">
        <v>243</v>
      </c>
      <c r="E78" s="55" t="s">
        <v>9</v>
      </c>
      <c r="F78" s="44">
        <v>34.85</v>
      </c>
      <c r="G78" s="45">
        <v>30</v>
      </c>
      <c r="H78" s="33">
        <f t="shared" si="4"/>
        <v>1045.5</v>
      </c>
      <c r="I78" s="51"/>
      <c r="J78" s="27"/>
    </row>
    <row r="79" spans="1:10" ht="45" x14ac:dyDescent="0.25">
      <c r="A79" s="64">
        <v>69</v>
      </c>
      <c r="B79" s="69"/>
      <c r="C79" s="63"/>
      <c r="D79" s="74" t="s">
        <v>191</v>
      </c>
      <c r="E79" s="55" t="s">
        <v>9</v>
      </c>
      <c r="F79" s="44"/>
      <c r="G79" s="45">
        <v>35</v>
      </c>
      <c r="H79" s="33">
        <f>F79*G79</f>
        <v>0</v>
      </c>
      <c r="I79" s="51"/>
      <c r="J79" s="27"/>
    </row>
    <row r="80" spans="1:10" ht="45" x14ac:dyDescent="0.25">
      <c r="A80" s="64">
        <v>70</v>
      </c>
      <c r="B80" s="69"/>
      <c r="C80" s="63"/>
      <c r="D80" s="74" t="s">
        <v>192</v>
      </c>
      <c r="E80" s="55" t="s">
        <v>9</v>
      </c>
      <c r="F80" s="44"/>
      <c r="G80" s="45">
        <v>37</v>
      </c>
      <c r="H80" s="33">
        <f>F80*G80</f>
        <v>0</v>
      </c>
      <c r="I80" s="51"/>
      <c r="J80" s="27"/>
    </row>
    <row r="81" spans="1:10" ht="30" x14ac:dyDescent="0.25">
      <c r="A81" s="64">
        <v>71</v>
      </c>
      <c r="B81" s="69"/>
      <c r="C81" s="63"/>
      <c r="D81" s="74" t="s">
        <v>248</v>
      </c>
      <c r="E81" s="55" t="s">
        <v>9</v>
      </c>
      <c r="F81" s="44">
        <v>7</v>
      </c>
      <c r="G81" s="45">
        <v>30</v>
      </c>
      <c r="H81" s="33">
        <f t="shared" si="4"/>
        <v>210</v>
      </c>
      <c r="I81" s="51"/>
      <c r="J81" s="27"/>
    </row>
    <row r="82" spans="1:10" ht="30" x14ac:dyDescent="0.25">
      <c r="A82" s="64">
        <v>72</v>
      </c>
      <c r="B82" s="69"/>
      <c r="C82" s="63"/>
      <c r="D82" s="74" t="s">
        <v>157</v>
      </c>
      <c r="E82" s="55" t="s">
        <v>9</v>
      </c>
      <c r="F82" s="44">
        <v>30</v>
      </c>
      <c r="G82" s="45">
        <v>30</v>
      </c>
      <c r="H82" s="33">
        <f t="shared" si="4"/>
        <v>900</v>
      </c>
      <c r="I82" s="51"/>
      <c r="J82" s="27"/>
    </row>
    <row r="83" spans="1:10" ht="30" x14ac:dyDescent="0.25">
      <c r="A83" s="64">
        <v>73</v>
      </c>
      <c r="B83" s="69"/>
      <c r="C83" s="63"/>
      <c r="D83" s="74" t="s">
        <v>158</v>
      </c>
      <c r="E83" s="55" t="s">
        <v>9</v>
      </c>
      <c r="F83" s="44">
        <v>11</v>
      </c>
      <c r="G83" s="45">
        <v>35</v>
      </c>
      <c r="H83" s="33">
        <f t="shared" si="4"/>
        <v>385</v>
      </c>
      <c r="I83" s="51"/>
      <c r="J83" s="27"/>
    </row>
    <row r="84" spans="1:10" ht="30" x14ac:dyDescent="0.25">
      <c r="A84" s="64">
        <v>74</v>
      </c>
      <c r="B84" s="69"/>
      <c r="C84" s="63"/>
      <c r="D84" s="74" t="s">
        <v>244</v>
      </c>
      <c r="E84" s="55" t="s">
        <v>9</v>
      </c>
      <c r="F84" s="44">
        <v>22</v>
      </c>
      <c r="G84" s="45">
        <v>40</v>
      </c>
      <c r="H84" s="33">
        <f t="shared" si="4"/>
        <v>880</v>
      </c>
      <c r="I84" s="51"/>
      <c r="J84" s="27"/>
    </row>
    <row r="85" spans="1:10" x14ac:dyDescent="0.25">
      <c r="A85" s="64">
        <v>75</v>
      </c>
      <c r="B85" s="69"/>
      <c r="C85" s="63"/>
      <c r="D85" s="74" t="s">
        <v>193</v>
      </c>
      <c r="E85" s="55" t="s">
        <v>9</v>
      </c>
      <c r="F85" s="44">
        <v>66</v>
      </c>
      <c r="G85" s="45">
        <v>4.1999999999999993</v>
      </c>
      <c r="H85" s="33">
        <f t="shared" si="4"/>
        <v>277.19999999999993</v>
      </c>
      <c r="I85" s="51"/>
      <c r="J85" s="27"/>
    </row>
    <row r="86" spans="1:10" x14ac:dyDescent="0.25">
      <c r="A86" s="64">
        <v>76</v>
      </c>
      <c r="B86" s="69"/>
      <c r="C86" s="63"/>
      <c r="D86" s="74" t="s">
        <v>194</v>
      </c>
      <c r="E86" s="45" t="s">
        <v>12</v>
      </c>
      <c r="F86" s="82">
        <v>1</v>
      </c>
      <c r="G86" s="83">
        <v>35</v>
      </c>
      <c r="H86" s="33">
        <f t="shared" si="4"/>
        <v>35</v>
      </c>
      <c r="I86" s="51"/>
      <c r="J86" s="27"/>
    </row>
    <row r="87" spans="1:10" ht="30" x14ac:dyDescent="0.25">
      <c r="A87" s="64">
        <v>77</v>
      </c>
      <c r="B87" s="69"/>
      <c r="C87" s="63"/>
      <c r="D87" s="74" t="s">
        <v>246</v>
      </c>
      <c r="E87" s="40" t="s">
        <v>9</v>
      </c>
      <c r="F87" s="82">
        <v>11</v>
      </c>
      <c r="G87" s="83">
        <v>50</v>
      </c>
      <c r="H87" s="33">
        <f t="shared" si="4"/>
        <v>550</v>
      </c>
      <c r="I87" s="51"/>
      <c r="J87" s="27"/>
    </row>
    <row r="88" spans="1:10" ht="30" x14ac:dyDescent="0.25">
      <c r="A88" s="64">
        <v>78</v>
      </c>
      <c r="B88" s="69"/>
      <c r="C88" s="63"/>
      <c r="D88" s="74" t="s">
        <v>247</v>
      </c>
      <c r="E88" s="40" t="s">
        <v>9</v>
      </c>
      <c r="F88" s="82">
        <v>7</v>
      </c>
      <c r="G88" s="83">
        <v>50</v>
      </c>
      <c r="H88" s="33">
        <f t="shared" si="4"/>
        <v>350</v>
      </c>
      <c r="I88" s="51"/>
      <c r="J88" s="27"/>
    </row>
    <row r="89" spans="1:10" x14ac:dyDescent="0.25">
      <c r="A89" s="64">
        <v>79</v>
      </c>
      <c r="B89" s="69"/>
      <c r="C89" s="63"/>
      <c r="D89" s="74" t="s">
        <v>267</v>
      </c>
      <c r="E89" s="45" t="s">
        <v>12</v>
      </c>
      <c r="F89" s="82">
        <v>1</v>
      </c>
      <c r="G89" s="83">
        <v>54</v>
      </c>
      <c r="H89" s="33">
        <f t="shared" si="4"/>
        <v>54</v>
      </c>
      <c r="I89" s="51"/>
      <c r="J89" s="27"/>
    </row>
    <row r="90" spans="1:10" x14ac:dyDescent="0.25">
      <c r="A90" s="64">
        <v>80</v>
      </c>
      <c r="B90" s="69"/>
      <c r="C90" s="63"/>
      <c r="D90" s="74" t="s">
        <v>245</v>
      </c>
      <c r="E90" s="45" t="s">
        <v>12</v>
      </c>
      <c r="F90" s="82">
        <v>1</v>
      </c>
      <c r="G90" s="83">
        <v>100</v>
      </c>
      <c r="H90" s="33">
        <f t="shared" si="4"/>
        <v>100</v>
      </c>
      <c r="I90" s="51"/>
      <c r="J90" s="27"/>
    </row>
    <row r="91" spans="1:10" ht="30" x14ac:dyDescent="0.25">
      <c r="A91" s="64">
        <v>81</v>
      </c>
      <c r="B91" s="69"/>
      <c r="C91" s="63"/>
      <c r="D91" s="74" t="s">
        <v>249</v>
      </c>
      <c r="E91" s="45" t="s">
        <v>12</v>
      </c>
      <c r="F91" s="82">
        <v>2</v>
      </c>
      <c r="G91" s="83">
        <v>20</v>
      </c>
      <c r="H91" s="33">
        <f t="shared" si="4"/>
        <v>40</v>
      </c>
      <c r="I91" s="51"/>
      <c r="J91" s="27"/>
    </row>
    <row r="92" spans="1:10" x14ac:dyDescent="0.25">
      <c r="A92" s="64">
        <v>82</v>
      </c>
      <c r="B92" s="69"/>
      <c r="C92" s="63"/>
      <c r="D92" s="74" t="s">
        <v>250</v>
      </c>
      <c r="E92" s="45" t="s">
        <v>12</v>
      </c>
      <c r="F92" s="82">
        <v>1</v>
      </c>
      <c r="G92" s="83">
        <v>20</v>
      </c>
      <c r="H92" s="33">
        <f t="shared" si="4"/>
        <v>20</v>
      </c>
      <c r="I92" s="51"/>
      <c r="J92" s="27"/>
    </row>
    <row r="93" spans="1:10" ht="30" x14ac:dyDescent="0.25">
      <c r="A93" s="64">
        <v>83</v>
      </c>
      <c r="B93" s="69"/>
      <c r="C93" s="63"/>
      <c r="D93" s="74" t="s">
        <v>268</v>
      </c>
      <c r="E93" s="45"/>
      <c r="F93" s="82">
        <v>1</v>
      </c>
      <c r="G93" s="83">
        <v>37</v>
      </c>
      <c r="H93" s="33">
        <f t="shared" si="4"/>
        <v>37</v>
      </c>
      <c r="I93" s="51"/>
      <c r="J93" s="27"/>
    </row>
    <row r="94" spans="1:10" x14ac:dyDescent="0.25">
      <c r="A94" s="64">
        <v>84</v>
      </c>
      <c r="B94" s="69"/>
      <c r="C94" s="63"/>
      <c r="D94" s="74" t="s">
        <v>251</v>
      </c>
      <c r="E94" s="45" t="s">
        <v>12</v>
      </c>
      <c r="F94" s="82">
        <v>2</v>
      </c>
      <c r="G94" s="83">
        <v>30</v>
      </c>
      <c r="H94" s="33">
        <f t="shared" si="4"/>
        <v>60</v>
      </c>
      <c r="I94" s="51"/>
      <c r="J94" s="27"/>
    </row>
    <row r="95" spans="1:10" ht="30" x14ac:dyDescent="0.25">
      <c r="A95" s="64">
        <v>85</v>
      </c>
      <c r="B95" s="69"/>
      <c r="C95" s="63"/>
      <c r="D95" s="74" t="s">
        <v>252</v>
      </c>
      <c r="E95" s="45" t="s">
        <v>12</v>
      </c>
      <c r="F95" s="82">
        <v>4</v>
      </c>
      <c r="G95" s="83">
        <v>200</v>
      </c>
      <c r="H95" s="33">
        <f t="shared" si="4"/>
        <v>800</v>
      </c>
      <c r="I95" s="51"/>
      <c r="J95" s="27"/>
    </row>
    <row r="96" spans="1:10" ht="45" x14ac:dyDescent="0.25">
      <c r="A96" s="64">
        <v>86</v>
      </c>
      <c r="B96" s="69"/>
      <c r="C96" s="63"/>
      <c r="D96" s="74" t="s">
        <v>269</v>
      </c>
      <c r="E96" s="45" t="s">
        <v>10</v>
      </c>
      <c r="F96" s="82">
        <v>7</v>
      </c>
      <c r="G96" s="83">
        <v>7</v>
      </c>
      <c r="H96" s="33">
        <f t="shared" si="4"/>
        <v>49</v>
      </c>
      <c r="I96" s="51"/>
      <c r="J96" s="27"/>
    </row>
    <row r="97" spans="1:10" x14ac:dyDescent="0.25">
      <c r="A97" s="64">
        <v>87</v>
      </c>
      <c r="B97" s="69"/>
      <c r="C97" s="63"/>
      <c r="D97" s="74" t="s">
        <v>195</v>
      </c>
      <c r="E97" s="45" t="s">
        <v>12</v>
      </c>
      <c r="F97" s="82">
        <v>2</v>
      </c>
      <c r="G97" s="83">
        <v>500</v>
      </c>
      <c r="H97" s="33">
        <f t="shared" si="4"/>
        <v>1000</v>
      </c>
      <c r="I97" s="51"/>
      <c r="J97" s="27"/>
    </row>
    <row r="98" spans="1:10" x14ac:dyDescent="0.25">
      <c r="A98" s="64">
        <v>88</v>
      </c>
      <c r="B98" s="69"/>
      <c r="C98" s="63"/>
      <c r="D98" s="74" t="s">
        <v>196</v>
      </c>
      <c r="E98" s="45" t="s">
        <v>12</v>
      </c>
      <c r="F98" s="82">
        <v>2</v>
      </c>
      <c r="G98" s="83">
        <v>750</v>
      </c>
      <c r="H98" s="33">
        <f t="shared" si="4"/>
        <v>1500</v>
      </c>
      <c r="I98" s="51"/>
      <c r="J98" s="27"/>
    </row>
    <row r="99" spans="1:10" ht="30" x14ac:dyDescent="0.25">
      <c r="A99" s="64">
        <v>89</v>
      </c>
      <c r="B99" s="69"/>
      <c r="C99" s="63"/>
      <c r="D99" s="74" t="s">
        <v>253</v>
      </c>
      <c r="E99" s="45" t="s">
        <v>10</v>
      </c>
      <c r="F99" s="82">
        <v>26.8</v>
      </c>
      <c r="G99" s="83">
        <v>7</v>
      </c>
      <c r="H99" s="33">
        <f t="shared" si="4"/>
        <v>187.6</v>
      </c>
      <c r="I99" s="51"/>
      <c r="J99" s="27"/>
    </row>
    <row r="100" spans="1:10" ht="45" x14ac:dyDescent="0.25">
      <c r="A100" s="64">
        <v>90</v>
      </c>
      <c r="B100" s="69"/>
      <c r="C100" s="63"/>
      <c r="D100" s="80" t="s">
        <v>270</v>
      </c>
      <c r="E100" s="55" t="s">
        <v>159</v>
      </c>
      <c r="F100" s="44">
        <v>4</v>
      </c>
      <c r="G100" s="45">
        <v>140</v>
      </c>
      <c r="H100" s="33">
        <f t="shared" si="4"/>
        <v>560</v>
      </c>
      <c r="I100" s="51"/>
      <c r="J100" s="27"/>
    </row>
    <row r="101" spans="1:10" x14ac:dyDescent="0.25">
      <c r="A101" s="64">
        <v>91</v>
      </c>
      <c r="B101" s="69"/>
      <c r="C101" s="63"/>
      <c r="D101" s="74" t="s">
        <v>197</v>
      </c>
      <c r="E101" s="55" t="s">
        <v>159</v>
      </c>
      <c r="F101" s="44">
        <v>3</v>
      </c>
      <c r="G101" s="45">
        <v>56</v>
      </c>
      <c r="H101" s="33">
        <f t="shared" si="4"/>
        <v>168</v>
      </c>
      <c r="I101" s="51"/>
      <c r="J101" s="27"/>
    </row>
    <row r="102" spans="1:10" ht="30" x14ac:dyDescent="0.25">
      <c r="A102" s="64">
        <v>92</v>
      </c>
      <c r="B102" s="69"/>
      <c r="C102" s="63"/>
      <c r="D102" s="84" t="s">
        <v>198</v>
      </c>
      <c r="E102" s="52" t="s">
        <v>159</v>
      </c>
      <c r="F102" s="85">
        <v>1</v>
      </c>
      <c r="G102" s="86">
        <v>168</v>
      </c>
      <c r="H102" s="33">
        <f t="shared" si="4"/>
        <v>168</v>
      </c>
      <c r="I102" s="68"/>
      <c r="J102" s="27"/>
    </row>
    <row r="103" spans="1:10" x14ac:dyDescent="0.25">
      <c r="A103" s="64">
        <v>93</v>
      </c>
      <c r="B103" s="69"/>
      <c r="C103" s="63"/>
      <c r="D103" s="84" t="s">
        <v>199</v>
      </c>
      <c r="E103" s="52" t="s">
        <v>159</v>
      </c>
      <c r="F103" s="85">
        <v>1</v>
      </c>
      <c r="G103" s="86">
        <v>168</v>
      </c>
      <c r="H103" s="33">
        <f t="shared" si="4"/>
        <v>168</v>
      </c>
      <c r="I103" s="68"/>
      <c r="J103" s="27"/>
    </row>
    <row r="104" spans="1:10" x14ac:dyDescent="0.25">
      <c r="A104" s="64">
        <v>94</v>
      </c>
      <c r="B104" s="69"/>
      <c r="C104" s="63"/>
      <c r="D104" s="74" t="s">
        <v>200</v>
      </c>
      <c r="E104" s="55" t="s">
        <v>12</v>
      </c>
      <c r="F104" s="44">
        <v>2</v>
      </c>
      <c r="G104" s="45">
        <v>330</v>
      </c>
      <c r="H104" s="33">
        <f t="shared" si="4"/>
        <v>660</v>
      </c>
      <c r="I104" s="68"/>
      <c r="J104" s="27"/>
    </row>
    <row r="105" spans="1:10" x14ac:dyDescent="0.25">
      <c r="A105" s="64">
        <v>95</v>
      </c>
      <c r="B105" s="69"/>
      <c r="C105" s="63"/>
      <c r="D105" s="74" t="s">
        <v>201</v>
      </c>
      <c r="E105" s="55" t="s">
        <v>159</v>
      </c>
      <c r="F105" s="44">
        <v>2</v>
      </c>
      <c r="G105" s="45">
        <v>280</v>
      </c>
      <c r="H105" s="33">
        <f t="shared" si="4"/>
        <v>560</v>
      </c>
      <c r="I105" s="68"/>
      <c r="J105" s="27"/>
    </row>
    <row r="106" spans="1:10" x14ac:dyDescent="0.25">
      <c r="A106" s="64">
        <v>96</v>
      </c>
      <c r="B106" s="69"/>
      <c r="C106" s="63"/>
      <c r="D106" s="74" t="s">
        <v>202</v>
      </c>
      <c r="E106" s="21" t="s">
        <v>12</v>
      </c>
      <c r="F106" s="44">
        <v>10</v>
      </c>
      <c r="G106" s="45">
        <v>28</v>
      </c>
      <c r="H106" s="33">
        <f t="shared" si="4"/>
        <v>280</v>
      </c>
      <c r="I106" s="68"/>
      <c r="J106" s="27"/>
    </row>
    <row r="107" spans="1:10" ht="30" x14ac:dyDescent="0.25">
      <c r="A107" s="64">
        <v>97</v>
      </c>
      <c r="B107" s="69"/>
      <c r="C107" s="63"/>
      <c r="D107" s="74" t="s">
        <v>203</v>
      </c>
      <c r="E107" s="45" t="s">
        <v>12</v>
      </c>
      <c r="F107" s="82">
        <v>21</v>
      </c>
      <c r="G107" s="83">
        <v>15</v>
      </c>
      <c r="H107" s="33">
        <f t="shared" si="4"/>
        <v>315</v>
      </c>
      <c r="I107" s="68"/>
      <c r="J107" s="27"/>
    </row>
    <row r="108" spans="1:10" ht="30" x14ac:dyDescent="0.25">
      <c r="A108" s="64">
        <v>98</v>
      </c>
      <c r="B108" s="69"/>
      <c r="C108" s="63"/>
      <c r="D108" s="74" t="s">
        <v>204</v>
      </c>
      <c r="E108" s="55" t="s">
        <v>12</v>
      </c>
      <c r="F108" s="44">
        <v>31</v>
      </c>
      <c r="G108" s="45">
        <v>7</v>
      </c>
      <c r="H108" s="33">
        <f t="shared" si="4"/>
        <v>217</v>
      </c>
      <c r="I108" s="68"/>
      <c r="J108" s="27"/>
    </row>
    <row r="109" spans="1:10" ht="18.75" x14ac:dyDescent="0.3">
      <c r="A109" s="64">
        <v>99</v>
      </c>
      <c r="B109" s="69"/>
      <c r="C109" s="63"/>
      <c r="D109" s="87" t="s">
        <v>206</v>
      </c>
      <c r="E109" s="60" t="s">
        <v>205</v>
      </c>
      <c r="F109" s="75">
        <v>2</v>
      </c>
      <c r="G109" s="64">
        <v>130.19999999999999</v>
      </c>
      <c r="H109" s="33">
        <f t="shared" si="4"/>
        <v>260.39999999999998</v>
      </c>
      <c r="I109" s="129">
        <f>SUM(H73:H109)</f>
        <v>14308.16</v>
      </c>
      <c r="J109" s="27"/>
    </row>
    <row r="110" spans="1:10" x14ac:dyDescent="0.25">
      <c r="A110" s="76"/>
      <c r="B110" s="24"/>
      <c r="C110" s="24"/>
      <c r="D110" s="48" t="s">
        <v>31</v>
      </c>
      <c r="E110" s="48"/>
      <c r="F110" s="49"/>
      <c r="G110" s="76"/>
      <c r="H110" s="78"/>
      <c r="I110" s="26"/>
      <c r="J110" s="27"/>
    </row>
    <row r="111" spans="1:10" ht="45" x14ac:dyDescent="0.25">
      <c r="A111" s="64">
        <v>100</v>
      </c>
      <c r="B111" s="69"/>
      <c r="C111" s="63"/>
      <c r="D111" s="84" t="s">
        <v>32</v>
      </c>
      <c r="E111" s="52" t="s">
        <v>12</v>
      </c>
      <c r="F111" s="85">
        <v>40</v>
      </c>
      <c r="G111" s="86">
        <v>42</v>
      </c>
      <c r="H111" s="33">
        <f t="shared" ref="H111:H139" si="5">F111*G111</f>
        <v>1680</v>
      </c>
      <c r="I111" s="68"/>
      <c r="J111" s="27"/>
    </row>
    <row r="112" spans="1:10" x14ac:dyDescent="0.25">
      <c r="A112" s="64">
        <v>101</v>
      </c>
      <c r="B112" s="69"/>
      <c r="C112" s="63"/>
      <c r="D112" s="74" t="s">
        <v>207</v>
      </c>
      <c r="E112" s="55" t="s">
        <v>12</v>
      </c>
      <c r="F112" s="44">
        <v>2</v>
      </c>
      <c r="G112" s="45">
        <v>20</v>
      </c>
      <c r="H112" s="33">
        <f t="shared" si="5"/>
        <v>40</v>
      </c>
      <c r="I112" s="68"/>
      <c r="J112" s="27"/>
    </row>
    <row r="113" spans="1:10" x14ac:dyDescent="0.25">
      <c r="A113" s="64">
        <v>102</v>
      </c>
      <c r="B113" s="69"/>
      <c r="C113" s="63"/>
      <c r="D113" s="74" t="s">
        <v>33</v>
      </c>
      <c r="E113" s="55" t="s">
        <v>12</v>
      </c>
      <c r="F113" s="44">
        <v>21</v>
      </c>
      <c r="G113" s="45">
        <v>28</v>
      </c>
      <c r="H113" s="33">
        <f t="shared" si="5"/>
        <v>588</v>
      </c>
      <c r="I113" s="68"/>
      <c r="J113" s="27"/>
    </row>
    <row r="114" spans="1:10" x14ac:dyDescent="0.25">
      <c r="A114" s="64">
        <v>103</v>
      </c>
      <c r="B114" s="69"/>
      <c r="C114" s="63"/>
      <c r="D114" s="74" t="s">
        <v>34</v>
      </c>
      <c r="E114" s="55" t="s">
        <v>12</v>
      </c>
      <c r="F114" s="44"/>
      <c r="G114" s="45">
        <v>28</v>
      </c>
      <c r="H114" s="33">
        <f t="shared" si="5"/>
        <v>0</v>
      </c>
      <c r="I114" s="68"/>
      <c r="J114" s="27"/>
    </row>
    <row r="115" spans="1:10" x14ac:dyDescent="0.25">
      <c r="A115" s="64">
        <v>104</v>
      </c>
      <c r="B115" s="69"/>
      <c r="C115" s="63"/>
      <c r="D115" s="74" t="s">
        <v>35</v>
      </c>
      <c r="E115" s="55" t="s">
        <v>12</v>
      </c>
      <c r="F115" s="44">
        <v>61</v>
      </c>
      <c r="G115" s="45">
        <v>28</v>
      </c>
      <c r="H115" s="33">
        <f t="shared" si="5"/>
        <v>1708</v>
      </c>
      <c r="I115" s="68"/>
      <c r="J115" s="27"/>
    </row>
    <row r="116" spans="1:10" x14ac:dyDescent="0.25">
      <c r="A116" s="64">
        <v>105</v>
      </c>
      <c r="B116" s="69"/>
      <c r="C116" s="63"/>
      <c r="D116" s="74" t="s">
        <v>208</v>
      </c>
      <c r="E116" s="55" t="s">
        <v>12</v>
      </c>
      <c r="F116" s="44">
        <v>14</v>
      </c>
      <c r="G116" s="45">
        <v>70</v>
      </c>
      <c r="H116" s="33">
        <f t="shared" si="5"/>
        <v>980</v>
      </c>
      <c r="I116" s="68"/>
      <c r="J116" s="27"/>
    </row>
    <row r="117" spans="1:10" x14ac:dyDescent="0.25">
      <c r="A117" s="64">
        <v>106</v>
      </c>
      <c r="B117" s="69"/>
      <c r="C117" s="63"/>
      <c r="D117" s="80" t="s">
        <v>36</v>
      </c>
      <c r="E117" s="55" t="s">
        <v>9</v>
      </c>
      <c r="F117" s="44"/>
      <c r="G117" s="45">
        <v>7</v>
      </c>
      <c r="H117" s="33">
        <f t="shared" si="5"/>
        <v>0</v>
      </c>
      <c r="I117" s="68"/>
      <c r="J117" s="27"/>
    </row>
    <row r="118" spans="1:10" x14ac:dyDescent="0.25">
      <c r="A118" s="64">
        <v>107</v>
      </c>
      <c r="B118" s="69"/>
      <c r="C118" s="63"/>
      <c r="D118" s="84" t="s">
        <v>37</v>
      </c>
      <c r="E118" s="52" t="s">
        <v>9</v>
      </c>
      <c r="F118" s="85"/>
      <c r="G118" s="86">
        <v>21</v>
      </c>
      <c r="H118" s="33">
        <f t="shared" si="5"/>
        <v>0</v>
      </c>
      <c r="I118" s="68"/>
      <c r="J118" s="27"/>
    </row>
    <row r="119" spans="1:10" x14ac:dyDescent="0.25">
      <c r="A119" s="64">
        <v>108</v>
      </c>
      <c r="B119" s="69"/>
      <c r="C119" s="63"/>
      <c r="D119" s="84" t="s">
        <v>38</v>
      </c>
      <c r="E119" s="52" t="s">
        <v>9</v>
      </c>
      <c r="F119" s="85"/>
      <c r="G119" s="86">
        <v>4.1999999999999993</v>
      </c>
      <c r="H119" s="33">
        <f t="shared" si="5"/>
        <v>0</v>
      </c>
      <c r="I119" s="68"/>
      <c r="J119" s="27"/>
    </row>
    <row r="120" spans="1:10" x14ac:dyDescent="0.25">
      <c r="A120" s="64">
        <v>109</v>
      </c>
      <c r="B120" s="69"/>
      <c r="C120" s="63"/>
      <c r="D120" s="87" t="s">
        <v>64</v>
      </c>
      <c r="E120" s="40" t="s">
        <v>9</v>
      </c>
      <c r="F120" s="88"/>
      <c r="G120" s="89">
        <v>7</v>
      </c>
      <c r="H120" s="33">
        <f t="shared" si="5"/>
        <v>0</v>
      </c>
      <c r="I120" s="68"/>
      <c r="J120" s="27"/>
    </row>
    <row r="121" spans="1:10" x14ac:dyDescent="0.25">
      <c r="A121" s="64">
        <v>110</v>
      </c>
      <c r="B121" s="69"/>
      <c r="C121" s="63"/>
      <c r="D121" s="87" t="s">
        <v>39</v>
      </c>
      <c r="E121" s="60" t="s">
        <v>9</v>
      </c>
      <c r="F121" s="75"/>
      <c r="G121" s="45">
        <v>14</v>
      </c>
      <c r="H121" s="33">
        <f t="shared" si="5"/>
        <v>0</v>
      </c>
      <c r="I121" s="68"/>
      <c r="J121" s="27"/>
    </row>
    <row r="122" spans="1:10" x14ac:dyDescent="0.25">
      <c r="A122" s="64">
        <v>111</v>
      </c>
      <c r="B122" s="69"/>
      <c r="C122" s="63"/>
      <c r="D122" s="87" t="s">
        <v>81</v>
      </c>
      <c r="E122" s="64" t="s">
        <v>12</v>
      </c>
      <c r="F122" s="75"/>
      <c r="G122" s="64">
        <v>21</v>
      </c>
      <c r="H122" s="33">
        <f t="shared" si="5"/>
        <v>0</v>
      </c>
      <c r="I122" s="68"/>
      <c r="J122" s="27"/>
    </row>
    <row r="123" spans="1:10" x14ac:dyDescent="0.25">
      <c r="A123" s="64">
        <v>112</v>
      </c>
      <c r="B123" s="69"/>
      <c r="C123" s="63"/>
      <c r="D123" s="87" t="s">
        <v>40</v>
      </c>
      <c r="E123" s="64" t="s">
        <v>12</v>
      </c>
      <c r="F123" s="75">
        <v>6</v>
      </c>
      <c r="G123" s="64">
        <v>70</v>
      </c>
      <c r="H123" s="33">
        <f t="shared" si="5"/>
        <v>420</v>
      </c>
      <c r="I123" s="68"/>
      <c r="J123" s="27"/>
    </row>
    <row r="124" spans="1:10" ht="30" x14ac:dyDescent="0.25">
      <c r="A124" s="64">
        <v>113</v>
      </c>
      <c r="B124" s="69"/>
      <c r="C124" s="63"/>
      <c r="D124" s="90" t="s">
        <v>41</v>
      </c>
      <c r="E124" s="64" t="s">
        <v>12</v>
      </c>
      <c r="F124" s="75">
        <v>37</v>
      </c>
      <c r="G124" s="64">
        <v>42</v>
      </c>
      <c r="H124" s="33">
        <f t="shared" si="5"/>
        <v>1554</v>
      </c>
      <c r="I124" s="68"/>
      <c r="J124" s="27"/>
    </row>
    <row r="125" spans="1:10" ht="30" x14ac:dyDescent="0.25">
      <c r="A125" s="64">
        <v>114</v>
      </c>
      <c r="B125" s="69"/>
      <c r="C125" s="63"/>
      <c r="D125" s="90" t="s">
        <v>209</v>
      </c>
      <c r="E125" s="64" t="s">
        <v>12</v>
      </c>
      <c r="F125" s="75">
        <v>18</v>
      </c>
      <c r="G125" s="64">
        <v>50</v>
      </c>
      <c r="H125" s="33">
        <f t="shared" si="5"/>
        <v>900</v>
      </c>
      <c r="I125" s="68"/>
      <c r="J125" s="27"/>
    </row>
    <row r="126" spans="1:10" ht="45" x14ac:dyDescent="0.25">
      <c r="A126" s="64">
        <v>115</v>
      </c>
      <c r="B126" s="69"/>
      <c r="C126" s="63"/>
      <c r="D126" s="74" t="s">
        <v>254</v>
      </c>
      <c r="E126" s="55" t="s">
        <v>12</v>
      </c>
      <c r="F126" s="44">
        <v>2</v>
      </c>
      <c r="G126" s="45"/>
      <c r="H126" s="33">
        <f t="shared" si="5"/>
        <v>0</v>
      </c>
      <c r="I126" s="68"/>
      <c r="J126" s="27"/>
    </row>
    <row r="127" spans="1:10" ht="45" x14ac:dyDescent="0.25">
      <c r="A127" s="64">
        <v>116</v>
      </c>
      <c r="B127" s="69"/>
      <c r="C127" s="63"/>
      <c r="D127" s="74" t="s">
        <v>255</v>
      </c>
      <c r="E127" s="55"/>
      <c r="F127" s="44">
        <v>1</v>
      </c>
      <c r="G127" s="45"/>
      <c r="H127" s="33">
        <f t="shared" si="5"/>
        <v>0</v>
      </c>
      <c r="I127" s="68"/>
      <c r="J127" s="27"/>
    </row>
    <row r="128" spans="1:10" x14ac:dyDescent="0.25">
      <c r="A128" s="64">
        <v>117</v>
      </c>
      <c r="B128" s="69"/>
      <c r="C128" s="63"/>
      <c r="D128" s="74" t="s">
        <v>256</v>
      </c>
      <c r="E128" s="55" t="s">
        <v>10</v>
      </c>
      <c r="F128" s="44">
        <v>18.75</v>
      </c>
      <c r="G128" s="45"/>
      <c r="H128" s="33">
        <f t="shared" si="5"/>
        <v>0</v>
      </c>
      <c r="I128" s="68"/>
      <c r="J128" s="27"/>
    </row>
    <row r="129" spans="1:10" ht="30" x14ac:dyDescent="0.25">
      <c r="A129" s="64">
        <v>118</v>
      </c>
      <c r="B129" s="69"/>
      <c r="C129" s="63"/>
      <c r="D129" s="74" t="s">
        <v>257</v>
      </c>
      <c r="E129" s="55" t="s">
        <v>12</v>
      </c>
      <c r="F129" s="44">
        <v>7</v>
      </c>
      <c r="G129" s="83"/>
      <c r="H129" s="33">
        <f t="shared" si="5"/>
        <v>0</v>
      </c>
      <c r="I129" s="68"/>
      <c r="J129" s="27"/>
    </row>
    <row r="130" spans="1:10" ht="30" x14ac:dyDescent="0.25">
      <c r="A130" s="64">
        <v>119</v>
      </c>
      <c r="B130" s="69"/>
      <c r="C130" s="63"/>
      <c r="D130" s="74" t="s">
        <v>258</v>
      </c>
      <c r="E130" s="45" t="s">
        <v>12</v>
      </c>
      <c r="F130" s="82">
        <v>1</v>
      </c>
      <c r="G130" s="83">
        <v>35</v>
      </c>
      <c r="H130" s="33">
        <f t="shared" si="5"/>
        <v>35</v>
      </c>
      <c r="I130" s="68"/>
      <c r="J130" s="27"/>
    </row>
    <row r="131" spans="1:10" ht="30" x14ac:dyDescent="0.25">
      <c r="A131" s="64">
        <v>120</v>
      </c>
      <c r="B131" s="69"/>
      <c r="C131" s="63"/>
      <c r="D131" s="74" t="s">
        <v>259</v>
      </c>
      <c r="E131" s="45" t="s">
        <v>12</v>
      </c>
      <c r="F131" s="82">
        <v>1</v>
      </c>
      <c r="G131" s="83">
        <v>70</v>
      </c>
      <c r="H131" s="33">
        <f t="shared" si="5"/>
        <v>70</v>
      </c>
      <c r="I131" s="68"/>
      <c r="J131" s="27"/>
    </row>
    <row r="132" spans="1:10" ht="30" x14ac:dyDescent="0.25">
      <c r="A132" s="64">
        <v>121</v>
      </c>
      <c r="B132" s="69"/>
      <c r="C132" s="63"/>
      <c r="D132" s="80" t="s">
        <v>240</v>
      </c>
      <c r="E132" s="55" t="s">
        <v>12</v>
      </c>
      <c r="F132" s="44"/>
      <c r="G132" s="45">
        <v>42</v>
      </c>
      <c r="H132" s="33">
        <f t="shared" si="5"/>
        <v>0</v>
      </c>
      <c r="I132" s="68"/>
      <c r="J132" s="27"/>
    </row>
    <row r="133" spans="1:10" ht="30" x14ac:dyDescent="0.25">
      <c r="A133" s="64">
        <v>122</v>
      </c>
      <c r="B133" s="69"/>
      <c r="C133" s="63"/>
      <c r="D133" s="74" t="s">
        <v>42</v>
      </c>
      <c r="E133" s="55" t="s">
        <v>9</v>
      </c>
      <c r="F133" s="44"/>
      <c r="G133" s="45">
        <v>11.2</v>
      </c>
      <c r="H133" s="33">
        <f t="shared" si="5"/>
        <v>0</v>
      </c>
      <c r="I133" s="68"/>
      <c r="J133" s="27"/>
    </row>
    <row r="134" spans="1:10" ht="30" x14ac:dyDescent="0.25">
      <c r="A134" s="64">
        <v>123</v>
      </c>
      <c r="B134" s="69"/>
      <c r="C134" s="63"/>
      <c r="D134" s="74" t="s">
        <v>72</v>
      </c>
      <c r="E134" s="55" t="s">
        <v>9</v>
      </c>
      <c r="F134" s="82"/>
      <c r="G134" s="45">
        <v>14</v>
      </c>
      <c r="H134" s="33">
        <f t="shared" si="5"/>
        <v>0</v>
      </c>
      <c r="I134" s="68"/>
      <c r="J134" s="27"/>
    </row>
    <row r="135" spans="1:10" ht="30" x14ac:dyDescent="0.25">
      <c r="A135" s="64">
        <v>124</v>
      </c>
      <c r="B135" s="69"/>
      <c r="C135" s="63"/>
      <c r="D135" s="74" t="s">
        <v>210</v>
      </c>
      <c r="E135" s="55" t="s">
        <v>9</v>
      </c>
      <c r="F135" s="82">
        <v>910</v>
      </c>
      <c r="G135" s="45">
        <v>14</v>
      </c>
      <c r="H135" s="33">
        <f t="shared" si="5"/>
        <v>12740</v>
      </c>
      <c r="I135" s="68"/>
      <c r="J135" s="27"/>
    </row>
    <row r="136" spans="1:10" x14ac:dyDescent="0.25">
      <c r="A136" s="64">
        <v>125</v>
      </c>
      <c r="B136" s="69"/>
      <c r="C136" s="63"/>
      <c r="D136" s="74" t="s">
        <v>211</v>
      </c>
      <c r="E136" s="55" t="s">
        <v>9</v>
      </c>
      <c r="F136" s="82"/>
      <c r="G136" s="45">
        <v>17</v>
      </c>
      <c r="H136" s="33">
        <f t="shared" si="5"/>
        <v>0</v>
      </c>
      <c r="I136" s="68"/>
      <c r="J136" s="27"/>
    </row>
    <row r="137" spans="1:10" x14ac:dyDescent="0.25">
      <c r="A137" s="64">
        <v>126</v>
      </c>
      <c r="B137" s="69"/>
      <c r="C137" s="63"/>
      <c r="D137" s="74" t="s">
        <v>212</v>
      </c>
      <c r="E137" s="55" t="s">
        <v>9</v>
      </c>
      <c r="F137" s="82">
        <v>100</v>
      </c>
      <c r="G137" s="45"/>
      <c r="H137" s="33">
        <f t="shared" si="5"/>
        <v>0</v>
      </c>
      <c r="I137" s="68"/>
      <c r="J137" s="27"/>
    </row>
    <row r="138" spans="1:10" x14ac:dyDescent="0.25">
      <c r="A138" s="64">
        <v>127</v>
      </c>
      <c r="B138" s="69"/>
      <c r="C138" s="63"/>
      <c r="D138" s="74" t="s">
        <v>271</v>
      </c>
      <c r="E138" s="55" t="s">
        <v>159</v>
      </c>
      <c r="F138" s="82">
        <v>1</v>
      </c>
      <c r="G138" s="45"/>
      <c r="H138" s="33">
        <f t="shared" si="5"/>
        <v>0</v>
      </c>
      <c r="I138" s="68"/>
      <c r="J138" s="27"/>
    </row>
    <row r="139" spans="1:10" ht="30" x14ac:dyDescent="0.25">
      <c r="A139" s="64">
        <v>128</v>
      </c>
      <c r="B139" s="69"/>
      <c r="C139" s="63"/>
      <c r="D139" s="74" t="s">
        <v>260</v>
      </c>
      <c r="E139" s="55" t="s">
        <v>12</v>
      </c>
      <c r="F139" s="82">
        <v>1</v>
      </c>
      <c r="G139" s="45"/>
      <c r="H139" s="33">
        <f t="shared" si="5"/>
        <v>0</v>
      </c>
      <c r="I139" s="68"/>
      <c r="J139" s="27"/>
    </row>
    <row r="140" spans="1:10" x14ac:dyDescent="0.25">
      <c r="A140" s="46"/>
      <c r="B140" s="47"/>
      <c r="C140" s="47"/>
      <c r="D140" s="73" t="s">
        <v>43</v>
      </c>
      <c r="E140" s="48"/>
      <c r="F140" s="49"/>
      <c r="G140" s="24"/>
      <c r="H140" s="50"/>
      <c r="I140" s="26"/>
      <c r="J140" s="27"/>
    </row>
    <row r="141" spans="1:10" ht="45" x14ac:dyDescent="0.25">
      <c r="A141" s="52">
        <v>129</v>
      </c>
      <c r="B141" s="53"/>
      <c r="C141" s="42"/>
      <c r="D141" s="91" t="s">
        <v>111</v>
      </c>
      <c r="E141" s="52" t="s">
        <v>10</v>
      </c>
      <c r="F141" s="32">
        <v>226.9</v>
      </c>
      <c r="G141" s="27">
        <v>130</v>
      </c>
      <c r="H141" s="33">
        <f t="shared" ref="H141:H147" si="6">F141*G141</f>
        <v>29497</v>
      </c>
      <c r="I141" s="62"/>
      <c r="J141" s="27"/>
    </row>
    <row r="142" spans="1:10" ht="45" x14ac:dyDescent="0.25">
      <c r="A142" s="52">
        <v>130</v>
      </c>
      <c r="B142" s="53"/>
      <c r="C142" s="42"/>
      <c r="D142" s="91" t="s">
        <v>112</v>
      </c>
      <c r="E142" s="52" t="s">
        <v>10</v>
      </c>
      <c r="F142" s="32">
        <v>153.9</v>
      </c>
      <c r="G142" s="27">
        <v>120</v>
      </c>
      <c r="H142" s="33">
        <f t="shared" si="6"/>
        <v>18468</v>
      </c>
      <c r="I142" s="62"/>
      <c r="J142" s="27"/>
    </row>
    <row r="143" spans="1:10" x14ac:dyDescent="0.25">
      <c r="A143" s="52">
        <v>131</v>
      </c>
      <c r="B143" s="53"/>
      <c r="C143" s="42"/>
      <c r="D143" s="91" t="s">
        <v>44</v>
      </c>
      <c r="E143" s="52" t="s">
        <v>10</v>
      </c>
      <c r="F143" s="32"/>
      <c r="G143" s="27">
        <v>20</v>
      </c>
      <c r="H143" s="33">
        <f t="shared" si="6"/>
        <v>0</v>
      </c>
      <c r="I143" s="56"/>
      <c r="J143" s="27"/>
    </row>
    <row r="144" spans="1:10" x14ac:dyDescent="0.25">
      <c r="A144" s="52">
        <v>132</v>
      </c>
      <c r="B144" s="58"/>
      <c r="C144" s="42"/>
      <c r="D144" s="59" t="s">
        <v>110</v>
      </c>
      <c r="E144" s="60" t="s">
        <v>10</v>
      </c>
      <c r="F144" s="32"/>
      <c r="G144" s="27">
        <v>160</v>
      </c>
      <c r="H144" s="33">
        <f t="shared" si="6"/>
        <v>0</v>
      </c>
      <c r="I144" s="56"/>
      <c r="J144" s="27"/>
    </row>
    <row r="145" spans="1:10" x14ac:dyDescent="0.25">
      <c r="A145" s="52">
        <v>133</v>
      </c>
      <c r="B145" s="93"/>
      <c r="C145" s="94"/>
      <c r="D145" s="72" t="s">
        <v>172</v>
      </c>
      <c r="E145" s="92" t="s">
        <v>9</v>
      </c>
      <c r="F145" s="32"/>
      <c r="G145" s="27">
        <v>15</v>
      </c>
      <c r="H145" s="33">
        <f t="shared" si="6"/>
        <v>0</v>
      </c>
      <c r="I145" s="56"/>
      <c r="J145" s="27"/>
    </row>
    <row r="146" spans="1:10" x14ac:dyDescent="0.25">
      <c r="A146" s="52">
        <v>134</v>
      </c>
      <c r="B146" s="53"/>
      <c r="C146" s="42"/>
      <c r="D146" s="59" t="s">
        <v>45</v>
      </c>
      <c r="E146" s="60" t="s">
        <v>10</v>
      </c>
      <c r="F146" s="32"/>
      <c r="G146" s="27">
        <v>160</v>
      </c>
      <c r="H146" s="33">
        <f t="shared" si="6"/>
        <v>0</v>
      </c>
      <c r="I146" s="56"/>
      <c r="J146" s="27"/>
    </row>
    <row r="147" spans="1:10" ht="30" x14ac:dyDescent="0.25">
      <c r="A147" s="52">
        <v>135</v>
      </c>
      <c r="B147" s="53"/>
      <c r="C147" s="42"/>
      <c r="D147" s="59" t="s">
        <v>57</v>
      </c>
      <c r="E147" s="60" t="s">
        <v>9</v>
      </c>
      <c r="F147" s="32">
        <v>94.67</v>
      </c>
      <c r="G147" s="27">
        <v>25</v>
      </c>
      <c r="H147" s="33">
        <f t="shared" si="6"/>
        <v>2366.75</v>
      </c>
      <c r="I147" s="56"/>
      <c r="J147" s="27"/>
    </row>
    <row r="148" spans="1:10" x14ac:dyDescent="0.25">
      <c r="A148" s="46"/>
      <c r="B148" s="47"/>
      <c r="C148" s="47"/>
      <c r="D148" s="73" t="s">
        <v>46</v>
      </c>
      <c r="E148" s="48"/>
      <c r="F148" s="49"/>
      <c r="G148" s="24"/>
      <c r="H148" s="50"/>
      <c r="I148" s="26"/>
      <c r="J148" s="27"/>
    </row>
    <row r="149" spans="1:10" x14ac:dyDescent="0.25">
      <c r="A149" s="46"/>
      <c r="B149" s="47"/>
      <c r="C149" s="47"/>
      <c r="D149" s="73" t="s">
        <v>178</v>
      </c>
      <c r="E149" s="48"/>
      <c r="F149" s="49"/>
      <c r="G149" s="24"/>
      <c r="H149" s="50"/>
      <c r="I149" s="26"/>
      <c r="J149" s="51"/>
    </row>
    <row r="150" spans="1:10" ht="45" x14ac:dyDescent="0.25">
      <c r="A150" s="52">
        <v>136</v>
      </c>
      <c r="B150" s="53"/>
      <c r="C150" s="42"/>
      <c r="D150" s="57" t="s">
        <v>47</v>
      </c>
      <c r="E150" s="52" t="s">
        <v>10</v>
      </c>
      <c r="F150" s="32"/>
      <c r="G150" s="27">
        <v>30</v>
      </c>
      <c r="H150" s="33">
        <f t="shared" ref="H150:H162" si="7">F150*G150</f>
        <v>0</v>
      </c>
      <c r="I150" s="56"/>
      <c r="J150" s="51"/>
    </row>
    <row r="151" spans="1:10" ht="45" x14ac:dyDescent="0.25">
      <c r="A151" s="52">
        <v>137</v>
      </c>
      <c r="B151" s="53"/>
      <c r="C151" s="42"/>
      <c r="D151" s="57" t="s">
        <v>162</v>
      </c>
      <c r="E151" s="52" t="s">
        <v>10</v>
      </c>
      <c r="F151" s="32"/>
      <c r="G151" s="27">
        <v>40</v>
      </c>
      <c r="H151" s="33">
        <f t="shared" si="7"/>
        <v>0</v>
      </c>
      <c r="I151" s="56"/>
      <c r="J151" s="51"/>
    </row>
    <row r="152" spans="1:10" x14ac:dyDescent="0.25">
      <c r="A152" s="52">
        <v>138</v>
      </c>
      <c r="B152" s="53"/>
      <c r="C152" s="42"/>
      <c r="D152" s="57" t="s">
        <v>76</v>
      </c>
      <c r="E152" s="52" t="s">
        <v>10</v>
      </c>
      <c r="F152" s="32"/>
      <c r="G152" s="27">
        <v>15</v>
      </c>
      <c r="H152" s="33">
        <f t="shared" si="7"/>
        <v>0</v>
      </c>
      <c r="I152" s="56"/>
      <c r="J152" s="51"/>
    </row>
    <row r="153" spans="1:10" ht="45" x14ac:dyDescent="0.25">
      <c r="A153" s="52">
        <v>139</v>
      </c>
      <c r="B153" s="53"/>
      <c r="C153" s="42"/>
      <c r="D153" s="57" t="s">
        <v>48</v>
      </c>
      <c r="E153" s="52" t="s">
        <v>10</v>
      </c>
      <c r="F153" s="32"/>
      <c r="G153" s="27">
        <v>20</v>
      </c>
      <c r="H153" s="33">
        <f t="shared" si="7"/>
        <v>0</v>
      </c>
      <c r="I153" s="56"/>
      <c r="J153" s="51"/>
    </row>
    <row r="154" spans="1:10" ht="30" x14ac:dyDescent="0.25">
      <c r="A154" s="52">
        <v>140</v>
      </c>
      <c r="B154" s="53"/>
      <c r="C154" s="42"/>
      <c r="D154" s="57" t="s">
        <v>163</v>
      </c>
      <c r="E154" s="52" t="s">
        <v>10</v>
      </c>
      <c r="F154" s="32"/>
      <c r="G154" s="27">
        <v>8</v>
      </c>
      <c r="H154" s="33">
        <f t="shared" si="7"/>
        <v>0</v>
      </c>
      <c r="I154" s="56"/>
      <c r="J154" s="51"/>
    </row>
    <row r="155" spans="1:10" x14ac:dyDescent="0.25">
      <c r="A155" s="52">
        <v>141</v>
      </c>
      <c r="B155" s="53"/>
      <c r="C155" s="42"/>
      <c r="D155" s="57" t="s">
        <v>49</v>
      </c>
      <c r="E155" s="52" t="s">
        <v>10</v>
      </c>
      <c r="F155" s="32"/>
      <c r="G155" s="27">
        <v>10</v>
      </c>
      <c r="H155" s="33">
        <f t="shared" si="7"/>
        <v>0</v>
      </c>
      <c r="I155" s="56"/>
      <c r="J155" s="51"/>
    </row>
    <row r="156" spans="1:10" ht="30" x14ac:dyDescent="0.25">
      <c r="A156" s="52">
        <v>142</v>
      </c>
      <c r="B156" s="53"/>
      <c r="C156" s="42"/>
      <c r="D156" s="54" t="s">
        <v>50</v>
      </c>
      <c r="E156" s="86" t="s">
        <v>10</v>
      </c>
      <c r="F156" s="32"/>
      <c r="G156" s="53">
        <v>90</v>
      </c>
      <c r="H156" s="33">
        <f t="shared" si="7"/>
        <v>0</v>
      </c>
      <c r="I156" s="56"/>
      <c r="J156" s="51"/>
    </row>
    <row r="157" spans="1:10" ht="30" x14ac:dyDescent="0.25">
      <c r="A157" s="52">
        <v>143</v>
      </c>
      <c r="B157" s="53"/>
      <c r="C157" s="42"/>
      <c r="D157" s="54" t="s">
        <v>51</v>
      </c>
      <c r="E157" s="86" t="s">
        <v>10</v>
      </c>
      <c r="F157" s="32"/>
      <c r="G157" s="27">
        <v>80</v>
      </c>
      <c r="H157" s="33">
        <f t="shared" si="7"/>
        <v>0</v>
      </c>
      <c r="I157" s="56"/>
      <c r="J157" s="51"/>
    </row>
    <row r="158" spans="1:10" x14ac:dyDescent="0.25">
      <c r="A158" s="52">
        <v>144</v>
      </c>
      <c r="B158" s="53"/>
      <c r="C158" s="42"/>
      <c r="D158" s="54" t="s">
        <v>164</v>
      </c>
      <c r="E158" s="86" t="s">
        <v>9</v>
      </c>
      <c r="F158" s="32"/>
      <c r="G158" s="27">
        <v>7</v>
      </c>
      <c r="H158" s="33">
        <f t="shared" si="7"/>
        <v>0</v>
      </c>
      <c r="I158" s="56"/>
      <c r="J158" s="51"/>
    </row>
    <row r="159" spans="1:10" ht="30" x14ac:dyDescent="0.25">
      <c r="A159" s="52">
        <v>145</v>
      </c>
      <c r="B159" s="53"/>
      <c r="C159" s="42"/>
      <c r="D159" s="54" t="s">
        <v>165</v>
      </c>
      <c r="E159" s="86" t="s">
        <v>10</v>
      </c>
      <c r="F159" s="32"/>
      <c r="G159" s="27">
        <v>17</v>
      </c>
      <c r="H159" s="33">
        <f t="shared" si="7"/>
        <v>0</v>
      </c>
      <c r="I159" s="56"/>
      <c r="J159" s="51"/>
    </row>
    <row r="160" spans="1:10" ht="30" x14ac:dyDescent="0.25">
      <c r="A160" s="52">
        <v>146</v>
      </c>
      <c r="B160" s="53"/>
      <c r="C160" s="42"/>
      <c r="D160" s="54" t="s">
        <v>173</v>
      </c>
      <c r="E160" s="86" t="s">
        <v>9</v>
      </c>
      <c r="F160" s="32"/>
      <c r="G160" s="27">
        <v>18</v>
      </c>
      <c r="H160" s="33">
        <f t="shared" si="7"/>
        <v>0</v>
      </c>
      <c r="I160" s="56"/>
      <c r="J160" s="51"/>
    </row>
    <row r="161" spans="1:10" ht="30" x14ac:dyDescent="0.25">
      <c r="A161" s="52">
        <v>147</v>
      </c>
      <c r="B161" s="53"/>
      <c r="C161" s="42"/>
      <c r="D161" s="54" t="s">
        <v>168</v>
      </c>
      <c r="E161" s="86" t="s">
        <v>9</v>
      </c>
      <c r="F161" s="32"/>
      <c r="G161" s="27">
        <v>35</v>
      </c>
      <c r="H161" s="33">
        <f t="shared" si="7"/>
        <v>0</v>
      </c>
      <c r="I161" s="56"/>
      <c r="J161" s="51"/>
    </row>
    <row r="162" spans="1:10" x14ac:dyDescent="0.25">
      <c r="A162" s="52">
        <v>148</v>
      </c>
      <c r="B162" s="53"/>
      <c r="C162" s="42"/>
      <c r="D162" s="54" t="s">
        <v>52</v>
      </c>
      <c r="E162" s="86" t="s">
        <v>9</v>
      </c>
      <c r="F162" s="32"/>
      <c r="G162" s="27">
        <v>18</v>
      </c>
      <c r="H162" s="33">
        <f t="shared" si="7"/>
        <v>0</v>
      </c>
      <c r="I162" s="56"/>
      <c r="J162" s="51"/>
    </row>
    <row r="163" spans="1:10" x14ac:dyDescent="0.25">
      <c r="A163" s="46"/>
      <c r="B163" s="47"/>
      <c r="C163" s="47"/>
      <c r="D163" s="73" t="s">
        <v>115</v>
      </c>
      <c r="E163" s="76"/>
      <c r="F163" s="66"/>
      <c r="G163" s="24"/>
      <c r="H163" s="95"/>
      <c r="I163" s="26"/>
      <c r="J163" s="27"/>
    </row>
    <row r="164" spans="1:10" ht="30" x14ac:dyDescent="0.25">
      <c r="A164" s="52">
        <v>149</v>
      </c>
      <c r="B164" s="53"/>
      <c r="C164" s="42"/>
      <c r="D164" s="84" t="s">
        <v>56</v>
      </c>
      <c r="E164" s="86" t="s">
        <v>9</v>
      </c>
      <c r="F164" s="85">
        <v>202.5</v>
      </c>
      <c r="G164" s="86">
        <v>14</v>
      </c>
      <c r="H164" s="33">
        <f t="shared" ref="H164:H176" si="8">F164*G164</f>
        <v>2835</v>
      </c>
      <c r="I164" s="128"/>
      <c r="J164" s="51"/>
    </row>
    <row r="165" spans="1:10" x14ac:dyDescent="0.25">
      <c r="A165" s="52">
        <v>150</v>
      </c>
      <c r="B165" s="53"/>
      <c r="C165" s="42"/>
      <c r="D165" s="74" t="s">
        <v>213</v>
      </c>
      <c r="E165" s="45" t="s">
        <v>10</v>
      </c>
      <c r="F165" s="44">
        <v>216</v>
      </c>
      <c r="G165" s="45">
        <v>10</v>
      </c>
      <c r="H165" s="33">
        <f t="shared" si="8"/>
        <v>2160</v>
      </c>
      <c r="I165" s="128"/>
      <c r="J165" s="51"/>
    </row>
    <row r="166" spans="1:10" x14ac:dyDescent="0.25">
      <c r="A166" s="52">
        <v>151</v>
      </c>
      <c r="B166" s="53"/>
      <c r="C166" s="42"/>
      <c r="D166" s="74" t="s">
        <v>265</v>
      </c>
      <c r="E166" s="45" t="s">
        <v>10</v>
      </c>
      <c r="F166" s="44">
        <v>216</v>
      </c>
      <c r="G166" s="45">
        <v>5.5</v>
      </c>
      <c r="H166" s="33">
        <f t="shared" si="8"/>
        <v>1188</v>
      </c>
      <c r="I166" s="128"/>
      <c r="J166" s="51"/>
    </row>
    <row r="167" spans="1:10" x14ac:dyDescent="0.25">
      <c r="A167" s="52">
        <v>152</v>
      </c>
      <c r="B167" s="53"/>
      <c r="C167" s="42"/>
      <c r="D167" s="74" t="s">
        <v>266</v>
      </c>
      <c r="E167" s="45" t="s">
        <v>9</v>
      </c>
      <c r="F167" s="44">
        <v>20</v>
      </c>
      <c r="G167" s="45">
        <v>27.5</v>
      </c>
      <c r="H167" s="33">
        <f t="shared" si="8"/>
        <v>550</v>
      </c>
      <c r="I167" s="128"/>
      <c r="J167" s="51"/>
    </row>
    <row r="168" spans="1:10" x14ac:dyDescent="0.25">
      <c r="A168" s="52">
        <v>153</v>
      </c>
      <c r="B168" s="53"/>
      <c r="C168" s="42"/>
      <c r="D168" s="74" t="s">
        <v>214</v>
      </c>
      <c r="E168" s="45" t="s">
        <v>10</v>
      </c>
      <c r="F168" s="44">
        <v>216</v>
      </c>
      <c r="G168" s="45">
        <v>15</v>
      </c>
      <c r="H168" s="33">
        <f t="shared" si="8"/>
        <v>3240</v>
      </c>
      <c r="I168" s="128"/>
      <c r="J168" s="51"/>
    </row>
    <row r="169" spans="1:10" x14ac:dyDescent="0.25">
      <c r="A169" s="52">
        <v>154</v>
      </c>
      <c r="B169" s="53"/>
      <c r="C169" s="42"/>
      <c r="D169" s="74" t="s">
        <v>215</v>
      </c>
      <c r="E169" s="45" t="s">
        <v>10</v>
      </c>
      <c r="F169" s="44">
        <v>432</v>
      </c>
      <c r="G169" s="45">
        <v>25</v>
      </c>
      <c r="H169" s="33">
        <f t="shared" si="8"/>
        <v>10800</v>
      </c>
      <c r="I169" s="128"/>
      <c r="J169" s="51"/>
    </row>
    <row r="170" spans="1:10" x14ac:dyDescent="0.25">
      <c r="A170" s="52">
        <v>155</v>
      </c>
      <c r="B170" s="53"/>
      <c r="C170" s="42"/>
      <c r="D170" s="74" t="s">
        <v>216</v>
      </c>
      <c r="E170" s="45" t="s">
        <v>9</v>
      </c>
      <c r="F170" s="44"/>
      <c r="G170" s="45">
        <v>27.5</v>
      </c>
      <c r="H170" s="33">
        <f t="shared" si="8"/>
        <v>0</v>
      </c>
      <c r="I170" s="128"/>
      <c r="J170" s="51"/>
    </row>
    <row r="171" spans="1:10" x14ac:dyDescent="0.25">
      <c r="A171" s="52">
        <v>156</v>
      </c>
      <c r="B171" s="53"/>
      <c r="C171" s="42"/>
      <c r="D171" s="74" t="s">
        <v>217</v>
      </c>
      <c r="E171" s="45" t="s">
        <v>10</v>
      </c>
      <c r="F171" s="44">
        <v>216</v>
      </c>
      <c r="G171" s="45">
        <v>12</v>
      </c>
      <c r="H171" s="33">
        <f t="shared" si="8"/>
        <v>2592</v>
      </c>
      <c r="I171" s="128"/>
      <c r="J171" s="51"/>
    </row>
    <row r="172" spans="1:10" x14ac:dyDescent="0.25">
      <c r="A172" s="52">
        <v>157</v>
      </c>
      <c r="B172" s="53"/>
      <c r="C172" s="42"/>
      <c r="D172" s="74" t="s">
        <v>218</v>
      </c>
      <c r="E172" s="45" t="s">
        <v>10</v>
      </c>
      <c r="F172" s="44">
        <v>216</v>
      </c>
      <c r="G172" s="45">
        <v>6</v>
      </c>
      <c r="H172" s="33">
        <f t="shared" si="8"/>
        <v>1296</v>
      </c>
      <c r="I172" s="128"/>
      <c r="J172" s="51"/>
    </row>
    <row r="173" spans="1:10" x14ac:dyDescent="0.25">
      <c r="A173" s="52">
        <v>158</v>
      </c>
      <c r="B173" s="53"/>
      <c r="C173" s="42"/>
      <c r="D173" s="74" t="s">
        <v>272</v>
      </c>
      <c r="E173" s="45" t="s">
        <v>10</v>
      </c>
      <c r="F173" s="44">
        <v>216</v>
      </c>
      <c r="G173" s="45">
        <v>15</v>
      </c>
      <c r="H173" s="33">
        <f t="shared" si="8"/>
        <v>3240</v>
      </c>
      <c r="I173" s="128"/>
      <c r="J173" s="51"/>
    </row>
    <row r="174" spans="1:10" x14ac:dyDescent="0.25">
      <c r="A174" s="52">
        <v>159</v>
      </c>
      <c r="B174" s="53"/>
      <c r="C174" s="42"/>
      <c r="D174" s="74" t="s">
        <v>219</v>
      </c>
      <c r="E174" s="45" t="s">
        <v>10</v>
      </c>
      <c r="F174" s="44">
        <v>216</v>
      </c>
      <c r="G174" s="45">
        <v>50</v>
      </c>
      <c r="H174" s="33">
        <f t="shared" si="8"/>
        <v>10800</v>
      </c>
      <c r="I174" s="128"/>
      <c r="J174" s="51"/>
    </row>
    <row r="175" spans="1:10" x14ac:dyDescent="0.25">
      <c r="A175" s="52">
        <v>160</v>
      </c>
      <c r="B175" s="53"/>
      <c r="C175" s="42"/>
      <c r="D175" s="74" t="s">
        <v>220</v>
      </c>
      <c r="E175" s="45" t="s">
        <v>10</v>
      </c>
      <c r="F175" s="44">
        <v>18.8</v>
      </c>
      <c r="G175" s="45">
        <v>5</v>
      </c>
      <c r="H175" s="33">
        <f t="shared" si="8"/>
        <v>94</v>
      </c>
      <c r="I175" s="128"/>
      <c r="J175" s="51"/>
    </row>
    <row r="176" spans="1:10" ht="18.75" x14ac:dyDescent="0.3">
      <c r="A176" s="52">
        <v>161</v>
      </c>
      <c r="B176" s="53"/>
      <c r="C176" s="42"/>
      <c r="D176" s="74" t="s">
        <v>221</v>
      </c>
      <c r="E176" s="45" t="s">
        <v>10</v>
      </c>
      <c r="F176" s="44">
        <v>18.8</v>
      </c>
      <c r="G176" s="45">
        <v>27.5</v>
      </c>
      <c r="H176" s="33">
        <f t="shared" si="8"/>
        <v>517</v>
      </c>
      <c r="I176" s="127">
        <f>SUM(H164:H176)</f>
        <v>39312</v>
      </c>
      <c r="J176" s="51"/>
    </row>
    <row r="177" spans="1:10" x14ac:dyDescent="0.25">
      <c r="A177" s="46"/>
      <c r="B177" s="47"/>
      <c r="C177" s="47"/>
      <c r="D177" s="73" t="s">
        <v>139</v>
      </c>
      <c r="E177" s="76"/>
      <c r="F177" s="66"/>
      <c r="G177" s="24"/>
      <c r="H177" s="95"/>
      <c r="I177" s="26"/>
      <c r="J177" s="51"/>
    </row>
    <row r="178" spans="1:10" x14ac:dyDescent="0.25">
      <c r="A178" s="52">
        <v>162</v>
      </c>
      <c r="B178" s="53"/>
      <c r="C178" s="42"/>
      <c r="D178" s="54" t="s">
        <v>141</v>
      </c>
      <c r="E178" s="64" t="s">
        <v>9</v>
      </c>
      <c r="F178" s="32"/>
      <c r="G178" s="27">
        <v>8</v>
      </c>
      <c r="H178" s="33">
        <f t="shared" ref="H178:H183" si="9">F178*G178</f>
        <v>0</v>
      </c>
      <c r="I178" s="56"/>
      <c r="J178" s="51"/>
    </row>
    <row r="179" spans="1:10" x14ac:dyDescent="0.25">
      <c r="A179" s="52">
        <v>163</v>
      </c>
      <c r="B179" s="53"/>
      <c r="C179" s="42"/>
      <c r="D179" s="54" t="s">
        <v>142</v>
      </c>
      <c r="E179" s="64" t="s">
        <v>9</v>
      </c>
      <c r="F179" s="32"/>
      <c r="G179" s="27">
        <v>8</v>
      </c>
      <c r="H179" s="33">
        <f t="shared" si="9"/>
        <v>0</v>
      </c>
      <c r="I179" s="56"/>
      <c r="J179" s="51"/>
    </row>
    <row r="180" spans="1:10" x14ac:dyDescent="0.25">
      <c r="A180" s="52">
        <v>164</v>
      </c>
      <c r="B180" s="53"/>
      <c r="C180" s="42"/>
      <c r="D180" s="54" t="s">
        <v>140</v>
      </c>
      <c r="E180" s="64" t="s">
        <v>9</v>
      </c>
      <c r="F180" s="32"/>
      <c r="G180" s="27">
        <v>55</v>
      </c>
      <c r="H180" s="33">
        <f t="shared" si="9"/>
        <v>0</v>
      </c>
      <c r="I180" s="56"/>
      <c r="J180" s="51"/>
    </row>
    <row r="181" spans="1:10" x14ac:dyDescent="0.25">
      <c r="A181" s="52">
        <v>165</v>
      </c>
      <c r="B181" s="53"/>
      <c r="C181" s="42"/>
      <c r="D181" s="54" t="s">
        <v>143</v>
      </c>
      <c r="E181" s="64" t="s">
        <v>9</v>
      </c>
      <c r="F181" s="32"/>
      <c r="G181" s="27">
        <v>45</v>
      </c>
      <c r="H181" s="33">
        <f t="shared" si="9"/>
        <v>0</v>
      </c>
      <c r="I181" s="56"/>
      <c r="J181" s="51"/>
    </row>
    <row r="182" spans="1:10" x14ac:dyDescent="0.25">
      <c r="A182" s="52">
        <v>166</v>
      </c>
      <c r="B182" s="53"/>
      <c r="C182" s="42"/>
      <c r="D182" s="54" t="s">
        <v>174</v>
      </c>
      <c r="E182" s="64" t="s">
        <v>9</v>
      </c>
      <c r="F182" s="32"/>
      <c r="G182" s="27">
        <v>110</v>
      </c>
      <c r="H182" s="33">
        <f t="shared" si="9"/>
        <v>0</v>
      </c>
      <c r="I182" s="56"/>
      <c r="J182" s="51"/>
    </row>
    <row r="183" spans="1:10" x14ac:dyDescent="0.25">
      <c r="A183" s="52">
        <v>167</v>
      </c>
      <c r="B183" s="53"/>
      <c r="C183" s="42"/>
      <c r="D183" s="54" t="s">
        <v>175</v>
      </c>
      <c r="E183" s="64" t="s">
        <v>9</v>
      </c>
      <c r="F183" s="32"/>
      <c r="G183" s="27">
        <v>90</v>
      </c>
      <c r="H183" s="33">
        <f t="shared" si="9"/>
        <v>0</v>
      </c>
      <c r="I183" s="56"/>
      <c r="J183" s="51"/>
    </row>
    <row r="184" spans="1:10" x14ac:dyDescent="0.25">
      <c r="A184" s="76"/>
      <c r="B184" s="24"/>
      <c r="C184" s="24"/>
      <c r="D184" s="65" t="s">
        <v>114</v>
      </c>
      <c r="E184" s="96"/>
      <c r="F184" s="97"/>
      <c r="G184" s="24"/>
      <c r="H184" s="50"/>
      <c r="I184" s="26"/>
      <c r="J184" s="51"/>
    </row>
    <row r="185" spans="1:10" x14ac:dyDescent="0.25">
      <c r="A185" s="45">
        <v>168</v>
      </c>
      <c r="B185" s="51"/>
      <c r="C185" s="63"/>
      <c r="D185" s="59" t="s">
        <v>144</v>
      </c>
      <c r="E185" s="98" t="s">
        <v>10</v>
      </c>
      <c r="F185" s="32"/>
      <c r="G185" s="27">
        <v>10</v>
      </c>
      <c r="H185" s="33">
        <f t="shared" ref="H185:H188" si="10">F185*G185</f>
        <v>0</v>
      </c>
      <c r="I185" s="62"/>
      <c r="J185" s="51"/>
    </row>
    <row r="186" spans="1:10" x14ac:dyDescent="0.25">
      <c r="A186" s="64">
        <v>169</v>
      </c>
      <c r="B186" s="69"/>
      <c r="C186" s="63"/>
      <c r="D186" s="59" t="s">
        <v>73</v>
      </c>
      <c r="E186" s="64" t="s">
        <v>10</v>
      </c>
      <c r="F186" s="32"/>
      <c r="G186" s="27">
        <v>55</v>
      </c>
      <c r="H186" s="33">
        <f t="shared" si="10"/>
        <v>0</v>
      </c>
      <c r="I186" s="68"/>
      <c r="J186" s="51"/>
    </row>
    <row r="187" spans="1:10" x14ac:dyDescent="0.25">
      <c r="A187" s="45">
        <v>170</v>
      </c>
      <c r="B187" s="69"/>
      <c r="C187" s="63"/>
      <c r="D187" s="59" t="s">
        <v>74</v>
      </c>
      <c r="E187" s="64" t="s">
        <v>10</v>
      </c>
      <c r="F187" s="32"/>
      <c r="G187" s="27">
        <v>15</v>
      </c>
      <c r="H187" s="33">
        <f t="shared" si="10"/>
        <v>0</v>
      </c>
      <c r="I187" s="68"/>
      <c r="J187" s="69"/>
    </row>
    <row r="188" spans="1:10" ht="30" x14ac:dyDescent="0.25">
      <c r="A188" s="64">
        <v>171</v>
      </c>
      <c r="B188" s="69"/>
      <c r="C188" s="63"/>
      <c r="D188" s="59" t="s">
        <v>75</v>
      </c>
      <c r="E188" s="64" t="s">
        <v>12</v>
      </c>
      <c r="F188" s="32"/>
      <c r="G188" s="27">
        <v>50</v>
      </c>
      <c r="H188" s="33">
        <f t="shared" si="10"/>
        <v>0</v>
      </c>
      <c r="I188" s="68"/>
      <c r="J188" s="69"/>
    </row>
    <row r="189" spans="1:10" x14ac:dyDescent="0.25">
      <c r="A189" s="76"/>
      <c r="B189" s="24"/>
      <c r="C189" s="24"/>
      <c r="D189" s="65" t="s">
        <v>113</v>
      </c>
      <c r="E189" s="96"/>
      <c r="F189" s="97"/>
      <c r="G189" s="24"/>
      <c r="H189" s="50"/>
      <c r="I189" s="26"/>
      <c r="J189" s="69"/>
    </row>
    <row r="190" spans="1:10" x14ac:dyDescent="0.25">
      <c r="A190" s="45">
        <v>172</v>
      </c>
      <c r="B190" s="51"/>
      <c r="C190" s="63"/>
      <c r="D190" s="72" t="s">
        <v>78</v>
      </c>
      <c r="E190" s="64" t="s">
        <v>10</v>
      </c>
      <c r="F190" s="32"/>
      <c r="G190" s="27">
        <v>25</v>
      </c>
      <c r="H190" s="33">
        <f t="shared" ref="H190:H207" si="11">F190*G190</f>
        <v>0</v>
      </c>
      <c r="I190" s="128"/>
      <c r="J190" s="69"/>
    </row>
    <row r="191" spans="1:10" x14ac:dyDescent="0.25">
      <c r="A191" s="45">
        <v>173</v>
      </c>
      <c r="B191" s="51"/>
      <c r="C191" s="63"/>
      <c r="D191" s="72" t="s">
        <v>130</v>
      </c>
      <c r="E191" s="64" t="s">
        <v>10</v>
      </c>
      <c r="F191" s="32"/>
      <c r="G191" s="27">
        <v>15</v>
      </c>
      <c r="H191" s="33">
        <f t="shared" si="11"/>
        <v>0</v>
      </c>
      <c r="I191" s="128"/>
      <c r="J191" s="69"/>
    </row>
    <row r="192" spans="1:10" x14ac:dyDescent="0.25">
      <c r="A192" s="45">
        <v>174</v>
      </c>
      <c r="B192" s="51"/>
      <c r="C192" s="63"/>
      <c r="D192" s="72" t="s">
        <v>131</v>
      </c>
      <c r="E192" s="64" t="s">
        <v>10</v>
      </c>
      <c r="F192" s="32"/>
      <c r="G192" s="27">
        <v>10</v>
      </c>
      <c r="H192" s="33">
        <f t="shared" si="11"/>
        <v>0</v>
      </c>
      <c r="I192" s="128"/>
      <c r="J192" s="51"/>
    </row>
    <row r="193" spans="1:10" x14ac:dyDescent="0.25">
      <c r="A193" s="45">
        <v>175</v>
      </c>
      <c r="B193" s="51"/>
      <c r="C193" s="63"/>
      <c r="D193" s="124" t="s">
        <v>263</v>
      </c>
      <c r="E193" s="45" t="s">
        <v>10</v>
      </c>
      <c r="F193" s="32"/>
      <c r="G193" s="27">
        <v>10</v>
      </c>
      <c r="H193" s="33">
        <f t="shared" si="11"/>
        <v>0</v>
      </c>
      <c r="I193" s="128"/>
      <c r="J193" s="51"/>
    </row>
    <row r="194" spans="1:10" x14ac:dyDescent="0.25">
      <c r="A194" s="45">
        <v>176</v>
      </c>
      <c r="B194" s="69"/>
      <c r="C194" s="63"/>
      <c r="D194" s="99" t="s">
        <v>105</v>
      </c>
      <c r="E194" s="45" t="s">
        <v>10</v>
      </c>
      <c r="F194" s="61">
        <v>444.3</v>
      </c>
      <c r="G194" s="51">
        <v>50</v>
      </c>
      <c r="H194" s="33">
        <f t="shared" si="11"/>
        <v>22215</v>
      </c>
      <c r="I194" s="128"/>
      <c r="J194" s="51"/>
    </row>
    <row r="195" spans="1:10" x14ac:dyDescent="0.25">
      <c r="A195" s="45">
        <v>177</v>
      </c>
      <c r="B195" s="69"/>
      <c r="C195" s="63"/>
      <c r="D195" s="99" t="s">
        <v>106</v>
      </c>
      <c r="E195" s="45" t="s">
        <v>10</v>
      </c>
      <c r="F195" s="61">
        <v>16.899999999999999</v>
      </c>
      <c r="G195" s="51">
        <v>50</v>
      </c>
      <c r="H195" s="33">
        <f t="shared" si="11"/>
        <v>844.99999999999989</v>
      </c>
      <c r="I195" s="128"/>
      <c r="J195" s="51"/>
    </row>
    <row r="196" spans="1:10" x14ac:dyDescent="0.25">
      <c r="A196" s="45">
        <v>178</v>
      </c>
      <c r="B196" s="69"/>
      <c r="C196" s="63"/>
      <c r="D196" s="74" t="s">
        <v>222</v>
      </c>
      <c r="E196" s="45" t="s">
        <v>10</v>
      </c>
      <c r="F196" s="44">
        <v>167.3</v>
      </c>
      <c r="G196" s="51">
        <v>50</v>
      </c>
      <c r="H196" s="33">
        <f t="shared" si="11"/>
        <v>8365</v>
      </c>
      <c r="I196" s="128"/>
      <c r="J196" s="51"/>
    </row>
    <row r="197" spans="1:10" x14ac:dyDescent="0.25">
      <c r="A197" s="45">
        <v>179</v>
      </c>
      <c r="B197" s="69"/>
      <c r="C197" s="63"/>
      <c r="D197" s="99" t="s">
        <v>127</v>
      </c>
      <c r="E197" s="45" t="s">
        <v>10</v>
      </c>
      <c r="F197" s="61"/>
      <c r="G197" s="51">
        <v>100</v>
      </c>
      <c r="H197" s="33">
        <f t="shared" si="11"/>
        <v>0</v>
      </c>
      <c r="I197" s="128"/>
      <c r="J197" s="51"/>
    </row>
    <row r="198" spans="1:10" x14ac:dyDescent="0.25">
      <c r="A198" s="45">
        <v>180</v>
      </c>
      <c r="B198" s="69"/>
      <c r="C198" s="63"/>
      <c r="D198" s="99" t="s">
        <v>128</v>
      </c>
      <c r="E198" s="45" t="s">
        <v>10</v>
      </c>
      <c r="F198" s="61"/>
      <c r="G198" s="51">
        <v>100</v>
      </c>
      <c r="H198" s="33">
        <f t="shared" si="11"/>
        <v>0</v>
      </c>
      <c r="I198" s="128"/>
      <c r="J198" s="51"/>
    </row>
    <row r="199" spans="1:10" x14ac:dyDescent="0.25">
      <c r="A199" s="45">
        <v>181</v>
      </c>
      <c r="B199" s="69"/>
      <c r="C199" s="63"/>
      <c r="D199" s="99" t="s">
        <v>59</v>
      </c>
      <c r="E199" s="98" t="s">
        <v>10</v>
      </c>
      <c r="F199" s="61">
        <v>461.2</v>
      </c>
      <c r="G199" s="51">
        <v>15</v>
      </c>
      <c r="H199" s="33">
        <f t="shared" si="11"/>
        <v>6918</v>
      </c>
      <c r="I199" s="128"/>
      <c r="J199" s="51"/>
    </row>
    <row r="200" spans="1:10" ht="30" x14ac:dyDescent="0.25">
      <c r="A200" s="45">
        <v>182</v>
      </c>
      <c r="B200" s="69"/>
      <c r="C200" s="63"/>
      <c r="D200" s="99" t="s">
        <v>107</v>
      </c>
      <c r="E200" s="45" t="s">
        <v>10</v>
      </c>
      <c r="F200" s="61">
        <v>478.1</v>
      </c>
      <c r="G200" s="51">
        <v>30</v>
      </c>
      <c r="H200" s="33">
        <f t="shared" si="11"/>
        <v>14343</v>
      </c>
      <c r="I200" s="128"/>
      <c r="J200" s="51"/>
    </row>
    <row r="201" spans="1:10" ht="30" x14ac:dyDescent="0.25">
      <c r="A201" s="45">
        <v>183</v>
      </c>
      <c r="B201" s="69"/>
      <c r="C201" s="63"/>
      <c r="D201" s="99" t="s">
        <v>223</v>
      </c>
      <c r="E201" s="45" t="s">
        <v>10</v>
      </c>
      <c r="F201" s="61">
        <v>167.3</v>
      </c>
      <c r="G201" s="51">
        <v>30</v>
      </c>
      <c r="H201" s="33">
        <f t="shared" si="11"/>
        <v>5019</v>
      </c>
      <c r="I201" s="128"/>
      <c r="J201" s="51"/>
    </row>
    <row r="202" spans="1:10" x14ac:dyDescent="0.25">
      <c r="A202" s="45">
        <v>184</v>
      </c>
      <c r="B202" s="69"/>
      <c r="C202" s="63"/>
      <c r="D202" s="99" t="s">
        <v>126</v>
      </c>
      <c r="E202" s="45" t="s">
        <v>10</v>
      </c>
      <c r="F202" s="61"/>
      <c r="G202" s="51">
        <v>80</v>
      </c>
      <c r="H202" s="33">
        <f t="shared" si="11"/>
        <v>0</v>
      </c>
      <c r="I202" s="128"/>
      <c r="J202" s="51"/>
    </row>
    <row r="203" spans="1:10" x14ac:dyDescent="0.25">
      <c r="A203" s="45">
        <v>185</v>
      </c>
      <c r="B203" s="69"/>
      <c r="C203" s="63"/>
      <c r="D203" s="99" t="s">
        <v>129</v>
      </c>
      <c r="E203" s="45" t="s">
        <v>10</v>
      </c>
      <c r="F203" s="61"/>
      <c r="G203" s="51">
        <v>100</v>
      </c>
      <c r="H203" s="33">
        <f t="shared" si="11"/>
        <v>0</v>
      </c>
      <c r="I203" s="128"/>
      <c r="J203" s="51"/>
    </row>
    <row r="204" spans="1:10" x14ac:dyDescent="0.25">
      <c r="A204" s="45">
        <v>186</v>
      </c>
      <c r="B204" s="69"/>
      <c r="C204" s="63"/>
      <c r="D204" s="57" t="s">
        <v>60</v>
      </c>
      <c r="E204" s="86" t="s">
        <v>12</v>
      </c>
      <c r="F204" s="32"/>
      <c r="G204" s="27">
        <v>35</v>
      </c>
      <c r="H204" s="33">
        <f t="shared" si="11"/>
        <v>0</v>
      </c>
      <c r="I204" s="128"/>
      <c r="J204" s="27"/>
    </row>
    <row r="205" spans="1:10" x14ac:dyDescent="0.25">
      <c r="A205" s="45">
        <v>187</v>
      </c>
      <c r="B205" s="69"/>
      <c r="C205" s="63"/>
      <c r="D205" s="74" t="s">
        <v>261</v>
      </c>
      <c r="E205" s="40" t="s">
        <v>9</v>
      </c>
      <c r="F205" s="82">
        <v>6</v>
      </c>
      <c r="G205" s="45">
        <v>50</v>
      </c>
      <c r="H205" s="33">
        <f t="shared" si="11"/>
        <v>300</v>
      </c>
      <c r="I205" s="128"/>
      <c r="J205" s="27"/>
    </row>
    <row r="206" spans="1:10" x14ac:dyDescent="0.25">
      <c r="A206" s="45">
        <v>188</v>
      </c>
      <c r="B206" s="69"/>
      <c r="C206" s="63"/>
      <c r="D206" s="124" t="s">
        <v>262</v>
      </c>
      <c r="E206" s="45" t="s">
        <v>10</v>
      </c>
      <c r="F206" s="44"/>
      <c r="G206" s="45">
        <v>25</v>
      </c>
      <c r="H206" s="33">
        <f t="shared" si="11"/>
        <v>0</v>
      </c>
      <c r="I206" s="128"/>
      <c r="J206" s="27"/>
    </row>
    <row r="207" spans="1:10" ht="30" x14ac:dyDescent="0.25">
      <c r="A207" s="45">
        <v>189</v>
      </c>
      <c r="B207" s="69"/>
      <c r="C207" s="63"/>
      <c r="D207" s="74" t="s">
        <v>224</v>
      </c>
      <c r="E207" s="45" t="s">
        <v>10</v>
      </c>
      <c r="F207" s="44">
        <v>15</v>
      </c>
      <c r="G207" s="100">
        <v>84</v>
      </c>
      <c r="H207" s="33">
        <f t="shared" si="11"/>
        <v>1260</v>
      </c>
      <c r="I207" s="128"/>
      <c r="J207" s="27"/>
    </row>
    <row r="208" spans="1:10" ht="18.75" x14ac:dyDescent="0.3">
      <c r="A208" s="45">
        <v>190</v>
      </c>
      <c r="B208" s="69"/>
      <c r="C208" s="63"/>
      <c r="D208" s="124"/>
      <c r="E208" s="45"/>
      <c r="F208" s="44"/>
      <c r="G208" s="100"/>
      <c r="H208" s="33"/>
      <c r="I208" s="127">
        <f>SUM(H190:H207)</f>
        <v>59265</v>
      </c>
      <c r="J208" s="27"/>
    </row>
    <row r="209" spans="1:10" x14ac:dyDescent="0.25">
      <c r="A209" s="76"/>
      <c r="B209" s="24"/>
      <c r="C209" s="24"/>
      <c r="D209" s="65" t="s">
        <v>132</v>
      </c>
      <c r="E209" s="96"/>
      <c r="F209" s="97"/>
      <c r="G209" s="24"/>
      <c r="H209" s="50"/>
      <c r="I209" s="26"/>
      <c r="J209" s="69"/>
    </row>
    <row r="210" spans="1:10" x14ac:dyDescent="0.25">
      <c r="A210" s="64">
        <v>191</v>
      </c>
      <c r="B210" s="69"/>
      <c r="C210" s="63"/>
      <c r="D210" s="72" t="s">
        <v>54</v>
      </c>
      <c r="E210" s="64" t="s">
        <v>14</v>
      </c>
      <c r="F210" s="32"/>
      <c r="G210" s="27">
        <v>500</v>
      </c>
      <c r="H210" s="33">
        <f t="shared" ref="H210:H216" si="12">F210*G210</f>
        <v>0</v>
      </c>
      <c r="I210" s="68"/>
      <c r="J210" s="69"/>
    </row>
    <row r="211" spans="1:10" x14ac:dyDescent="0.25">
      <c r="A211" s="64">
        <v>192</v>
      </c>
      <c r="B211" s="69"/>
      <c r="C211" s="63"/>
      <c r="D211" s="72" t="s">
        <v>133</v>
      </c>
      <c r="E211" s="45" t="s">
        <v>14</v>
      </c>
      <c r="F211" s="32"/>
      <c r="G211" s="27">
        <v>700</v>
      </c>
      <c r="H211" s="33">
        <f t="shared" si="12"/>
        <v>0</v>
      </c>
      <c r="I211" s="68"/>
      <c r="J211" s="69"/>
    </row>
    <row r="212" spans="1:10" x14ac:dyDescent="0.25">
      <c r="A212" s="64">
        <v>193</v>
      </c>
      <c r="B212" s="69"/>
      <c r="C212" s="63"/>
      <c r="D212" s="59" t="s">
        <v>68</v>
      </c>
      <c r="E212" s="45" t="s">
        <v>12</v>
      </c>
      <c r="F212" s="32"/>
      <c r="G212" s="27">
        <v>25</v>
      </c>
      <c r="H212" s="33">
        <f t="shared" si="12"/>
        <v>0</v>
      </c>
      <c r="I212" s="68"/>
      <c r="J212" s="69"/>
    </row>
    <row r="213" spans="1:10" x14ac:dyDescent="0.25">
      <c r="A213" s="64">
        <v>194</v>
      </c>
      <c r="B213" s="69"/>
      <c r="C213" s="63"/>
      <c r="D213" s="72" t="s">
        <v>135</v>
      </c>
      <c r="E213" s="45" t="s">
        <v>14</v>
      </c>
      <c r="F213" s="32"/>
      <c r="G213" s="27">
        <v>1576</v>
      </c>
      <c r="H213" s="33">
        <f t="shared" si="12"/>
        <v>0</v>
      </c>
      <c r="I213" s="68"/>
      <c r="J213" s="69"/>
    </row>
    <row r="214" spans="1:10" x14ac:dyDescent="0.25">
      <c r="A214" s="64">
        <v>195</v>
      </c>
      <c r="B214" s="69"/>
      <c r="C214" s="63"/>
      <c r="D214" s="72" t="s">
        <v>136</v>
      </c>
      <c r="E214" s="45" t="s">
        <v>14</v>
      </c>
      <c r="F214" s="32"/>
      <c r="G214" s="27">
        <v>1576</v>
      </c>
      <c r="H214" s="33">
        <f t="shared" si="12"/>
        <v>0</v>
      </c>
      <c r="I214" s="68"/>
      <c r="J214" s="69"/>
    </row>
    <row r="215" spans="1:10" x14ac:dyDescent="0.25">
      <c r="A215" s="64">
        <v>196</v>
      </c>
      <c r="B215" s="69"/>
      <c r="C215" s="63"/>
      <c r="D215" s="72" t="s">
        <v>166</v>
      </c>
      <c r="E215" s="45" t="s">
        <v>12</v>
      </c>
      <c r="F215" s="32">
        <v>1337</v>
      </c>
      <c r="G215" s="27">
        <v>4.5</v>
      </c>
      <c r="H215" s="33">
        <f t="shared" si="12"/>
        <v>6016.5</v>
      </c>
      <c r="I215" s="68"/>
      <c r="J215" s="69"/>
    </row>
    <row r="216" spans="1:10" x14ac:dyDescent="0.25">
      <c r="A216" s="64">
        <v>197</v>
      </c>
      <c r="B216" s="69"/>
      <c r="C216" s="63"/>
      <c r="D216" s="72" t="s">
        <v>137</v>
      </c>
      <c r="E216" s="45" t="s">
        <v>14</v>
      </c>
      <c r="F216" s="32"/>
      <c r="G216" s="27">
        <v>1576</v>
      </c>
      <c r="H216" s="33">
        <f t="shared" si="12"/>
        <v>0</v>
      </c>
      <c r="I216" s="68"/>
      <c r="J216" s="69"/>
    </row>
    <row r="217" spans="1:10" x14ac:dyDescent="0.25">
      <c r="A217" s="76"/>
      <c r="B217" s="24"/>
      <c r="C217" s="24"/>
      <c r="D217" s="65" t="s">
        <v>146</v>
      </c>
      <c r="E217" s="96"/>
      <c r="F217" s="97"/>
      <c r="G217" s="24"/>
      <c r="H217" s="50"/>
      <c r="I217" s="26"/>
      <c r="J217" s="69"/>
    </row>
    <row r="218" spans="1:10" x14ac:dyDescent="0.25">
      <c r="A218" s="64">
        <v>198</v>
      </c>
      <c r="B218" s="69"/>
      <c r="C218" s="63"/>
      <c r="D218" s="72" t="s">
        <v>147</v>
      </c>
      <c r="E218" s="64" t="s">
        <v>14</v>
      </c>
      <c r="F218" s="32"/>
      <c r="G218" s="27">
        <v>500</v>
      </c>
      <c r="H218" s="33">
        <f t="shared" ref="H218:H224" si="13">F218*G218</f>
        <v>0</v>
      </c>
      <c r="I218" s="68"/>
      <c r="J218" s="69"/>
    </row>
    <row r="219" spans="1:10" x14ac:dyDescent="0.25">
      <c r="A219" s="64">
        <v>199</v>
      </c>
      <c r="B219" s="69"/>
      <c r="C219" s="63"/>
      <c r="D219" s="72" t="s">
        <v>148</v>
      </c>
      <c r="E219" s="64" t="s">
        <v>14</v>
      </c>
      <c r="F219" s="32"/>
      <c r="G219" s="27">
        <v>350</v>
      </c>
      <c r="H219" s="33">
        <f t="shared" si="13"/>
        <v>0</v>
      </c>
      <c r="I219" s="68"/>
      <c r="J219" s="69"/>
    </row>
    <row r="220" spans="1:10" x14ac:dyDescent="0.25">
      <c r="A220" s="64">
        <v>200</v>
      </c>
      <c r="B220" s="69"/>
      <c r="C220" s="63"/>
      <c r="D220" s="72" t="s">
        <v>149</v>
      </c>
      <c r="E220" s="64" t="s">
        <v>53</v>
      </c>
      <c r="F220" s="32">
        <v>0.12</v>
      </c>
      <c r="G220" s="27">
        <v>4000</v>
      </c>
      <c r="H220" s="33">
        <f t="shared" si="13"/>
        <v>480</v>
      </c>
      <c r="I220" s="68"/>
      <c r="J220" s="69"/>
    </row>
    <row r="221" spans="1:10" x14ac:dyDescent="0.25">
      <c r="A221" s="64">
        <v>201</v>
      </c>
      <c r="B221" s="69"/>
      <c r="C221" s="63"/>
      <c r="D221" s="72" t="s">
        <v>150</v>
      </c>
      <c r="E221" s="64" t="s">
        <v>10</v>
      </c>
      <c r="F221" s="32">
        <v>10</v>
      </c>
      <c r="G221" s="27">
        <v>20</v>
      </c>
      <c r="H221" s="33">
        <f t="shared" si="13"/>
        <v>200</v>
      </c>
      <c r="I221" s="68"/>
      <c r="J221" s="69"/>
    </row>
    <row r="222" spans="1:10" x14ac:dyDescent="0.25">
      <c r="A222" s="64">
        <v>202</v>
      </c>
      <c r="B222" s="69"/>
      <c r="C222" s="63"/>
      <c r="D222" s="72" t="s">
        <v>153</v>
      </c>
      <c r="E222" s="64" t="s">
        <v>12</v>
      </c>
      <c r="F222" s="32"/>
      <c r="G222" s="27">
        <v>30</v>
      </c>
      <c r="H222" s="33">
        <f t="shared" si="13"/>
        <v>0</v>
      </c>
      <c r="I222" s="68"/>
      <c r="J222" s="69"/>
    </row>
    <row r="223" spans="1:10" x14ac:dyDescent="0.25">
      <c r="A223" s="64">
        <v>203</v>
      </c>
      <c r="B223" s="69"/>
      <c r="C223" s="63"/>
      <c r="D223" s="72" t="s">
        <v>152</v>
      </c>
      <c r="E223" s="64" t="s">
        <v>14</v>
      </c>
      <c r="F223" s="32">
        <v>1.2</v>
      </c>
      <c r="G223" s="27">
        <v>350</v>
      </c>
      <c r="H223" s="33">
        <f t="shared" si="13"/>
        <v>420</v>
      </c>
      <c r="I223" s="68"/>
      <c r="J223" s="69"/>
    </row>
    <row r="224" spans="1:10" x14ac:dyDescent="0.25">
      <c r="A224" s="64">
        <v>204</v>
      </c>
      <c r="B224" s="69"/>
      <c r="C224" s="63"/>
      <c r="D224" s="72" t="s">
        <v>151</v>
      </c>
      <c r="E224" s="64" t="s">
        <v>10</v>
      </c>
      <c r="F224" s="32"/>
      <c r="G224" s="27">
        <v>10</v>
      </c>
      <c r="H224" s="33">
        <f t="shared" si="13"/>
        <v>0</v>
      </c>
      <c r="I224" s="68"/>
      <c r="J224" s="69"/>
    </row>
    <row r="225" spans="1:10" x14ac:dyDescent="0.25">
      <c r="A225" s="76"/>
      <c r="B225" s="24"/>
      <c r="C225" s="24"/>
      <c r="D225" s="65" t="s">
        <v>134</v>
      </c>
      <c r="E225" s="96"/>
      <c r="F225" s="97"/>
      <c r="G225" s="24"/>
      <c r="H225" s="50"/>
      <c r="I225" s="26"/>
      <c r="J225" s="27"/>
    </row>
    <row r="226" spans="1:10" x14ac:dyDescent="0.25">
      <c r="A226" s="86">
        <v>205</v>
      </c>
      <c r="B226" s="27"/>
      <c r="C226" s="63"/>
      <c r="D226" s="59" t="s">
        <v>58</v>
      </c>
      <c r="E226" s="64" t="s">
        <v>53</v>
      </c>
      <c r="F226" s="32"/>
      <c r="G226" s="27">
        <v>1900</v>
      </c>
      <c r="H226" s="33">
        <f t="shared" ref="H226:H232" si="14">F226*G226</f>
        <v>0</v>
      </c>
      <c r="I226" s="56"/>
      <c r="J226" s="27"/>
    </row>
    <row r="227" spans="1:10" x14ac:dyDescent="0.25">
      <c r="A227" s="86">
        <v>206</v>
      </c>
      <c r="B227" s="27"/>
      <c r="C227" s="63"/>
      <c r="D227" s="59" t="s">
        <v>61</v>
      </c>
      <c r="E227" s="64" t="s">
        <v>53</v>
      </c>
      <c r="F227" s="32">
        <v>0.1</v>
      </c>
      <c r="G227" s="27">
        <v>3600</v>
      </c>
      <c r="H227" s="33">
        <f t="shared" si="14"/>
        <v>360</v>
      </c>
      <c r="I227" s="56"/>
      <c r="J227" s="27"/>
    </row>
    <row r="228" spans="1:10" x14ac:dyDescent="0.25">
      <c r="A228" s="86">
        <v>207</v>
      </c>
      <c r="B228" s="27"/>
      <c r="C228" s="63"/>
      <c r="D228" s="59" t="s">
        <v>145</v>
      </c>
      <c r="E228" s="64" t="s">
        <v>53</v>
      </c>
      <c r="F228" s="32">
        <v>7.0000000000000007E-2</v>
      </c>
      <c r="G228" s="27">
        <v>5000</v>
      </c>
      <c r="H228" s="33">
        <f t="shared" si="14"/>
        <v>350.00000000000006</v>
      </c>
      <c r="I228" s="56"/>
      <c r="J228" s="27"/>
    </row>
    <row r="229" spans="1:10" x14ac:dyDescent="0.25">
      <c r="A229" s="86">
        <v>208</v>
      </c>
      <c r="B229" s="27"/>
      <c r="C229" s="63"/>
      <c r="D229" s="59" t="s">
        <v>62</v>
      </c>
      <c r="E229" s="64" t="s">
        <v>53</v>
      </c>
      <c r="F229" s="32">
        <v>0.1</v>
      </c>
      <c r="G229" s="27">
        <v>3600</v>
      </c>
      <c r="H229" s="33">
        <f t="shared" si="14"/>
        <v>360</v>
      </c>
      <c r="I229" s="56"/>
      <c r="J229" s="27"/>
    </row>
    <row r="230" spans="1:10" x14ac:dyDescent="0.25">
      <c r="A230" s="86">
        <v>209</v>
      </c>
      <c r="B230" s="27"/>
      <c r="C230" s="63"/>
      <c r="D230" s="59" t="s">
        <v>154</v>
      </c>
      <c r="E230" s="64" t="s">
        <v>53</v>
      </c>
      <c r="F230" s="32">
        <v>7.0000000000000007E-2</v>
      </c>
      <c r="G230" s="27">
        <v>5000</v>
      </c>
      <c r="H230" s="33">
        <f t="shared" si="14"/>
        <v>350.00000000000006</v>
      </c>
      <c r="I230" s="56"/>
      <c r="J230" s="27"/>
    </row>
    <row r="231" spans="1:10" x14ac:dyDescent="0.25">
      <c r="A231" s="86">
        <v>210</v>
      </c>
      <c r="B231" s="27"/>
      <c r="C231" s="63"/>
      <c r="D231" s="72" t="s">
        <v>109</v>
      </c>
      <c r="E231" s="86" t="s">
        <v>10</v>
      </c>
      <c r="F231" s="32"/>
      <c r="G231" s="27">
        <v>12</v>
      </c>
      <c r="H231" s="33">
        <f t="shared" si="14"/>
        <v>0</v>
      </c>
      <c r="I231" s="56"/>
      <c r="J231" s="27"/>
    </row>
    <row r="232" spans="1:10" x14ac:dyDescent="0.25">
      <c r="A232" s="86">
        <v>211</v>
      </c>
      <c r="B232" s="27"/>
      <c r="C232" s="63"/>
      <c r="D232" s="72" t="s">
        <v>108</v>
      </c>
      <c r="E232" s="86" t="s">
        <v>10</v>
      </c>
      <c r="F232" s="32"/>
      <c r="G232" s="27">
        <v>18</v>
      </c>
      <c r="H232" s="33">
        <f t="shared" si="14"/>
        <v>0</v>
      </c>
      <c r="I232" s="56"/>
      <c r="J232" s="27"/>
    </row>
    <row r="233" spans="1:10" x14ac:dyDescent="0.25">
      <c r="A233" s="76"/>
      <c r="B233" s="24"/>
      <c r="C233" s="24"/>
      <c r="D233" s="101" t="s">
        <v>225</v>
      </c>
      <c r="E233" s="76"/>
      <c r="F233" s="77"/>
      <c r="G233" s="24"/>
      <c r="H233" s="78"/>
      <c r="I233" s="26"/>
      <c r="J233" s="27"/>
    </row>
    <row r="234" spans="1:10" ht="30" x14ac:dyDescent="0.25">
      <c r="A234" s="86">
        <v>212</v>
      </c>
      <c r="B234" s="27"/>
      <c r="C234" s="63"/>
      <c r="D234" s="102" t="s">
        <v>230</v>
      </c>
      <c r="E234" s="51" t="s">
        <v>10</v>
      </c>
      <c r="F234" s="82">
        <v>185</v>
      </c>
      <c r="G234" s="51">
        <v>20</v>
      </c>
      <c r="H234" s="33">
        <f t="shared" ref="H234:H239" si="15">F234*G234</f>
        <v>3700</v>
      </c>
      <c r="I234" s="56"/>
      <c r="J234" s="27"/>
    </row>
    <row r="235" spans="1:10" x14ac:dyDescent="0.25">
      <c r="A235" s="86">
        <v>213</v>
      </c>
      <c r="B235" s="27"/>
      <c r="C235" s="63"/>
      <c r="D235" s="102" t="s">
        <v>264</v>
      </c>
      <c r="E235" s="51" t="s">
        <v>10</v>
      </c>
      <c r="F235" s="82">
        <v>185</v>
      </c>
      <c r="G235" s="51">
        <v>6</v>
      </c>
      <c r="H235" s="33">
        <f t="shared" si="15"/>
        <v>1110</v>
      </c>
      <c r="I235" s="56"/>
      <c r="J235" s="27"/>
    </row>
    <row r="236" spans="1:10" x14ac:dyDescent="0.25">
      <c r="A236" s="86">
        <v>214</v>
      </c>
      <c r="B236" s="27"/>
      <c r="C236" s="63"/>
      <c r="D236" s="102" t="s">
        <v>226</v>
      </c>
      <c r="E236" s="51" t="s">
        <v>10</v>
      </c>
      <c r="F236" s="82">
        <v>150</v>
      </c>
      <c r="G236" s="51">
        <v>90</v>
      </c>
      <c r="H236" s="33">
        <f t="shared" si="15"/>
        <v>13500</v>
      </c>
      <c r="I236" s="56"/>
      <c r="J236" s="27"/>
    </row>
    <row r="237" spans="1:10" x14ac:dyDescent="0.25">
      <c r="A237" s="86">
        <v>215</v>
      </c>
      <c r="B237" s="27"/>
      <c r="C237" s="63"/>
      <c r="D237" s="102" t="s">
        <v>227</v>
      </c>
      <c r="E237" s="40" t="s">
        <v>9</v>
      </c>
      <c r="F237" s="82">
        <v>139</v>
      </c>
      <c r="G237" s="51">
        <v>10</v>
      </c>
      <c r="H237" s="33">
        <f t="shared" si="15"/>
        <v>1390</v>
      </c>
      <c r="I237" s="56"/>
      <c r="J237" s="27"/>
    </row>
    <row r="238" spans="1:10" x14ac:dyDescent="0.25">
      <c r="A238" s="86">
        <v>216</v>
      </c>
      <c r="B238" s="27"/>
      <c r="C238" s="63"/>
      <c r="D238" s="102" t="s">
        <v>228</v>
      </c>
      <c r="E238" s="51" t="s">
        <v>10</v>
      </c>
      <c r="F238" s="82">
        <v>35</v>
      </c>
      <c r="G238" s="51">
        <v>10</v>
      </c>
      <c r="H238" s="33">
        <f t="shared" si="15"/>
        <v>350</v>
      </c>
      <c r="I238" s="56"/>
      <c r="J238" s="27"/>
    </row>
    <row r="239" spans="1:10" x14ac:dyDescent="0.25">
      <c r="A239" s="86">
        <v>217</v>
      </c>
      <c r="B239" s="27"/>
      <c r="C239" s="63"/>
      <c r="D239" s="102" t="s">
        <v>229</v>
      </c>
      <c r="E239" s="51" t="s">
        <v>10</v>
      </c>
      <c r="F239" s="82">
        <v>35</v>
      </c>
      <c r="G239" s="51">
        <v>60</v>
      </c>
      <c r="H239" s="33">
        <f t="shared" si="15"/>
        <v>2100</v>
      </c>
      <c r="I239" s="56"/>
      <c r="J239" s="27"/>
    </row>
    <row r="240" spans="1:10" x14ac:dyDescent="0.25">
      <c r="A240" s="76"/>
      <c r="B240" s="24"/>
      <c r="C240" s="24"/>
      <c r="D240" s="48" t="s">
        <v>176</v>
      </c>
      <c r="E240" s="76"/>
      <c r="F240" s="77"/>
      <c r="G240" s="24"/>
      <c r="H240" s="78"/>
      <c r="I240" s="26"/>
      <c r="J240" s="27"/>
    </row>
    <row r="241" spans="1:20" x14ac:dyDescent="0.25">
      <c r="A241" s="64">
        <v>218</v>
      </c>
      <c r="B241" s="69"/>
      <c r="C241" s="63"/>
      <c r="D241" s="103" t="s">
        <v>155</v>
      </c>
      <c r="E241" s="69" t="s">
        <v>10</v>
      </c>
      <c r="F241" s="32"/>
      <c r="G241" s="27">
        <v>40</v>
      </c>
      <c r="H241" s="33">
        <f t="shared" ref="H241:H249" si="16">F241*G241</f>
        <v>0</v>
      </c>
      <c r="I241" s="68"/>
      <c r="J241" s="27"/>
    </row>
    <row r="242" spans="1:20" x14ac:dyDescent="0.25">
      <c r="A242" s="64">
        <v>219</v>
      </c>
      <c r="B242" s="69"/>
      <c r="C242" s="63"/>
      <c r="D242" s="59" t="s">
        <v>169</v>
      </c>
      <c r="E242" s="69" t="s">
        <v>12</v>
      </c>
      <c r="F242" s="32"/>
      <c r="G242" s="27">
        <v>30</v>
      </c>
      <c r="H242" s="33">
        <f t="shared" si="16"/>
        <v>0</v>
      </c>
      <c r="I242" s="68"/>
      <c r="J242" s="27"/>
    </row>
    <row r="243" spans="1:20" x14ac:dyDescent="0.25">
      <c r="A243" s="64">
        <v>220</v>
      </c>
      <c r="B243" s="69"/>
      <c r="C243" s="63"/>
      <c r="D243" s="59" t="s">
        <v>170</v>
      </c>
      <c r="E243" s="69" t="s">
        <v>12</v>
      </c>
      <c r="F243" s="32"/>
      <c r="G243" s="27">
        <v>30</v>
      </c>
      <c r="H243" s="33">
        <f t="shared" si="16"/>
        <v>0</v>
      </c>
      <c r="I243" s="68"/>
      <c r="J243" s="27"/>
    </row>
    <row r="244" spans="1:20" ht="30" x14ac:dyDescent="0.25">
      <c r="A244" s="64">
        <v>221</v>
      </c>
      <c r="B244" s="53"/>
      <c r="C244" s="42"/>
      <c r="D244" s="57" t="s">
        <v>160</v>
      </c>
      <c r="E244" s="52" t="s">
        <v>161</v>
      </c>
      <c r="F244" s="32"/>
      <c r="G244" s="27">
        <v>250</v>
      </c>
      <c r="H244" s="33">
        <f t="shared" si="16"/>
        <v>0</v>
      </c>
      <c r="I244" s="68"/>
      <c r="J244" s="27"/>
    </row>
    <row r="245" spans="1:20" x14ac:dyDescent="0.25">
      <c r="A245" s="64">
        <v>222</v>
      </c>
      <c r="B245" s="53"/>
      <c r="C245" s="42"/>
      <c r="D245" s="102" t="s">
        <v>241</v>
      </c>
      <c r="E245" s="51" t="s">
        <v>53</v>
      </c>
      <c r="F245" s="82">
        <v>52.25</v>
      </c>
      <c r="G245" s="51">
        <v>150</v>
      </c>
      <c r="H245" s="33">
        <f t="shared" si="16"/>
        <v>7837.5</v>
      </c>
      <c r="I245" s="68"/>
      <c r="J245" s="27"/>
    </row>
    <row r="246" spans="1:20" x14ac:dyDescent="0.25">
      <c r="A246" s="64">
        <v>223</v>
      </c>
      <c r="B246" s="53"/>
      <c r="C246" s="42"/>
      <c r="D246" s="152" t="s">
        <v>284</v>
      </c>
      <c r="E246" s="153" t="s">
        <v>53</v>
      </c>
      <c r="F246" s="154">
        <v>52.25</v>
      </c>
      <c r="G246" s="153">
        <v>100</v>
      </c>
      <c r="H246" s="155">
        <f t="shared" si="16"/>
        <v>5225</v>
      </c>
      <c r="I246" s="68"/>
      <c r="J246" s="27"/>
    </row>
    <row r="247" spans="1:20" x14ac:dyDescent="0.25">
      <c r="A247" s="64" t="s">
        <v>273</v>
      </c>
      <c r="B247" s="69"/>
      <c r="C247" s="63"/>
      <c r="D247" s="103"/>
      <c r="E247" s="69"/>
      <c r="F247" s="88"/>
      <c r="G247" s="69"/>
      <c r="H247" s="33">
        <f t="shared" si="16"/>
        <v>0</v>
      </c>
      <c r="I247" s="68"/>
      <c r="J247" s="27"/>
    </row>
    <row r="248" spans="1:20" x14ac:dyDescent="0.25">
      <c r="A248" s="64" t="s">
        <v>274</v>
      </c>
      <c r="B248" s="69"/>
      <c r="C248" s="63"/>
      <c r="D248" s="103"/>
      <c r="E248" s="69"/>
      <c r="F248" s="88"/>
      <c r="G248" s="69"/>
      <c r="H248" s="33">
        <f t="shared" si="16"/>
        <v>0</v>
      </c>
      <c r="I248" s="68"/>
      <c r="J248" s="27"/>
    </row>
    <row r="249" spans="1:20" ht="15.75" thickBot="1" x14ac:dyDescent="0.3">
      <c r="A249" s="64" t="s">
        <v>275</v>
      </c>
      <c r="B249" s="69"/>
      <c r="C249" s="63"/>
      <c r="D249" s="103"/>
      <c r="E249" s="69"/>
      <c r="F249" s="88"/>
      <c r="G249" s="69"/>
      <c r="H249" s="33">
        <f t="shared" si="16"/>
        <v>0</v>
      </c>
      <c r="I249" s="68"/>
      <c r="J249" s="27"/>
    </row>
    <row r="250" spans="1:20" ht="15.75" thickBot="1" x14ac:dyDescent="0.3">
      <c r="A250" s="27"/>
      <c r="B250" s="27"/>
      <c r="C250" s="27"/>
      <c r="D250" s="119" t="s">
        <v>84</v>
      </c>
      <c r="E250" s="27" t="s">
        <v>82</v>
      </c>
      <c r="F250" s="120">
        <v>1</v>
      </c>
      <c r="G250" s="104"/>
      <c r="H250" s="105">
        <f>SUM(H7:H249)</f>
        <v>296851.81</v>
      </c>
      <c r="I250" s="106"/>
      <c r="J250" s="27"/>
    </row>
    <row r="251" spans="1:20" ht="15.75" thickBot="1" x14ac:dyDescent="0.3">
      <c r="A251" s="107"/>
      <c r="B251" s="107"/>
      <c r="C251" s="107"/>
      <c r="D251" s="121" t="s">
        <v>179</v>
      </c>
      <c r="E251" s="107"/>
      <c r="F251" s="122"/>
      <c r="G251" s="107"/>
      <c r="H251" s="105"/>
      <c r="I251" s="108"/>
      <c r="J251" s="109"/>
    </row>
    <row r="252" spans="1:20" ht="15.75" thickBot="1" x14ac:dyDescent="0.3">
      <c r="A252" s="107"/>
      <c r="B252" s="107"/>
      <c r="C252" s="107"/>
      <c r="D252" s="123"/>
      <c r="E252" s="107"/>
      <c r="F252" s="122"/>
      <c r="G252" s="107"/>
      <c r="H252" s="105">
        <f>H250-H251</f>
        <v>296851.81</v>
      </c>
      <c r="I252" s="108"/>
      <c r="J252" s="109"/>
    </row>
    <row r="253" spans="1:20" s="1" customFormat="1" x14ac:dyDescent="0.25">
      <c r="A253" s="109"/>
      <c r="B253" s="109"/>
      <c r="C253" s="109"/>
      <c r="D253" s="110"/>
      <c r="E253" s="109"/>
      <c r="F253" s="109"/>
      <c r="G253" s="109"/>
      <c r="H253" s="111"/>
      <c r="I253" s="112"/>
      <c r="J253" s="109"/>
      <c r="K253" s="7"/>
      <c r="L253" s="7"/>
      <c r="M253" s="7"/>
      <c r="N253" s="7"/>
      <c r="O253" s="7"/>
      <c r="P253" s="7"/>
      <c r="Q253" s="7"/>
      <c r="R253" s="7"/>
      <c r="S253" s="7"/>
      <c r="T253" s="7"/>
    </row>
    <row r="254" spans="1:20" s="1" customFormat="1" ht="14.45" customHeight="1" x14ac:dyDescent="0.25">
      <c r="A254" s="136" t="s">
        <v>85</v>
      </c>
      <c r="B254" s="137"/>
      <c r="C254" s="138"/>
      <c r="D254" s="113" t="s">
        <v>101</v>
      </c>
      <c r="E254" s="142">
        <v>1</v>
      </c>
      <c r="F254" s="142"/>
      <c r="G254" s="142"/>
      <c r="H254" s="114"/>
      <c r="I254" s="143" t="s">
        <v>87</v>
      </c>
      <c r="J254" s="109"/>
      <c r="K254" s="7"/>
      <c r="L254" s="7"/>
      <c r="M254" s="7"/>
      <c r="N254" s="7"/>
      <c r="O254" s="7"/>
      <c r="P254" s="7"/>
      <c r="Q254" s="7"/>
      <c r="R254" s="7"/>
      <c r="S254" s="7"/>
      <c r="T254" s="7"/>
    </row>
    <row r="255" spans="1:20" s="1" customFormat="1" x14ac:dyDescent="0.25">
      <c r="A255" s="139"/>
      <c r="B255" s="140"/>
      <c r="C255" s="141"/>
      <c r="D255" s="144" t="s">
        <v>91</v>
      </c>
      <c r="E255" s="143" t="s">
        <v>86</v>
      </c>
      <c r="F255" s="143"/>
      <c r="G255" s="143"/>
      <c r="H255" s="114" t="s">
        <v>6</v>
      </c>
      <c r="I255" s="143"/>
      <c r="J255" s="109"/>
      <c r="K255" s="7"/>
      <c r="L255" s="7"/>
      <c r="M255" s="7"/>
      <c r="N255" s="7"/>
      <c r="O255" s="7"/>
      <c r="P255" s="7"/>
      <c r="Q255" s="7"/>
      <c r="R255" s="7"/>
      <c r="S255" s="7"/>
      <c r="T255" s="7"/>
    </row>
    <row r="256" spans="1:20" s="1" customFormat="1" ht="28.7" customHeight="1" x14ac:dyDescent="0.25">
      <c r="A256" s="115" t="s">
        <v>88</v>
      </c>
      <c r="B256" s="115" t="s">
        <v>89</v>
      </c>
      <c r="C256" s="115" t="s">
        <v>90</v>
      </c>
      <c r="D256" s="145"/>
      <c r="E256" s="146" t="s">
        <v>92</v>
      </c>
      <c r="F256" s="147"/>
      <c r="G256" s="148"/>
      <c r="H256" s="114" t="s">
        <v>93</v>
      </c>
      <c r="I256" s="143"/>
      <c r="J256" s="109"/>
      <c r="K256" s="7"/>
      <c r="L256" s="7"/>
      <c r="M256" s="7"/>
      <c r="N256" s="7"/>
      <c r="O256" s="7"/>
      <c r="P256" s="7"/>
      <c r="Q256" s="7"/>
      <c r="R256" s="7"/>
      <c r="S256" s="7"/>
      <c r="T256" s="7"/>
    </row>
    <row r="257" spans="1:20" s="1" customFormat="1" ht="29.25" customHeight="1" x14ac:dyDescent="0.25">
      <c r="A257" s="27">
        <v>1</v>
      </c>
      <c r="B257" s="27">
        <v>1</v>
      </c>
      <c r="C257" s="27">
        <v>1980</v>
      </c>
      <c r="D257" s="116" t="s">
        <v>94</v>
      </c>
      <c r="E257" s="131" t="s">
        <v>95</v>
      </c>
      <c r="F257" s="131"/>
      <c r="G257" s="131"/>
      <c r="H257" s="117">
        <f>SUMIF(C7:C249,E254,H7:H249)</f>
        <v>0</v>
      </c>
      <c r="I257" s="132"/>
      <c r="J257" s="109"/>
      <c r="K257" s="7"/>
      <c r="L257" s="7"/>
      <c r="M257" s="7"/>
      <c r="N257" s="7"/>
      <c r="O257" s="7"/>
      <c r="P257" s="7"/>
      <c r="Q257" s="7"/>
      <c r="R257" s="7"/>
      <c r="S257" s="7"/>
      <c r="T257" s="7"/>
    </row>
    <row r="258" spans="1:20" s="1" customFormat="1" x14ac:dyDescent="0.25">
      <c r="A258" s="118" t="s">
        <v>96</v>
      </c>
      <c r="B258" s="27"/>
      <c r="C258" s="27"/>
      <c r="D258" s="116" t="s">
        <v>97</v>
      </c>
      <c r="E258" s="133" t="s">
        <v>98</v>
      </c>
      <c r="F258" s="134"/>
      <c r="G258" s="135"/>
      <c r="H258" s="27" t="s">
        <v>99</v>
      </c>
      <c r="I258" s="132"/>
      <c r="J258" s="109"/>
      <c r="K258" s="7"/>
      <c r="L258" s="7"/>
      <c r="M258" s="7"/>
      <c r="N258" s="7"/>
      <c r="O258" s="7"/>
      <c r="P258" s="7"/>
      <c r="Q258" s="7"/>
      <c r="R258" s="7"/>
      <c r="S258" s="7"/>
      <c r="T258" s="7"/>
    </row>
    <row r="259" spans="1:20" s="1" customFormat="1" ht="14.45" customHeight="1" x14ac:dyDescent="0.25">
      <c r="A259" s="136" t="s">
        <v>85</v>
      </c>
      <c r="B259" s="137"/>
      <c r="C259" s="138"/>
      <c r="D259" s="113" t="s">
        <v>101</v>
      </c>
      <c r="E259" s="142">
        <v>2</v>
      </c>
      <c r="F259" s="142"/>
      <c r="G259" s="142"/>
      <c r="H259" s="114"/>
      <c r="I259" s="143" t="s">
        <v>87</v>
      </c>
      <c r="J259" s="109"/>
      <c r="K259" s="7"/>
      <c r="L259" s="7"/>
      <c r="M259" s="7"/>
      <c r="N259" s="7"/>
      <c r="O259" s="7"/>
      <c r="P259" s="7"/>
      <c r="Q259" s="7"/>
      <c r="R259" s="7"/>
      <c r="S259" s="7"/>
      <c r="T259" s="7"/>
    </row>
    <row r="260" spans="1:20" s="1" customFormat="1" x14ac:dyDescent="0.25">
      <c r="A260" s="139"/>
      <c r="B260" s="140"/>
      <c r="C260" s="141"/>
      <c r="D260" s="144" t="s">
        <v>91</v>
      </c>
      <c r="E260" s="143" t="s">
        <v>86</v>
      </c>
      <c r="F260" s="143"/>
      <c r="G260" s="143"/>
      <c r="H260" s="114" t="s">
        <v>6</v>
      </c>
      <c r="I260" s="143"/>
      <c r="J260" s="109"/>
      <c r="K260" s="7"/>
      <c r="L260" s="7"/>
      <c r="M260" s="7"/>
      <c r="N260" s="7"/>
      <c r="O260" s="7"/>
      <c r="P260" s="7"/>
      <c r="Q260" s="7"/>
      <c r="R260" s="7"/>
      <c r="S260" s="7"/>
      <c r="T260" s="7"/>
    </row>
    <row r="261" spans="1:20" s="1" customFormat="1" ht="28.7" customHeight="1" x14ac:dyDescent="0.25">
      <c r="A261" s="115" t="s">
        <v>88</v>
      </c>
      <c r="B261" s="115" t="s">
        <v>89</v>
      </c>
      <c r="C261" s="115" t="s">
        <v>90</v>
      </c>
      <c r="D261" s="145"/>
      <c r="E261" s="146" t="s">
        <v>92</v>
      </c>
      <c r="F261" s="147"/>
      <c r="G261" s="148"/>
      <c r="H261" s="114" t="s">
        <v>93</v>
      </c>
      <c r="I261" s="143"/>
      <c r="J261" s="109"/>
      <c r="K261" s="7"/>
      <c r="L261" s="7"/>
      <c r="M261" s="7"/>
      <c r="N261" s="7"/>
      <c r="O261" s="7"/>
      <c r="P261" s="7"/>
      <c r="Q261" s="7"/>
      <c r="R261" s="7"/>
      <c r="S261" s="7"/>
      <c r="T261" s="7"/>
    </row>
    <row r="262" spans="1:20" s="1" customFormat="1" ht="29.25" customHeight="1" x14ac:dyDescent="0.25">
      <c r="A262" s="27">
        <v>1</v>
      </c>
      <c r="B262" s="27">
        <v>1</v>
      </c>
      <c r="C262" s="27">
        <v>1980</v>
      </c>
      <c r="D262" s="116" t="s">
        <v>94</v>
      </c>
      <c r="E262" s="131" t="s">
        <v>95</v>
      </c>
      <c r="F262" s="131"/>
      <c r="G262" s="131"/>
      <c r="H262" s="117">
        <f>SUMIF(C7:C249,E259,H7:H249)</f>
        <v>0</v>
      </c>
      <c r="I262" s="132"/>
      <c r="J262" s="109"/>
      <c r="K262" s="7"/>
      <c r="L262" s="7"/>
      <c r="M262" s="7"/>
      <c r="N262" s="7"/>
      <c r="O262" s="7"/>
      <c r="P262" s="7"/>
      <c r="Q262" s="7"/>
      <c r="R262" s="7"/>
      <c r="S262" s="7"/>
      <c r="T262" s="7"/>
    </row>
    <row r="263" spans="1:20" s="1" customFormat="1" x14ac:dyDescent="0.25">
      <c r="A263" s="118" t="s">
        <v>96</v>
      </c>
      <c r="B263" s="27"/>
      <c r="C263" s="27"/>
      <c r="D263" s="116" t="s">
        <v>97</v>
      </c>
      <c r="E263" s="133" t="s">
        <v>98</v>
      </c>
      <c r="F263" s="134"/>
      <c r="G263" s="135"/>
      <c r="H263" s="27" t="s">
        <v>99</v>
      </c>
      <c r="I263" s="132"/>
      <c r="J263" s="109"/>
      <c r="K263" s="7"/>
      <c r="L263" s="7"/>
      <c r="M263" s="7"/>
      <c r="N263" s="7"/>
      <c r="O263" s="7"/>
      <c r="P263" s="7"/>
      <c r="Q263" s="7"/>
      <c r="R263" s="7"/>
      <c r="S263" s="7"/>
      <c r="T263" s="7"/>
    </row>
    <row r="264" spans="1:20" s="1" customFormat="1" ht="14.45" customHeight="1" x14ac:dyDescent="0.25">
      <c r="A264" s="136" t="s">
        <v>85</v>
      </c>
      <c r="B264" s="137"/>
      <c r="C264" s="138"/>
      <c r="D264" s="113" t="s">
        <v>101</v>
      </c>
      <c r="E264" s="142">
        <v>3</v>
      </c>
      <c r="F264" s="142"/>
      <c r="G264" s="142"/>
      <c r="H264" s="114"/>
      <c r="I264" s="143" t="s">
        <v>87</v>
      </c>
      <c r="J264" s="109"/>
      <c r="K264" s="7"/>
      <c r="L264" s="7"/>
      <c r="M264" s="7"/>
      <c r="N264" s="7"/>
      <c r="O264" s="7"/>
      <c r="P264" s="7"/>
      <c r="Q264" s="7"/>
      <c r="R264" s="7"/>
      <c r="S264" s="7"/>
      <c r="T264" s="7"/>
    </row>
    <row r="265" spans="1:20" s="1" customFormat="1" x14ac:dyDescent="0.25">
      <c r="A265" s="139"/>
      <c r="B265" s="140"/>
      <c r="C265" s="141"/>
      <c r="D265" s="144" t="s">
        <v>91</v>
      </c>
      <c r="E265" s="143" t="s">
        <v>86</v>
      </c>
      <c r="F265" s="143"/>
      <c r="G265" s="143"/>
      <c r="H265" s="114" t="s">
        <v>6</v>
      </c>
      <c r="I265" s="143"/>
      <c r="J265" s="109"/>
      <c r="K265" s="7"/>
      <c r="L265" s="7"/>
      <c r="M265" s="7"/>
      <c r="N265" s="7"/>
      <c r="O265" s="7"/>
      <c r="P265" s="7"/>
      <c r="Q265" s="7"/>
      <c r="R265" s="7"/>
      <c r="S265" s="7"/>
      <c r="T265" s="7"/>
    </row>
    <row r="266" spans="1:20" s="1" customFormat="1" ht="28.7" customHeight="1" x14ac:dyDescent="0.25">
      <c r="A266" s="115" t="s">
        <v>88</v>
      </c>
      <c r="B266" s="115" t="s">
        <v>89</v>
      </c>
      <c r="C266" s="115" t="s">
        <v>90</v>
      </c>
      <c r="D266" s="145"/>
      <c r="E266" s="146" t="s">
        <v>92</v>
      </c>
      <c r="F266" s="147"/>
      <c r="G266" s="148"/>
      <c r="H266" s="114" t="s">
        <v>93</v>
      </c>
      <c r="I266" s="143"/>
      <c r="J266" s="109"/>
      <c r="K266" s="7"/>
      <c r="L266" s="7"/>
      <c r="M266" s="7"/>
      <c r="N266" s="7"/>
      <c r="O266" s="7"/>
      <c r="P266" s="7"/>
      <c r="Q266" s="7"/>
      <c r="R266" s="7"/>
      <c r="S266" s="7"/>
      <c r="T266" s="7"/>
    </row>
    <row r="267" spans="1:20" s="1" customFormat="1" ht="29.25" customHeight="1" x14ac:dyDescent="0.25">
      <c r="A267" s="27">
        <v>1</v>
      </c>
      <c r="B267" s="27">
        <v>1</v>
      </c>
      <c r="C267" s="27">
        <v>1980</v>
      </c>
      <c r="D267" s="116" t="s">
        <v>94</v>
      </c>
      <c r="E267" s="131" t="s">
        <v>95</v>
      </c>
      <c r="F267" s="131"/>
      <c r="G267" s="131"/>
      <c r="H267" s="117">
        <f>SUMIF(C7:C249,E264,H7:H249)</f>
        <v>0</v>
      </c>
      <c r="I267" s="132"/>
      <c r="J267" s="109"/>
      <c r="K267" s="7"/>
      <c r="L267" s="7"/>
      <c r="M267" s="7"/>
      <c r="N267" s="7"/>
      <c r="O267" s="7"/>
      <c r="P267" s="7"/>
      <c r="Q267" s="7"/>
      <c r="R267" s="7"/>
      <c r="S267" s="7"/>
      <c r="T267" s="7"/>
    </row>
    <row r="268" spans="1:20" s="1" customFormat="1" x14ac:dyDescent="0.25">
      <c r="A268" s="118" t="s">
        <v>96</v>
      </c>
      <c r="B268" s="27"/>
      <c r="C268" s="27"/>
      <c r="D268" s="116" t="s">
        <v>97</v>
      </c>
      <c r="E268" s="133" t="s">
        <v>98</v>
      </c>
      <c r="F268" s="134"/>
      <c r="G268" s="135"/>
      <c r="H268" s="27" t="s">
        <v>99</v>
      </c>
      <c r="I268" s="132"/>
      <c r="J268" s="109"/>
      <c r="K268" s="7"/>
      <c r="L268" s="7"/>
      <c r="M268" s="7"/>
      <c r="N268" s="7"/>
      <c r="O268" s="7"/>
      <c r="P268" s="7"/>
      <c r="Q268" s="7"/>
      <c r="R268" s="7"/>
      <c r="S268" s="7"/>
      <c r="T268" s="7"/>
    </row>
    <row r="269" spans="1:20" s="1" customFormat="1" ht="14.45" customHeight="1" x14ac:dyDescent="0.25">
      <c r="A269" s="136" t="s">
        <v>85</v>
      </c>
      <c r="B269" s="137"/>
      <c r="C269" s="138"/>
      <c r="D269" s="113" t="s">
        <v>101</v>
      </c>
      <c r="E269" s="142">
        <v>4</v>
      </c>
      <c r="F269" s="142"/>
      <c r="G269" s="142"/>
      <c r="H269" s="114"/>
      <c r="I269" s="143" t="s">
        <v>87</v>
      </c>
      <c r="J269" s="109"/>
      <c r="K269" s="7"/>
      <c r="L269" s="7"/>
      <c r="M269" s="7"/>
      <c r="N269" s="7"/>
      <c r="O269" s="7"/>
      <c r="P269" s="7"/>
      <c r="Q269" s="7"/>
      <c r="R269" s="7"/>
      <c r="S269" s="7"/>
      <c r="T269" s="7"/>
    </row>
    <row r="270" spans="1:20" s="1" customFormat="1" x14ac:dyDescent="0.25">
      <c r="A270" s="139"/>
      <c r="B270" s="140"/>
      <c r="C270" s="141"/>
      <c r="D270" s="144" t="s">
        <v>91</v>
      </c>
      <c r="E270" s="143" t="s">
        <v>86</v>
      </c>
      <c r="F270" s="143"/>
      <c r="G270" s="143"/>
      <c r="H270" s="114" t="s">
        <v>6</v>
      </c>
      <c r="I270" s="143"/>
      <c r="J270" s="109"/>
      <c r="K270" s="7"/>
      <c r="L270" s="7"/>
      <c r="M270" s="7"/>
      <c r="N270" s="7"/>
      <c r="O270" s="7"/>
      <c r="P270" s="7"/>
      <c r="Q270" s="7"/>
      <c r="R270" s="7"/>
      <c r="S270" s="7"/>
      <c r="T270" s="7"/>
    </row>
    <row r="271" spans="1:20" s="1" customFormat="1" ht="28.7" customHeight="1" x14ac:dyDescent="0.25">
      <c r="A271" s="115" t="s">
        <v>88</v>
      </c>
      <c r="B271" s="115" t="s">
        <v>89</v>
      </c>
      <c r="C271" s="115" t="s">
        <v>90</v>
      </c>
      <c r="D271" s="145"/>
      <c r="E271" s="146" t="s">
        <v>92</v>
      </c>
      <c r="F271" s="147"/>
      <c r="G271" s="148"/>
      <c r="H271" s="114" t="s">
        <v>93</v>
      </c>
      <c r="I271" s="143"/>
      <c r="J271" s="109"/>
      <c r="K271" s="7"/>
      <c r="L271" s="7"/>
      <c r="M271" s="7"/>
      <c r="N271" s="7"/>
      <c r="O271" s="7"/>
      <c r="P271" s="7"/>
      <c r="Q271" s="7"/>
      <c r="R271" s="7"/>
      <c r="S271" s="7"/>
      <c r="T271" s="7"/>
    </row>
    <row r="272" spans="1:20" s="1" customFormat="1" ht="29.25" customHeight="1" x14ac:dyDescent="0.25">
      <c r="A272" s="27">
        <v>1</v>
      </c>
      <c r="B272" s="27">
        <v>1</v>
      </c>
      <c r="C272" s="27">
        <v>1980</v>
      </c>
      <c r="D272" s="116" t="s">
        <v>94</v>
      </c>
      <c r="E272" s="131" t="s">
        <v>95</v>
      </c>
      <c r="F272" s="131"/>
      <c r="G272" s="131"/>
      <c r="H272" s="117">
        <f>SUMIF(C7:C249,E269,H7:H249)</f>
        <v>0</v>
      </c>
      <c r="I272" s="132"/>
      <c r="J272" s="109"/>
      <c r="K272" s="7"/>
      <c r="L272" s="7"/>
      <c r="M272" s="7"/>
      <c r="N272" s="7"/>
      <c r="O272" s="7"/>
      <c r="P272" s="7"/>
      <c r="Q272" s="7"/>
      <c r="R272" s="7"/>
      <c r="S272" s="7"/>
      <c r="T272" s="7"/>
    </row>
    <row r="273" spans="1:20" s="1" customFormat="1" x14ac:dyDescent="0.25">
      <c r="A273" s="118" t="s">
        <v>96</v>
      </c>
      <c r="B273" s="27"/>
      <c r="C273" s="27"/>
      <c r="D273" s="116" t="s">
        <v>97</v>
      </c>
      <c r="E273" s="133" t="s">
        <v>98</v>
      </c>
      <c r="F273" s="134"/>
      <c r="G273" s="135"/>
      <c r="H273" s="27" t="s">
        <v>99</v>
      </c>
      <c r="I273" s="132"/>
      <c r="J273" s="109"/>
      <c r="K273" s="7"/>
      <c r="L273" s="7"/>
      <c r="M273" s="7"/>
      <c r="N273" s="7"/>
      <c r="O273" s="7"/>
      <c r="P273" s="7"/>
      <c r="Q273" s="7"/>
      <c r="R273" s="7"/>
      <c r="S273" s="7"/>
      <c r="T273" s="7"/>
    </row>
    <row r="274" spans="1:20" ht="14.45" customHeight="1" x14ac:dyDescent="0.25">
      <c r="A274" s="136" t="s">
        <v>85</v>
      </c>
      <c r="B274" s="137"/>
      <c r="C274" s="138"/>
      <c r="D274" s="113" t="s">
        <v>101</v>
      </c>
      <c r="E274" s="142">
        <v>5</v>
      </c>
      <c r="F274" s="142"/>
      <c r="G274" s="142"/>
      <c r="H274" s="114"/>
      <c r="I274" s="143" t="s">
        <v>87</v>
      </c>
      <c r="J274" s="109"/>
    </row>
    <row r="275" spans="1:20" x14ac:dyDescent="0.25">
      <c r="A275" s="139"/>
      <c r="B275" s="140"/>
      <c r="C275" s="141"/>
      <c r="D275" s="144" t="s">
        <v>91</v>
      </c>
      <c r="E275" s="143" t="s">
        <v>86</v>
      </c>
      <c r="F275" s="143"/>
      <c r="G275" s="143"/>
      <c r="H275" s="114" t="s">
        <v>6</v>
      </c>
      <c r="I275" s="143"/>
      <c r="J275" s="109"/>
    </row>
    <row r="276" spans="1:20" ht="28.7" customHeight="1" x14ac:dyDescent="0.25">
      <c r="A276" s="115" t="s">
        <v>88</v>
      </c>
      <c r="B276" s="115" t="s">
        <v>89</v>
      </c>
      <c r="C276" s="115" t="s">
        <v>90</v>
      </c>
      <c r="D276" s="145"/>
      <c r="E276" s="146" t="s">
        <v>92</v>
      </c>
      <c r="F276" s="147"/>
      <c r="G276" s="148"/>
      <c r="H276" s="114" t="s">
        <v>93</v>
      </c>
      <c r="I276" s="143"/>
      <c r="J276" s="109"/>
    </row>
    <row r="277" spans="1:20" ht="29.25" customHeight="1" x14ac:dyDescent="0.25">
      <c r="A277" s="27">
        <v>1</v>
      </c>
      <c r="B277" s="27">
        <v>1</v>
      </c>
      <c r="C277" s="27">
        <v>1980</v>
      </c>
      <c r="D277" s="116" t="s">
        <v>94</v>
      </c>
      <c r="E277" s="131" t="s">
        <v>95</v>
      </c>
      <c r="F277" s="131"/>
      <c r="G277" s="131"/>
      <c r="H277" s="117">
        <f>SUMIF(C7:C249,E274,H7:H249)</f>
        <v>0</v>
      </c>
      <c r="I277" s="132"/>
      <c r="J277" s="109"/>
    </row>
    <row r="278" spans="1:20" s="1" customFormat="1" x14ac:dyDescent="0.25">
      <c r="A278" s="118" t="s">
        <v>96</v>
      </c>
      <c r="B278" s="27"/>
      <c r="C278" s="27"/>
      <c r="D278" s="116" t="s">
        <v>97</v>
      </c>
      <c r="E278" s="133" t="s">
        <v>98</v>
      </c>
      <c r="F278" s="134"/>
      <c r="G278" s="135"/>
      <c r="H278" s="27" t="s">
        <v>99</v>
      </c>
      <c r="I278" s="132"/>
      <c r="J278" s="109"/>
      <c r="K278" s="7"/>
      <c r="L278" s="7"/>
      <c r="M278" s="7"/>
      <c r="N278" s="7"/>
      <c r="O278" s="7"/>
      <c r="P278" s="7"/>
      <c r="Q278" s="7"/>
      <c r="R278" s="7"/>
      <c r="S278" s="7"/>
      <c r="T278" s="7"/>
    </row>
    <row r="279" spans="1:20" x14ac:dyDescent="0.25">
      <c r="A279" s="109"/>
      <c r="B279" s="109"/>
      <c r="C279" s="109"/>
      <c r="D279" s="110"/>
      <c r="E279" s="109"/>
      <c r="F279" s="109"/>
      <c r="G279" s="109"/>
      <c r="H279" s="111"/>
      <c r="I279" s="112"/>
      <c r="J279" s="109"/>
    </row>
    <row r="280" spans="1:20" x14ac:dyDescent="0.25">
      <c r="A280" s="109"/>
      <c r="B280" s="109"/>
      <c r="C280" s="109"/>
      <c r="D280" s="110"/>
      <c r="E280" s="109"/>
      <c r="F280" s="109"/>
      <c r="G280" s="109"/>
      <c r="H280" s="111"/>
      <c r="I280" s="112"/>
      <c r="J280" s="109"/>
    </row>
    <row r="281" spans="1:20" x14ac:dyDescent="0.25">
      <c r="A281" s="109"/>
      <c r="B281" s="109"/>
      <c r="C281" s="109"/>
      <c r="D281" s="110"/>
      <c r="E281" s="109"/>
      <c r="F281" s="109"/>
      <c r="G281" s="109"/>
      <c r="H281" s="111"/>
      <c r="I281" s="112"/>
      <c r="J281" s="109"/>
    </row>
    <row r="282" spans="1:20" x14ac:dyDescent="0.25">
      <c r="A282" s="109"/>
      <c r="B282" s="109"/>
      <c r="C282" s="109"/>
      <c r="D282" s="110"/>
      <c r="E282" s="109"/>
      <c r="F282" s="109"/>
      <c r="G282" s="109"/>
      <c r="H282" s="111"/>
      <c r="I282" s="112"/>
      <c r="J282" s="109"/>
    </row>
    <row r="283" spans="1:20" x14ac:dyDescent="0.25">
      <c r="A283" s="109"/>
      <c r="B283" s="109"/>
      <c r="C283" s="109"/>
      <c r="D283" s="110"/>
      <c r="E283" s="109"/>
      <c r="F283" s="109"/>
      <c r="G283" s="109"/>
      <c r="H283" s="111"/>
      <c r="I283" s="112"/>
      <c r="J283" s="109"/>
    </row>
  </sheetData>
  <sheetProtection insertHyperlinks="0" autoFilter="0"/>
  <autoFilter ref="A6:H250" xr:uid="{00000000-0009-0000-0000-000000000000}">
    <filterColumn colId="0" showButton="0"/>
    <filterColumn colId="1" showButton="0"/>
    <filterColumn colId="2" showButton="0"/>
  </autoFilter>
  <mergeCells count="46">
    <mergeCell ref="A6:D6"/>
    <mergeCell ref="E267:G267"/>
    <mergeCell ref="I267:I268"/>
    <mergeCell ref="E268:G268"/>
    <mergeCell ref="E269:G269"/>
    <mergeCell ref="E262:G262"/>
    <mergeCell ref="I262:I263"/>
    <mergeCell ref="A264:C265"/>
    <mergeCell ref="I264:I266"/>
    <mergeCell ref="D265:D266"/>
    <mergeCell ref="E263:G263"/>
    <mergeCell ref="E264:G264"/>
    <mergeCell ref="E265:G265"/>
    <mergeCell ref="E266:G266"/>
    <mergeCell ref="A269:C270"/>
    <mergeCell ref="I269:I271"/>
    <mergeCell ref="A254:C255"/>
    <mergeCell ref="E254:G254"/>
    <mergeCell ref="I254:I256"/>
    <mergeCell ref="D255:D256"/>
    <mergeCell ref="E255:G255"/>
    <mergeCell ref="E256:G256"/>
    <mergeCell ref="E257:G257"/>
    <mergeCell ref="I257:I258"/>
    <mergeCell ref="E258:G258"/>
    <mergeCell ref="A259:C260"/>
    <mergeCell ref="E259:G259"/>
    <mergeCell ref="I259:I261"/>
    <mergeCell ref="D260:D261"/>
    <mergeCell ref="E260:G260"/>
    <mergeCell ref="E261:G261"/>
    <mergeCell ref="D270:D271"/>
    <mergeCell ref="I272:I273"/>
    <mergeCell ref="E273:G273"/>
    <mergeCell ref="E271:G271"/>
    <mergeCell ref="E272:G272"/>
    <mergeCell ref="E270:G270"/>
    <mergeCell ref="E277:G277"/>
    <mergeCell ref="I277:I278"/>
    <mergeCell ref="E278:G278"/>
    <mergeCell ref="A274:C275"/>
    <mergeCell ref="E274:G274"/>
    <mergeCell ref="I274:I276"/>
    <mergeCell ref="D275:D276"/>
    <mergeCell ref="E275:G275"/>
    <mergeCell ref="E276:G276"/>
  </mergeCells>
  <pageMargins left="0.25" right="0.25" top="0.75" bottom="0.75" header="0.3" footer="0.3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АВР 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2019-10-09T17:04:08Z</dcterms:modified>
</cp:coreProperties>
</file>