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314"/>
  <workbookPr showInkAnnotation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/Users/prokhorovdmitriy/Google Диск/Строительство/Проекты/Текущие объекты/Проект №65 - г.Днепр - офис IT CUBE/Проектная документация/Электрика/"/>
    </mc:Choice>
  </mc:AlternateContent>
  <xr:revisionPtr revIDLastSave="0" documentId="13_ncr:1_{E2EF45E2-504C-0B49-986B-0C0E19E7FC91}" xr6:coauthVersionLast="46" xr6:coauthVersionMax="46" xr10:uidLastSave="{00000000-0000-0000-0000-000000000000}"/>
  <bookViews>
    <workbookView xWindow="0" yWindow="460" windowWidth="28800" windowHeight="16160" tabRatio="694" xr2:uid="{00000000-000D-0000-FFFF-FFFF00000000}"/>
  </bookViews>
  <sheets>
    <sheet name="КП " sheetId="27" r:id="rId1"/>
  </sheets>
  <calcPr calcId="191029"/>
</workbook>
</file>

<file path=xl/calcChain.xml><?xml version="1.0" encoding="utf-8"?>
<calcChain xmlns="http://schemas.openxmlformats.org/spreadsheetml/2006/main">
  <c r="F29" i="27" l="1"/>
  <c r="F28" i="27"/>
  <c r="F10" i="27"/>
  <c r="F24" i="27" l="1"/>
  <c r="F23" i="27"/>
  <c r="F9" i="27" l="1"/>
  <c r="F13" i="27"/>
  <c r="D11" i="27" l="1"/>
  <c r="F31" i="27"/>
  <c r="F30" i="27"/>
  <c r="F27" i="27"/>
  <c r="F26" i="27"/>
  <c r="F25" i="27"/>
  <c r="F22" i="27"/>
  <c r="A21" i="27"/>
  <c r="F19" i="27"/>
  <c r="F18" i="27"/>
  <c r="F17" i="27"/>
  <c r="F16" i="27"/>
  <c r="F15" i="27"/>
  <c r="F12" i="27"/>
  <c r="F8" i="27"/>
  <c r="F7" i="27"/>
  <c r="F6" i="27"/>
  <c r="F5" i="27"/>
  <c r="F4" i="27"/>
  <c r="A3" i="27"/>
  <c r="D14" i="27" l="1"/>
  <c r="F11" i="27"/>
  <c r="F14" i="27" l="1"/>
  <c r="F32" i="27" s="1"/>
</calcChain>
</file>

<file path=xl/sharedStrings.xml><?xml version="1.0" encoding="utf-8"?>
<sst xmlns="http://schemas.openxmlformats.org/spreadsheetml/2006/main" count="75" uniqueCount="46">
  <si>
    <t>№</t>
  </si>
  <si>
    <t>Найменування робіт</t>
  </si>
  <si>
    <t>Од. вим.</t>
  </si>
  <si>
    <t>К-ть</t>
  </si>
  <si>
    <t>Ціна</t>
  </si>
  <si>
    <t>Сума</t>
  </si>
  <si>
    <t>Загальна вартiсть робiт:</t>
  </si>
  <si>
    <t>ЧЕРНОВОВОЙ ЭЛЕКТРОМОНТАЖ</t>
  </si>
  <si>
    <t>Штробление стен под кабель (кирпич)***</t>
  </si>
  <si>
    <t>м.п.</t>
  </si>
  <si>
    <t>Штробление стен под кабель (бетон)***</t>
  </si>
  <si>
    <t>Кабель 3х1,5</t>
  </si>
  <si>
    <t>Кабель 3х2,5</t>
  </si>
  <si>
    <t>UTP, TB кабель</t>
  </si>
  <si>
    <t>Вырезание подрезетников (кирпич)</t>
  </si>
  <si>
    <t>шт</t>
  </si>
  <si>
    <t>Вырезание подрезетников (бетон)</t>
  </si>
  <si>
    <t xml:space="preserve">Установка монтажных коробок </t>
  </si>
  <si>
    <t>Подрезетники</t>
  </si>
  <si>
    <t>Распределительная коробка</t>
  </si>
  <si>
    <t>Монтаж электрощита</t>
  </si>
  <si>
    <t>Электрощит</t>
  </si>
  <si>
    <t>Согласно проекту ***</t>
  </si>
  <si>
    <t>Установка автоматов 1П</t>
  </si>
  <si>
    <t>Автоматы</t>
  </si>
  <si>
    <t>ЧИСТОВОЙ ЭЛЕКТРОМОНТАЖ</t>
  </si>
  <si>
    <t>Точки (выключатели)</t>
  </si>
  <si>
    <t>Подключение полотенцесушителя</t>
  </si>
  <si>
    <t>Трансформаторы</t>
  </si>
  <si>
    <t>Монтаж и распайка распределительных коробок***</t>
  </si>
  <si>
    <t>Устройство ниши под электрощит на 48 модулей (в кирпиче)</t>
  </si>
  <si>
    <t xml:space="preserve">Точки (розетки) </t>
  </si>
  <si>
    <t xml:space="preserve">Поключение розеток в полу </t>
  </si>
  <si>
    <t xml:space="preserve">Поключение интернет розеток в полу </t>
  </si>
  <si>
    <t>Вырезание ниш под блоки розеток в полу (стяжка)***</t>
  </si>
  <si>
    <t>Прокладка ТВ, UTP и проч. кабеля</t>
  </si>
  <si>
    <t>Установка автоматов 2П ДИФ</t>
  </si>
  <si>
    <t>Монтаж и подключение подвесного светильника</t>
  </si>
  <si>
    <t>Монтаж трасформатора LED</t>
  </si>
  <si>
    <t xml:space="preserve">Монтаж и подключение трековых светильников </t>
  </si>
  <si>
    <t>Монтаж и подключение светильников на 6 спотов (над столами)</t>
  </si>
  <si>
    <t>Монтаж LED подсветки в алюм. профиле</t>
  </si>
  <si>
    <t>Протяжка кабелю в ПВХ гофру</t>
  </si>
  <si>
    <t>Прокладка кабеля 3х1,5 на скобах</t>
  </si>
  <si>
    <t>Прокладка кабеля 3х2,5 на скобах</t>
  </si>
  <si>
    <t>Протяжка кабеля в металлорукав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</si>
</sst>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4">
    <font>
      <sz val="10"/>
      <name val="Arial"/>
    </font>
    <font>
      <sz val="10"/>
      <name val="Arial"/>
      <family val="2"/>
      <charset val="204"/>
    </font>
    <font>
      <sz val="10"/>
      <name val="Helv"/>
      <charset val="204"/>
    </font>
    <font>
      <sz val="12"/>
      <name val="Tahoma"/>
      <family val="2"/>
    </font>
    <font>
      <b/>
      <sz val="12"/>
      <name val="Tahoma"/>
      <family val="2"/>
    </font>
    <font>
      <sz val="11"/>
      <color rgb="FF000000"/>
      <name val="Calibri"/>
      <family val="2"/>
      <charset val="204"/>
    </font>
    <font>
      <sz val="14"/>
      <name val="Tahoma"/>
      <family val="2"/>
      <charset val="204"/>
    </font>
    <font>
      <b/>
      <sz val="12"/>
      <name val="Tahoma"/>
      <family val="2"/>
      <charset val="204"/>
    </font>
    <font>
      <sz val="14"/>
      <name val="Tahoma"/>
      <family val="2"/>
    </font>
    <font>
      <b/>
      <sz val="14"/>
      <name val="Tahoma"/>
      <family val="2"/>
    </font>
    <font>
      <sz val="12"/>
      <name val="Tahoma"/>
      <family val="2"/>
      <charset val="204"/>
    </font>
    <font>
      <sz val="12"/>
      <color rgb="FF000000"/>
      <name val="Arial"/>
      <family val="2"/>
      <charset val="204"/>
    </font>
    <font>
      <sz val="12"/>
      <color rgb="FF000000"/>
      <name val="Tahoma"/>
      <family val="2"/>
      <charset val="204"/>
    </font>
    <font>
      <b/>
      <sz val="12"/>
      <color rgb="FF000000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6" tint="0.59999389629810485"/>
        <bgColor rgb="FFFFFFFF"/>
      </patternFill>
    </fill>
    <fill>
      <patternFill patternType="solid">
        <fgColor theme="6" tint="0.59999389629810485"/>
        <bgColor rgb="FFBFBFBF"/>
      </patternFill>
    </fill>
    <fill>
      <patternFill patternType="solid">
        <fgColor theme="0"/>
        <bgColor rgb="FFFFFFFF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2" fillId="0" borderId="0"/>
    <xf numFmtId="0" fontId="1" fillId="0" borderId="0"/>
  </cellStyleXfs>
  <cellXfs count="32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5" fillId="0" borderId="0" xfId="0" applyFont="1" applyFill="1" applyBorder="1"/>
    <xf numFmtId="0" fontId="6" fillId="0" borderId="0" xfId="0" applyFont="1"/>
    <xf numFmtId="0" fontId="7" fillId="0" borderId="0" xfId="0" applyFont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center"/>
    </xf>
    <xf numFmtId="4" fontId="9" fillId="3" borderId="1" xfId="0" applyNumberFormat="1" applyFont="1" applyFill="1" applyBorder="1" applyAlignment="1">
      <alignment horizontal="center" vertical="center"/>
    </xf>
    <xf numFmtId="4" fontId="9" fillId="3" borderId="1" xfId="0" applyNumberFormat="1" applyFont="1" applyFill="1" applyBorder="1" applyAlignment="1">
      <alignment vertic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 wrapText="1"/>
    </xf>
    <xf numFmtId="0" fontId="3" fillId="2" borderId="0" xfId="0" applyFont="1" applyFill="1"/>
    <xf numFmtId="0" fontId="12" fillId="4" borderId="1" xfId="0" applyFont="1" applyFill="1" applyBorder="1" applyAlignment="1">
      <alignment horizontal="left" wrapText="1"/>
    </xf>
    <xf numFmtId="0" fontId="12" fillId="4" borderId="1" xfId="0" applyFont="1" applyFill="1" applyBorder="1" applyAlignment="1">
      <alignment horizontal="center"/>
    </xf>
    <xf numFmtId="164" fontId="12" fillId="4" borderId="1" xfId="0" applyNumberFormat="1" applyFont="1" applyFill="1" applyBorder="1" applyAlignment="1">
      <alignment horizontal="center"/>
    </xf>
    <xf numFmtId="1" fontId="12" fillId="4" borderId="1" xfId="0" applyNumberFormat="1" applyFont="1" applyFill="1" applyBorder="1" applyAlignment="1">
      <alignment horizontal="center"/>
    </xf>
    <xf numFmtId="0" fontId="12" fillId="4" borderId="1" xfId="0" applyFont="1" applyFill="1" applyBorder="1"/>
    <xf numFmtId="0" fontId="12" fillId="4" borderId="1" xfId="0" applyFont="1" applyFill="1" applyBorder="1" applyAlignment="1">
      <alignment wrapText="1"/>
    </xf>
    <xf numFmtId="4" fontId="10" fillId="0" borderId="1" xfId="0" applyNumberFormat="1" applyFont="1" applyBorder="1" applyAlignment="1">
      <alignment horizontal="center"/>
    </xf>
    <xf numFmtId="4" fontId="7" fillId="0" borderId="1" xfId="0" applyNumberFormat="1" applyFont="1" applyBorder="1" applyAlignment="1">
      <alignment horizontal="center"/>
    </xf>
    <xf numFmtId="4" fontId="7" fillId="0" borderId="1" xfId="0" applyNumberFormat="1" applyFont="1" applyBorder="1" applyAlignment="1">
      <alignment horizontal="right"/>
    </xf>
    <xf numFmtId="4" fontId="10" fillId="0" borderId="1" xfId="0" applyNumberFormat="1" applyFont="1" applyBorder="1"/>
    <xf numFmtId="0" fontId="11" fillId="4" borderId="1" xfId="0" applyFont="1" applyFill="1" applyBorder="1" applyAlignment="1">
      <alignment horizontal="center"/>
    </xf>
    <xf numFmtId="0" fontId="11" fillId="5" borderId="1" xfId="0" applyFont="1" applyFill="1" applyBorder="1" applyAlignment="1">
      <alignment horizontal="center"/>
    </xf>
    <xf numFmtId="0" fontId="12" fillId="6" borderId="1" xfId="0" applyFont="1" applyFill="1" applyBorder="1" applyAlignment="1">
      <alignment horizontal="center"/>
    </xf>
    <xf numFmtId="164" fontId="12" fillId="6" borderId="1" xfId="0" applyNumberFormat="1" applyFont="1" applyFill="1" applyBorder="1" applyAlignment="1">
      <alignment horizontal="center"/>
    </xf>
    <xf numFmtId="1" fontId="12" fillId="6" borderId="1" xfId="0" applyNumberFormat="1" applyFont="1" applyFill="1" applyBorder="1" applyAlignment="1">
      <alignment horizontal="center"/>
    </xf>
    <xf numFmtId="0" fontId="12" fillId="6" borderId="1" xfId="0" applyFont="1" applyFill="1" applyBorder="1"/>
    <xf numFmtId="0" fontId="13" fillId="6" borderId="1" xfId="0" applyFont="1" applyFill="1" applyBorder="1" applyAlignment="1">
      <alignment horizontal="center" wrapText="1"/>
    </xf>
    <xf numFmtId="164" fontId="12" fillId="7" borderId="1" xfId="0" applyNumberFormat="1" applyFont="1" applyFill="1" applyBorder="1" applyAlignment="1">
      <alignment horizontal="center"/>
    </xf>
  </cellXfs>
  <cellStyles count="5">
    <cellStyle name="Обычный" xfId="0" builtinId="0"/>
    <cellStyle name="Обычный 2" xfId="2" xr:uid="{00000000-0005-0000-0000-000002000000}"/>
    <cellStyle name="Обычный 3" xfId="4" xr:uid="{00000000-0005-0000-0000-000003000000}"/>
    <cellStyle name="Стиль 1" xfId="3" xr:uid="{00000000-0005-0000-0000-000004000000}"/>
    <cellStyle name="Normal_Винница тендер" xfId="1" xr:uid="{00000000-0005-0000-0000-000000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3"/>
  <sheetViews>
    <sheetView tabSelected="1" view="pageBreakPreview" zoomScale="86" zoomScaleNormal="100" zoomScaleSheetLayoutView="100" workbookViewId="0">
      <selection activeCell="B18" sqref="B18"/>
    </sheetView>
  </sheetViews>
  <sheetFormatPr baseColWidth="10" defaultColWidth="10.83203125" defaultRowHeight="15"/>
  <cols>
    <col min="1" max="1" width="5.6640625" style="6" customWidth="1"/>
    <col min="2" max="2" width="57.33203125" style="2" bestFit="1" customWidth="1"/>
    <col min="3" max="3" width="11.6640625" style="1" bestFit="1" customWidth="1"/>
    <col min="4" max="4" width="8" style="1" bestFit="1" customWidth="1"/>
    <col min="5" max="5" width="7" style="1" bestFit="1" customWidth="1"/>
    <col min="6" max="6" width="16.6640625" style="1" customWidth="1"/>
    <col min="7" max="7" width="5.6640625" style="2" hidden="1" customWidth="1"/>
    <col min="8" max="16384" width="10.83203125" style="2"/>
  </cols>
  <sheetData>
    <row r="1" spans="1:7" ht="18">
      <c r="A1" s="11"/>
      <c r="B1" s="7"/>
      <c r="C1" s="8"/>
      <c r="D1" s="8"/>
      <c r="E1" s="8"/>
      <c r="F1" s="8"/>
      <c r="G1" s="7"/>
    </row>
    <row r="2" spans="1:7" s="3" customFormat="1" ht="18">
      <c r="A2" s="9" t="s">
        <v>0</v>
      </c>
      <c r="B2" s="9" t="s">
        <v>1</v>
      </c>
      <c r="C2" s="9" t="s">
        <v>2</v>
      </c>
      <c r="D2" s="9" t="s">
        <v>3</v>
      </c>
      <c r="E2" s="9" t="s">
        <v>4</v>
      </c>
      <c r="F2" s="9" t="s">
        <v>5</v>
      </c>
      <c r="G2" s="10" t="s">
        <v>0</v>
      </c>
    </row>
    <row r="3" spans="1:7" s="13" customFormat="1" ht="17">
      <c r="A3" s="25" t="str">
        <f>IF(ISBLANK(D3),"",COUNTA(D3:D$5))</f>
        <v/>
      </c>
      <c r="B3" s="30" t="s">
        <v>7</v>
      </c>
      <c r="C3" s="26"/>
      <c r="D3" s="27"/>
      <c r="E3" s="28"/>
      <c r="F3" s="28"/>
      <c r="G3" s="29"/>
    </row>
    <row r="4" spans="1:7" s="13" customFormat="1" ht="17">
      <c r="A4" s="24">
        <v>1</v>
      </c>
      <c r="B4" s="14" t="s">
        <v>8</v>
      </c>
      <c r="C4" s="15" t="s">
        <v>9</v>
      </c>
      <c r="D4" s="16">
        <v>0</v>
      </c>
      <c r="E4" s="17">
        <v>50</v>
      </c>
      <c r="F4" s="17">
        <f t="shared" ref="F4:F19" si="0">D4*E4</f>
        <v>0</v>
      </c>
      <c r="G4" s="18"/>
    </row>
    <row r="5" spans="1:7" s="13" customFormat="1" ht="17">
      <c r="A5" s="24">
        <v>2</v>
      </c>
      <c r="B5" s="14" t="s">
        <v>10</v>
      </c>
      <c r="C5" s="15" t="s">
        <v>9</v>
      </c>
      <c r="D5" s="16">
        <v>0</v>
      </c>
      <c r="E5" s="17">
        <v>90</v>
      </c>
      <c r="F5" s="17">
        <f t="shared" si="0"/>
        <v>0</v>
      </c>
      <c r="G5" s="18"/>
    </row>
    <row r="6" spans="1:7" s="13" customFormat="1" ht="17">
      <c r="A6" s="24">
        <v>3</v>
      </c>
      <c r="B6" s="14" t="s">
        <v>43</v>
      </c>
      <c r="C6" s="15" t="s">
        <v>9</v>
      </c>
      <c r="D6" s="16">
        <v>500</v>
      </c>
      <c r="E6" s="17">
        <v>12</v>
      </c>
      <c r="F6" s="17">
        <f t="shared" si="0"/>
        <v>6000</v>
      </c>
      <c r="G6" s="18" t="s">
        <v>11</v>
      </c>
    </row>
    <row r="7" spans="1:7" s="13" customFormat="1" ht="17">
      <c r="A7" s="24">
        <v>4</v>
      </c>
      <c r="B7" s="14" t="s">
        <v>44</v>
      </c>
      <c r="C7" s="15" t="s">
        <v>9</v>
      </c>
      <c r="D7" s="16">
        <v>900</v>
      </c>
      <c r="E7" s="17">
        <v>12</v>
      </c>
      <c r="F7" s="17">
        <f t="shared" si="0"/>
        <v>10800</v>
      </c>
      <c r="G7" s="18" t="s">
        <v>12</v>
      </c>
    </row>
    <row r="8" spans="1:7" s="13" customFormat="1" ht="17">
      <c r="A8" s="24">
        <v>5</v>
      </c>
      <c r="B8" s="14" t="s">
        <v>35</v>
      </c>
      <c r="C8" s="15" t="s">
        <v>9</v>
      </c>
      <c r="D8" s="16">
        <v>140</v>
      </c>
      <c r="E8" s="17">
        <v>12</v>
      </c>
      <c r="F8" s="17">
        <f t="shared" si="0"/>
        <v>1680</v>
      </c>
      <c r="G8" s="18" t="s">
        <v>13</v>
      </c>
    </row>
    <row r="9" spans="1:7" s="13" customFormat="1" ht="17">
      <c r="A9" s="24">
        <v>6</v>
      </c>
      <c r="B9" s="14" t="s">
        <v>45</v>
      </c>
      <c r="C9" s="15" t="s">
        <v>9</v>
      </c>
      <c r="D9" s="16">
        <v>300</v>
      </c>
      <c r="E9" s="17">
        <v>5</v>
      </c>
      <c r="F9" s="17">
        <f t="shared" si="0"/>
        <v>1500</v>
      </c>
      <c r="G9" s="18"/>
    </row>
    <row r="10" spans="1:7" s="13" customFormat="1" ht="17">
      <c r="A10" s="24">
        <v>7</v>
      </c>
      <c r="B10" s="14" t="s">
        <v>42</v>
      </c>
      <c r="C10" s="15" t="s">
        <v>9</v>
      </c>
      <c r="D10" s="16">
        <v>300</v>
      </c>
      <c r="E10" s="17">
        <v>5</v>
      </c>
      <c r="F10" s="17">
        <f t="shared" ref="F10" si="1">D10*E10</f>
        <v>1500</v>
      </c>
      <c r="G10" s="18"/>
    </row>
    <row r="11" spans="1:7" s="13" customFormat="1" ht="17">
      <c r="A11" s="24">
        <v>8</v>
      </c>
      <c r="B11" s="14" t="s">
        <v>14</v>
      </c>
      <c r="C11" s="15" t="s">
        <v>15</v>
      </c>
      <c r="D11" s="31">
        <f>14+49</f>
        <v>63</v>
      </c>
      <c r="E11" s="17">
        <v>40</v>
      </c>
      <c r="F11" s="17">
        <f t="shared" si="0"/>
        <v>2520</v>
      </c>
      <c r="G11" s="18"/>
    </row>
    <row r="12" spans="1:7" s="13" customFormat="1" ht="17">
      <c r="A12" s="24">
        <v>9</v>
      </c>
      <c r="B12" s="14" t="s">
        <v>16</v>
      </c>
      <c r="C12" s="15" t="s">
        <v>15</v>
      </c>
      <c r="D12" s="31">
        <v>0</v>
      </c>
      <c r="E12" s="17">
        <v>60</v>
      </c>
      <c r="F12" s="17">
        <f t="shared" si="0"/>
        <v>0</v>
      </c>
      <c r="G12" s="18"/>
    </row>
    <row r="13" spans="1:7" s="13" customFormat="1" ht="17">
      <c r="A13" s="24">
        <v>10</v>
      </c>
      <c r="B13" s="14" t="s">
        <v>34</v>
      </c>
      <c r="C13" s="15" t="s">
        <v>15</v>
      </c>
      <c r="D13" s="31">
        <v>13</v>
      </c>
      <c r="E13" s="17">
        <v>150</v>
      </c>
      <c r="F13" s="17">
        <f t="shared" si="0"/>
        <v>1950</v>
      </c>
      <c r="G13" s="18"/>
    </row>
    <row r="14" spans="1:7" s="13" customFormat="1" ht="17">
      <c r="A14" s="24">
        <v>11</v>
      </c>
      <c r="B14" s="14" t="s">
        <v>17</v>
      </c>
      <c r="C14" s="15" t="s">
        <v>15</v>
      </c>
      <c r="D14" s="31">
        <f>D11+D12</f>
        <v>63</v>
      </c>
      <c r="E14" s="17">
        <v>10</v>
      </c>
      <c r="F14" s="17">
        <f t="shared" si="0"/>
        <v>630</v>
      </c>
      <c r="G14" s="18" t="s">
        <v>18</v>
      </c>
    </row>
    <row r="15" spans="1:7" s="13" customFormat="1" ht="17">
      <c r="A15" s="24">
        <v>12</v>
      </c>
      <c r="B15" s="14" t="s">
        <v>29</v>
      </c>
      <c r="C15" s="15" t="s">
        <v>15</v>
      </c>
      <c r="D15" s="31">
        <v>10</v>
      </c>
      <c r="E15" s="17">
        <v>120</v>
      </c>
      <c r="F15" s="17">
        <f t="shared" si="0"/>
        <v>1200</v>
      </c>
      <c r="G15" s="18" t="s">
        <v>19</v>
      </c>
    </row>
    <row r="16" spans="1:7" s="13" customFormat="1" ht="33">
      <c r="A16" s="24">
        <v>13</v>
      </c>
      <c r="B16" s="14" t="s">
        <v>30</v>
      </c>
      <c r="C16" s="15" t="s">
        <v>15</v>
      </c>
      <c r="D16" s="16">
        <v>1</v>
      </c>
      <c r="E16" s="17">
        <v>400</v>
      </c>
      <c r="F16" s="17">
        <f t="shared" si="0"/>
        <v>400</v>
      </c>
      <c r="G16" s="18"/>
    </row>
    <row r="17" spans="1:7" s="13" customFormat="1" ht="35" customHeight="1">
      <c r="A17" s="24">
        <v>14</v>
      </c>
      <c r="B17" s="14" t="s">
        <v>20</v>
      </c>
      <c r="C17" s="15" t="s">
        <v>15</v>
      </c>
      <c r="D17" s="16">
        <v>1</v>
      </c>
      <c r="E17" s="17">
        <v>200</v>
      </c>
      <c r="F17" s="17">
        <f t="shared" si="0"/>
        <v>200</v>
      </c>
      <c r="G17" s="18" t="s">
        <v>21</v>
      </c>
    </row>
    <row r="18" spans="1:7" ht="17">
      <c r="A18" s="24">
        <v>15</v>
      </c>
      <c r="B18" s="14" t="s">
        <v>23</v>
      </c>
      <c r="C18" s="15" t="s">
        <v>15</v>
      </c>
      <c r="D18" s="16">
        <v>23</v>
      </c>
      <c r="E18" s="17">
        <v>120</v>
      </c>
      <c r="F18" s="17">
        <f t="shared" si="0"/>
        <v>2760</v>
      </c>
      <c r="G18" s="18" t="s">
        <v>24</v>
      </c>
    </row>
    <row r="19" spans="1:7" s="5" customFormat="1" ht="18">
      <c r="A19" s="24">
        <v>16</v>
      </c>
      <c r="B19" s="14" t="s">
        <v>36</v>
      </c>
      <c r="C19" s="15" t="s">
        <v>15</v>
      </c>
      <c r="D19" s="16">
        <v>2</v>
      </c>
      <c r="E19" s="17">
        <v>350</v>
      </c>
      <c r="F19" s="17">
        <f t="shared" si="0"/>
        <v>700</v>
      </c>
      <c r="G19" s="18" t="s">
        <v>24</v>
      </c>
    </row>
    <row r="20" spans="1:7" s="5" customFormat="1" ht="18">
      <c r="A20" s="24"/>
      <c r="B20" s="14"/>
      <c r="C20" s="15"/>
      <c r="D20" s="16"/>
      <c r="E20" s="17"/>
      <c r="F20" s="17"/>
      <c r="G20" s="18"/>
    </row>
    <row r="21" spans="1:7" s="5" customFormat="1" ht="18">
      <c r="A21" s="25" t="str">
        <f>IF(ISBLANK(D21),"",COUNTA(D$5:D21))</f>
        <v/>
      </c>
      <c r="B21" s="30" t="s">
        <v>25</v>
      </c>
      <c r="C21" s="26"/>
      <c r="D21" s="27"/>
      <c r="E21" s="28"/>
      <c r="F21" s="28"/>
      <c r="G21" s="29"/>
    </row>
    <row r="22" spans="1:7" s="5" customFormat="1" ht="18">
      <c r="A22" s="24">
        <v>17</v>
      </c>
      <c r="B22" s="19" t="s">
        <v>37</v>
      </c>
      <c r="C22" s="15" t="s">
        <v>15</v>
      </c>
      <c r="D22" s="31">
        <v>2</v>
      </c>
      <c r="E22" s="17">
        <v>140</v>
      </c>
      <c r="F22" s="17">
        <f t="shared" ref="F22:F31" si="2">D22*E22</f>
        <v>280</v>
      </c>
      <c r="G22" s="18" t="s">
        <v>22</v>
      </c>
    </row>
    <row r="23" spans="1:7" s="5" customFormat="1" ht="18">
      <c r="A23" s="24">
        <v>18</v>
      </c>
      <c r="B23" s="19" t="s">
        <v>39</v>
      </c>
      <c r="C23" s="15" t="s">
        <v>9</v>
      </c>
      <c r="D23" s="31">
        <v>16.399999999999999</v>
      </c>
      <c r="E23" s="17">
        <v>120</v>
      </c>
      <c r="F23" s="17">
        <f t="shared" si="2"/>
        <v>1967.9999999999998</v>
      </c>
      <c r="G23" s="18"/>
    </row>
    <row r="24" spans="1:7" s="5" customFormat="1" ht="33">
      <c r="A24" s="24">
        <v>19</v>
      </c>
      <c r="B24" s="19" t="s">
        <v>40</v>
      </c>
      <c r="C24" s="15" t="s">
        <v>15</v>
      </c>
      <c r="D24" s="31">
        <v>3</v>
      </c>
      <c r="E24" s="17">
        <v>500</v>
      </c>
      <c r="F24" s="17">
        <f t="shared" si="2"/>
        <v>1500</v>
      </c>
      <c r="G24" s="18"/>
    </row>
    <row r="25" spans="1:7" s="5" customFormat="1" ht="18">
      <c r="A25" s="24">
        <v>20</v>
      </c>
      <c r="B25" s="19" t="s">
        <v>41</v>
      </c>
      <c r="C25" s="15" t="s">
        <v>9</v>
      </c>
      <c r="D25" s="31">
        <v>19</v>
      </c>
      <c r="E25" s="17">
        <v>100</v>
      </c>
      <c r="F25" s="17">
        <f t="shared" si="2"/>
        <v>1900</v>
      </c>
      <c r="G25" s="18" t="s">
        <v>22</v>
      </c>
    </row>
    <row r="26" spans="1:7" s="5" customFormat="1" ht="18">
      <c r="A26" s="24">
        <v>21</v>
      </c>
      <c r="B26" s="19" t="s">
        <v>26</v>
      </c>
      <c r="C26" s="15" t="s">
        <v>15</v>
      </c>
      <c r="D26" s="31">
        <v>14</v>
      </c>
      <c r="E26" s="17">
        <v>70</v>
      </c>
      <c r="F26" s="17">
        <f t="shared" si="2"/>
        <v>980</v>
      </c>
      <c r="G26" s="18" t="s">
        <v>22</v>
      </c>
    </row>
    <row r="27" spans="1:7" ht="17">
      <c r="A27" s="24">
        <v>22</v>
      </c>
      <c r="B27" s="19" t="s">
        <v>31</v>
      </c>
      <c r="C27" s="15" t="s">
        <v>15</v>
      </c>
      <c r="D27" s="31">
        <v>49</v>
      </c>
      <c r="E27" s="17">
        <v>70</v>
      </c>
      <c r="F27" s="17">
        <f t="shared" si="2"/>
        <v>3430</v>
      </c>
      <c r="G27" s="18" t="s">
        <v>22</v>
      </c>
    </row>
    <row r="28" spans="1:7" ht="17">
      <c r="A28" s="24">
        <v>23</v>
      </c>
      <c r="B28" s="19" t="s">
        <v>32</v>
      </c>
      <c r="C28" s="15" t="s">
        <v>15</v>
      </c>
      <c r="D28" s="31">
        <v>74</v>
      </c>
      <c r="E28" s="17">
        <v>50</v>
      </c>
      <c r="F28" s="17">
        <f t="shared" si="2"/>
        <v>3700</v>
      </c>
      <c r="G28" s="18"/>
    </row>
    <row r="29" spans="1:7" ht="17">
      <c r="A29" s="24">
        <v>24</v>
      </c>
      <c r="B29" s="19" t="s">
        <v>33</v>
      </c>
      <c r="C29" s="15" t="s">
        <v>15</v>
      </c>
      <c r="D29" s="31">
        <v>18</v>
      </c>
      <c r="E29" s="17">
        <v>50</v>
      </c>
      <c r="F29" s="17">
        <f t="shared" si="2"/>
        <v>900</v>
      </c>
      <c r="G29" s="18"/>
    </row>
    <row r="30" spans="1:7" ht="17">
      <c r="A30" s="24">
        <v>25</v>
      </c>
      <c r="B30" s="19" t="s">
        <v>27</v>
      </c>
      <c r="C30" s="15" t="s">
        <v>15</v>
      </c>
      <c r="D30" s="31">
        <v>1</v>
      </c>
      <c r="E30" s="17">
        <v>150</v>
      </c>
      <c r="F30" s="17">
        <f t="shared" si="2"/>
        <v>150</v>
      </c>
      <c r="G30" s="18"/>
    </row>
    <row r="31" spans="1:7" ht="17">
      <c r="A31" s="24">
        <v>26</v>
      </c>
      <c r="B31" s="19" t="s">
        <v>38</v>
      </c>
      <c r="C31" s="15" t="s">
        <v>15</v>
      </c>
      <c r="D31" s="16">
        <v>6</v>
      </c>
      <c r="E31" s="17">
        <v>120</v>
      </c>
      <c r="F31" s="17">
        <f t="shared" si="2"/>
        <v>720</v>
      </c>
      <c r="G31" s="18" t="s">
        <v>28</v>
      </c>
    </row>
    <row r="32" spans="1:7">
      <c r="A32" s="21"/>
      <c r="B32" s="22" t="s">
        <v>6</v>
      </c>
      <c r="C32" s="20"/>
      <c r="D32" s="20"/>
      <c r="E32" s="20"/>
      <c r="F32" s="21">
        <f>SUM(F4:F31)</f>
        <v>47368</v>
      </c>
      <c r="G32" s="23"/>
    </row>
    <row r="33" spans="1:7" s="4" customFormat="1" ht="78.75" customHeight="1">
      <c r="A33" s="12"/>
      <c r="B33" s="12"/>
      <c r="C33" s="12"/>
      <c r="D33" s="12"/>
      <c r="E33" s="12"/>
      <c r="F33" s="12"/>
      <c r="G33" s="12"/>
    </row>
  </sheetData>
  <pageMargins left="0.25" right="0.25" top="0.75" bottom="0.75" header="0.3" footer="0.3"/>
  <pageSetup paperSize="9" scale="5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КП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Microsoft Office User</cp:lastModifiedBy>
  <cp:lastPrinted>2021-04-05T05:23:57Z</cp:lastPrinted>
  <dcterms:created xsi:type="dcterms:W3CDTF">1996-10-08T23:32:33Z</dcterms:created>
  <dcterms:modified xsi:type="dcterms:W3CDTF">2021-04-08T07:25:46Z</dcterms:modified>
</cp:coreProperties>
</file>