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filterPrivacy="1" defaultThemeVersion="124226"/>
  <xr:revisionPtr revIDLastSave="0" documentId="13_ncr:1_{22AC0147-3F26-4CDB-A665-2B0FB0DEDA2F}" xr6:coauthVersionLast="45" xr6:coauthVersionMax="45" xr10:uidLastSave="{00000000-0000-0000-0000-000000000000}"/>
  <bookViews>
    <workbookView xWindow="-120" yWindow="-120" windowWidth="20730" windowHeight="11160" tabRatio="821" xr2:uid="{00000000-000D-0000-FFFF-FFFF00000000}"/>
  </bookViews>
  <sheets>
    <sheet name="1.Фунд_И" sheetId="9" r:id="rId1"/>
    <sheet name="2. Плита_И" sheetId="14" r:id="rId2"/>
    <sheet name="3.Этаж-1_И" sheetId="24" r:id="rId3"/>
    <sheet name="4. Вх.груп_И" sheetId="25" r:id="rId4"/>
  </sheets>
  <definedNames>
    <definedName name="_xlnm.Print_Area" localSheetId="0">'1.Фунд_И'!$B$1:$F$85</definedName>
    <definedName name="_xlnm.Print_Area" localSheetId="1">'2. Плита_И'!$B$1:$F$53</definedName>
    <definedName name="_xlnm.Print_Area" localSheetId="2">'3.Этаж-1_И'!$B$1:$F$119</definedName>
    <definedName name="_xlnm.Print_Area" localSheetId="3">'4. Вх.груп_И'!$B$1:$F$79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6" i="25" l="1"/>
  <c r="F65" i="25"/>
  <c r="F64" i="25"/>
  <c r="F63" i="25"/>
  <c r="F62" i="25"/>
  <c r="F61" i="25"/>
  <c r="F60" i="25"/>
  <c r="F55" i="25"/>
  <c r="F54" i="25"/>
  <c r="F53" i="25"/>
  <c r="F52" i="25"/>
  <c r="F51" i="25"/>
  <c r="F50" i="25"/>
  <c r="F49" i="25"/>
  <c r="F47" i="25"/>
  <c r="F46" i="25"/>
  <c r="F45" i="25"/>
  <c r="F48" i="25"/>
  <c r="F44" i="25"/>
  <c r="F43" i="25"/>
  <c r="F39" i="25"/>
  <c r="F38" i="25"/>
  <c r="F37" i="25"/>
  <c r="F36" i="25"/>
  <c r="F35" i="25"/>
  <c r="F34" i="25"/>
  <c r="F33" i="25"/>
  <c r="F29" i="25"/>
  <c r="F28" i="25"/>
  <c r="F27" i="25"/>
  <c r="F26" i="25"/>
  <c r="F25" i="25"/>
  <c r="F24" i="25"/>
  <c r="F23" i="25"/>
  <c r="F16" i="25"/>
  <c r="F15" i="25"/>
  <c r="F109" i="24"/>
  <c r="F108" i="24"/>
  <c r="F106" i="24"/>
  <c r="F102" i="24"/>
  <c r="F105" i="24"/>
  <c r="F99" i="24"/>
  <c r="F94" i="24"/>
  <c r="F104" i="24"/>
  <c r="F89" i="24"/>
  <c r="F90" i="24"/>
  <c r="F91" i="24"/>
  <c r="F92" i="24"/>
  <c r="F93" i="24"/>
  <c r="F95" i="24"/>
  <c r="F96" i="24"/>
  <c r="F97" i="24"/>
  <c r="F98" i="24"/>
  <c r="F100" i="24"/>
  <c r="F101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56" i="25" l="1"/>
  <c r="F40" i="25"/>
  <c r="F30" i="25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42" i="14" l="1"/>
  <c r="F32" i="14"/>
  <c r="F36" i="14"/>
  <c r="F33" i="14"/>
  <c r="F21" i="14" l="1"/>
  <c r="F20" i="14"/>
  <c r="F19" i="14"/>
  <c r="F18" i="14"/>
  <c r="F17" i="14"/>
  <c r="F16" i="14"/>
  <c r="F15" i="14"/>
  <c r="F66" i="9" l="1"/>
  <c r="F51" i="9"/>
  <c r="F41" i="9"/>
  <c r="F55" i="9"/>
  <c r="F68" i="9"/>
  <c r="F57" i="9"/>
  <c r="F64" i="9"/>
  <c r="F61" i="9"/>
  <c r="F49" i="9"/>
  <c r="F48" i="9"/>
  <c r="F47" i="9"/>
  <c r="F46" i="9"/>
  <c r="F45" i="9"/>
  <c r="F44" i="9"/>
  <c r="F43" i="9"/>
  <c r="F39" i="9"/>
  <c r="F37" i="9"/>
  <c r="F26" i="9"/>
  <c r="F28" i="9" l="1"/>
  <c r="F23" i="9"/>
  <c r="F22" i="9"/>
  <c r="F21" i="9"/>
  <c r="F20" i="9"/>
  <c r="F19" i="9"/>
  <c r="F18" i="9"/>
  <c r="F16" i="9"/>
  <c r="F17" i="9"/>
  <c r="F15" i="9"/>
  <c r="F14" i="9"/>
  <c r="F13" i="9"/>
  <c r="F18" i="25" l="1"/>
  <c r="F17" i="25"/>
  <c r="F68" i="25" l="1"/>
  <c r="F67" i="25"/>
  <c r="F59" i="25"/>
  <c r="F19" i="25"/>
  <c r="F14" i="25"/>
  <c r="F13" i="25"/>
  <c r="F107" i="24"/>
  <c r="F103" i="24"/>
  <c r="F88" i="24"/>
  <c r="F70" i="24"/>
  <c r="F85" i="24" s="1"/>
  <c r="F38" i="24"/>
  <c r="F67" i="24" s="1"/>
  <c r="F13" i="24"/>
  <c r="F35" i="24" s="1"/>
  <c r="F69" i="25" l="1"/>
  <c r="F111" i="24"/>
  <c r="F20" i="25"/>
  <c r="F71" i="25" l="1"/>
  <c r="F14" i="14" l="1"/>
  <c r="F37" i="14"/>
  <c r="F35" i="9" l="1"/>
  <c r="F74" i="9" l="1"/>
  <c r="F28" i="14" l="1"/>
  <c r="F72" i="9" l="1"/>
  <c r="F54" i="9" l="1"/>
  <c r="F70" i="9" l="1"/>
  <c r="F27" i="14"/>
  <c r="F13" i="14"/>
  <c r="F35" i="14" l="1"/>
  <c r="F73" i="9"/>
  <c r="F32" i="9"/>
  <c r="F71" i="9"/>
  <c r="F33" i="9"/>
  <c r="F34" i="9"/>
  <c r="F36" i="9"/>
  <c r="F38" i="9"/>
  <c r="F40" i="9"/>
  <c r="F50" i="9"/>
  <c r="F53" i="9"/>
  <c r="F56" i="9"/>
  <c r="F58" i="9"/>
  <c r="F59" i="9"/>
  <c r="F60" i="9"/>
  <c r="F62" i="9"/>
  <c r="F63" i="9"/>
  <c r="F65" i="9"/>
  <c r="F67" i="9"/>
  <c r="F42" i="9"/>
  <c r="F52" i="9"/>
  <c r="F24" i="9"/>
  <c r="F25" i="9"/>
  <c r="F27" i="9"/>
  <c r="F29" i="9" l="1"/>
  <c r="F29" i="14"/>
  <c r="F43" i="14" s="1"/>
  <c r="F30" i="14"/>
  <c r="F31" i="14"/>
  <c r="F38" i="14"/>
  <c r="F34" i="14"/>
  <c r="F39" i="14"/>
  <c r="F40" i="14"/>
  <c r="F41" i="14"/>
  <c r="F23" i="14" l="1"/>
  <c r="F22" i="14"/>
  <c r="F24" i="14" s="1"/>
  <c r="F45" i="14" l="1"/>
  <c r="F69" i="9"/>
  <c r="F75" i="9" s="1"/>
  <c r="F77" i="9" s="1"/>
</calcChain>
</file>

<file path=xl/sharedStrings.xml><?xml version="1.0" encoding="utf-8"?>
<sst xmlns="http://schemas.openxmlformats.org/spreadsheetml/2006/main" count="540" uniqueCount="220">
  <si>
    <t>Наименование</t>
  </si>
  <si>
    <t>Ед.
 изм</t>
  </si>
  <si>
    <t>Кол-во</t>
  </si>
  <si>
    <t xml:space="preserve">Стоимость  </t>
  </si>
  <si>
    <t>За ед.
грн.</t>
  </si>
  <si>
    <t>Сумма,
грн.</t>
  </si>
  <si>
    <t>Сумма:</t>
  </si>
  <si>
    <t>Додаток № 1</t>
  </si>
  <si>
    <t>шт</t>
  </si>
  <si>
    <t>услуга</t>
  </si>
  <si>
    <t>Утверждаю:</t>
  </si>
  <si>
    <t>________</t>
  </si>
  <si>
    <t>дата</t>
  </si>
  <si>
    <t>м/п</t>
  </si>
  <si>
    <t>м3</t>
  </si>
  <si>
    <t>Расходные материалы: (гвозди, саморезы, штыки, шпагат, шнур, фиксатор.)</t>
  </si>
  <si>
    <t>компл</t>
  </si>
  <si>
    <t>т</t>
  </si>
  <si>
    <t>Аренда виброплиты для уплотнения грунта</t>
  </si>
  <si>
    <t>сутки</t>
  </si>
  <si>
    <t>Бензин для виброплиты А - 95</t>
  </si>
  <si>
    <t>литр</t>
  </si>
  <si>
    <t>Доставка обрезной доски</t>
  </si>
  <si>
    <t>Доставка плит OSB</t>
  </si>
  <si>
    <t>Разгрузка материала плюс складирование</t>
  </si>
  <si>
    <t>Аренда єкскаватора (для земляных работ фундамента)</t>
  </si>
  <si>
    <t xml:space="preserve">Доставка и вывоз виброплиты </t>
  </si>
  <si>
    <t>Всего работы и материалы:</t>
  </si>
  <si>
    <t>м2</t>
  </si>
  <si>
    <t>Проволка вязальная</t>
  </si>
  <si>
    <t>кг</t>
  </si>
  <si>
    <t>Плотная полиетиленовая пленка</t>
  </si>
  <si>
    <t>Арматура ø10А240с ДСТУ3760-2006</t>
  </si>
  <si>
    <t>Уплотнение грунта пневмотрамбовками</t>
  </si>
  <si>
    <t>Приготовление бетонной смеси вручную</t>
  </si>
  <si>
    <t>Щебень фракция 20/40</t>
  </si>
  <si>
    <t>Шпилька на опалубку ø10, L-1000мм</t>
  </si>
  <si>
    <t>Гайка под шпильку</t>
  </si>
  <si>
    <t>Шайба под шпильку</t>
  </si>
  <si>
    <t>Додаток № 2</t>
  </si>
  <si>
    <t>Монтаж полиетиленовой пленки</t>
  </si>
  <si>
    <t>Цемент м-500, 25кг</t>
  </si>
  <si>
    <t>Обмазочная гидроизоляция наружных и внутрених стен фундамента</t>
  </si>
  <si>
    <t>Разгрузка и складирование строительных материалов: (арматура, доска, цемент…)</t>
  </si>
  <si>
    <t>Доска обрезная ширина на контрукцию опалубки</t>
  </si>
  <si>
    <t>OSB на конструкцию опалубки 1200*2500мм</t>
  </si>
  <si>
    <t>Вид работ: Общестроительные работы</t>
  </si>
  <si>
    <t>Устройство ЖБ фундамента дома - Работы</t>
  </si>
  <si>
    <t>Устройство ЖБ фундамента дома - Материалы</t>
  </si>
  <si>
    <t>Устройство ЖБ силовой плиты пола 1 этажа - Работы</t>
  </si>
  <si>
    <t>Устройство ЖБ силовой плиты пола 1 этажа - Материалы</t>
  </si>
  <si>
    <t>Устройство монолитной ЖБ плиты пола (Бетон В-20)</t>
  </si>
  <si>
    <t>Комплект канализационных труб под плиту пола (трубы, тройники, заглушки и т.п.)</t>
  </si>
  <si>
    <t>Устройство монолитных участков между блоками</t>
  </si>
  <si>
    <t>Демонтаж и складирование опалубки (обе стороны)</t>
  </si>
  <si>
    <t>мп</t>
  </si>
  <si>
    <t>Устройство монолитного ЖБ пояса фундамента по блокам (Н-300мм)</t>
  </si>
  <si>
    <t>Устройство ЖБ подошвы фундаменты (Н-300мм)</t>
  </si>
  <si>
    <t>Устройство закладных для прокладки труб канализации</t>
  </si>
  <si>
    <t>Устройство бетонной подготовки (H=100 мм)</t>
  </si>
  <si>
    <t>смена</t>
  </si>
  <si>
    <t>Аренда єкскаватора (для обратной засыпки)</t>
  </si>
  <si>
    <t>Доставка и вывоз вагончика для проживания мастеров (манипулятор)</t>
  </si>
  <si>
    <t>Аренда бетононасоса (стрела 25 м - Первые 2 часа)</t>
  </si>
  <si>
    <t>Арматура ø8 А400с ДСТУ3760-2006</t>
  </si>
  <si>
    <t>Арматура ø12 А400с ДСТУ3760-2006</t>
  </si>
  <si>
    <t>Доставка и порезка арматуры</t>
  </si>
  <si>
    <t>Устройство монолитного фундамента под перегородки (в плите пола)</t>
  </si>
  <si>
    <t>Аренда вагончика (бытовки) для проживания мастеров</t>
  </si>
  <si>
    <t>мес.</t>
  </si>
  <si>
    <t>ходка</t>
  </si>
  <si>
    <t>комплект</t>
  </si>
  <si>
    <t>Додаток № 3</t>
  </si>
  <si>
    <t>Устройство ЖБ перекрытия 1 этажа - Работы</t>
  </si>
  <si>
    <t>Устройство ЖБ перекрытия 1 этажа - Материалы</t>
  </si>
  <si>
    <t>Арматура ø12 А400с ДСТУ3760-2007</t>
  </si>
  <si>
    <t>Арматура ø16 А400с ДСТУ3760-2006</t>
  </si>
  <si>
    <t>Рулонная гидроизоляция под стены 1 этажа (2 слоя)</t>
  </si>
  <si>
    <t>Кладка стен из чернового кирпича (толщиной 250 мм)</t>
  </si>
  <si>
    <t>Кладка перегородок из чернового кирпича (толщиной 120 мм)</t>
  </si>
  <si>
    <t>Песок речной с доставкой (для кладочного раствора)</t>
  </si>
  <si>
    <t>Цемент М500, мешок 25 кг (для кладочного раствора)</t>
  </si>
  <si>
    <t>Рубероид для горизонтальной рулонной гидроизоляции</t>
  </si>
  <si>
    <t>Смета на Устройство стен, перегородок и перекрытия 1 этажа</t>
  </si>
  <si>
    <t>Додаток № 4</t>
  </si>
  <si>
    <t>Работа подсобника для тяжелых общестроительных работ</t>
  </si>
  <si>
    <t>Монтаж строительных лесов</t>
  </si>
  <si>
    <t>Аренда строительных лесов</t>
  </si>
  <si>
    <t>Доставка мелких строительных материалов</t>
  </si>
  <si>
    <t>Сетка кладочная 50х50х3,5мм (карты 2000х380)</t>
  </si>
  <si>
    <t>Монтаж ЖБ перемычек брускового типа - 1 этаж</t>
  </si>
  <si>
    <t>Устройство стен и перегородок 1 этажа - Материалы</t>
  </si>
  <si>
    <t>чел/смен</t>
  </si>
  <si>
    <t>Арматура ø10 А400с ДСТУ3760-2006</t>
  </si>
  <si>
    <t>Устройство фундамента с блоков ФБС</t>
  </si>
  <si>
    <t>Блок ФБС - 9.3.6</t>
  </si>
  <si>
    <t>Блок ФБС - 9.4.6</t>
  </si>
  <si>
    <t>Блок ФБС - 12.3.6</t>
  </si>
  <si>
    <t>Блок ФБС - 12.4.6</t>
  </si>
  <si>
    <t>Блок ФБС - 24.3.6</t>
  </si>
  <si>
    <t>Блок ФБС - 24.4.6</t>
  </si>
  <si>
    <t>Доставка блоков ФБС (длинномер 20т)</t>
  </si>
  <si>
    <t>Арматура ø6 А400с ДСТУ3760-2006</t>
  </si>
  <si>
    <t>Расходный материал: (буры, ведра, шпагат, лопаты…)</t>
  </si>
  <si>
    <t>Обратная засыпка грунта в пазухи котлована</t>
  </si>
  <si>
    <t>Доставка шпильки, гаек и шайб</t>
  </si>
  <si>
    <t>Доставка грунта праймер</t>
  </si>
  <si>
    <t>Доставка цемента и полиетиленовой пленки</t>
  </si>
  <si>
    <t>Аренда крана для монтажа и разгрузки  блоков ФБС</t>
  </si>
  <si>
    <t>Саморезы по дереву 75мм_500шт</t>
  </si>
  <si>
    <t>упаковка</t>
  </si>
  <si>
    <t>Цепь для отрезки дерева на электро-пилу</t>
  </si>
  <si>
    <t>Круг для резки метала 230мм</t>
  </si>
  <si>
    <t>Пена монтажная Cersit</t>
  </si>
  <si>
    <r>
      <t>Бетон</t>
    </r>
    <r>
      <rPr>
        <b/>
        <sz val="12"/>
        <rFont val="Calibri"/>
        <family val="2"/>
        <scheme val="minor"/>
      </rPr>
      <t xml:space="preserve"> В7,5</t>
    </r>
    <r>
      <rPr>
        <sz val="12"/>
        <rFont val="Calibri"/>
        <family val="2"/>
        <scheme val="minor"/>
      </rPr>
      <t xml:space="preserve"> с доставкой (для подбетонки)</t>
    </r>
  </si>
  <si>
    <r>
      <t xml:space="preserve">Бетон </t>
    </r>
    <r>
      <rPr>
        <b/>
        <sz val="12"/>
        <rFont val="Calibri"/>
        <family val="2"/>
        <scheme val="minor"/>
      </rPr>
      <t>В20</t>
    </r>
    <r>
      <rPr>
        <sz val="12"/>
        <rFont val="Calibri"/>
        <family val="2"/>
        <scheme val="minor"/>
      </rPr>
      <t xml:space="preserve"> с доставкой (нижний пояс)</t>
    </r>
  </si>
  <si>
    <r>
      <t xml:space="preserve">Бетон </t>
    </r>
    <r>
      <rPr>
        <b/>
        <sz val="12"/>
        <rFont val="Calibri"/>
        <family val="2"/>
        <scheme val="minor"/>
      </rPr>
      <t>В20</t>
    </r>
    <r>
      <rPr>
        <sz val="12"/>
        <rFont val="Calibri"/>
        <family val="2"/>
        <scheme val="minor"/>
      </rPr>
      <t xml:space="preserve"> с доставкой (верхний пояс) </t>
    </r>
  </si>
  <si>
    <r>
      <t>Грунт праймер Технониколь 15кг</t>
    </r>
    <r>
      <rPr>
        <sz val="12"/>
        <color rgb="FFFF0000"/>
        <rFont val="Calibri"/>
        <family val="2"/>
        <scheme val="minor"/>
      </rPr>
      <t xml:space="preserve"> </t>
    </r>
  </si>
  <si>
    <r>
      <t>Разработка грунта под котлован,</t>
    </r>
    <r>
      <rPr>
        <b/>
        <sz val="12"/>
        <rFont val="Calibri"/>
        <family val="2"/>
        <charset val="204"/>
        <scheme val="minor"/>
      </rPr>
      <t xml:space="preserve"> работа с невелиром</t>
    </r>
  </si>
  <si>
    <t>Доработка грунта вручную под устройство  подбетонки</t>
  </si>
  <si>
    <t xml:space="preserve">Система фиксации арматуры </t>
  </si>
  <si>
    <t>Общая стоимость работ и материалов (грн.):</t>
  </si>
  <si>
    <t>Обратная засыпка песка в пазухи во внутрь фундамента</t>
  </si>
  <si>
    <t>Устройство щебеночной подготовки фракция 20/40</t>
  </si>
  <si>
    <r>
      <t>Послойная тромбовка пещаной подготовки пневмотрамбовками</t>
    </r>
    <r>
      <rPr>
        <sz val="12"/>
        <color rgb="FFFF0000"/>
        <rFont val="Calibri"/>
        <family val="2"/>
        <scheme val="minor"/>
      </rPr>
      <t xml:space="preserve"> </t>
    </r>
  </si>
  <si>
    <r>
      <t>Послойная тромбовка щебеночной подготовки пневмотрамбовками</t>
    </r>
    <r>
      <rPr>
        <sz val="12"/>
        <color rgb="FFFF0000"/>
        <rFont val="Calibri"/>
        <family val="2"/>
        <scheme val="minor"/>
      </rPr>
      <t xml:space="preserve"> </t>
    </r>
  </si>
  <si>
    <r>
      <t xml:space="preserve">Бурение отверстия в блоках ФБС (сантехмонтаж - Ваня) - </t>
    </r>
    <r>
      <rPr>
        <b/>
        <sz val="12"/>
        <rFont val="Calibri"/>
        <family val="2"/>
        <scheme val="minor"/>
      </rPr>
      <t>по факту</t>
    </r>
  </si>
  <si>
    <t>Арматура ø8А240с ДСТУ3760-2006</t>
  </si>
  <si>
    <r>
      <t xml:space="preserve">Бетон </t>
    </r>
    <r>
      <rPr>
        <b/>
        <sz val="12"/>
        <rFont val="Calibri"/>
        <family val="2"/>
        <scheme val="minor"/>
      </rPr>
      <t>В20</t>
    </r>
    <r>
      <rPr>
        <sz val="12"/>
        <rFont val="Calibri"/>
        <family val="2"/>
        <scheme val="minor"/>
      </rPr>
      <t xml:space="preserve"> с доставкой (плита пола)</t>
    </r>
  </si>
  <si>
    <r>
      <t xml:space="preserve">Бетон </t>
    </r>
    <r>
      <rPr>
        <b/>
        <sz val="12"/>
        <rFont val="Calibri"/>
        <family val="2"/>
        <scheme val="minor"/>
      </rPr>
      <t>В20</t>
    </r>
    <r>
      <rPr>
        <sz val="12"/>
        <rFont val="Calibri"/>
        <family val="2"/>
        <scheme val="minor"/>
      </rPr>
      <t xml:space="preserve"> с доставкой (под перегородки)</t>
    </r>
  </si>
  <si>
    <t>Круги для резки метала 230мм</t>
  </si>
  <si>
    <t>Устройство армопояса из полнотелого кирпича М-100</t>
  </si>
  <si>
    <t>Устройство стен и перегородок 1-2 этажа - Работы</t>
  </si>
  <si>
    <t>Кладка стен из газоблока 400*200*600мм_этаж-1</t>
  </si>
  <si>
    <t>Кладка стен из газоблока 300*200*600мм_этаж-2</t>
  </si>
  <si>
    <t>Кладка вентиляционных каналов Тип-1</t>
  </si>
  <si>
    <t>Кладка вентиляционных каналов Тип-2</t>
  </si>
  <si>
    <t>Кладка вентиляционных каналов Тип-3</t>
  </si>
  <si>
    <t>Кладка вентиляционных каналов Тип-4</t>
  </si>
  <si>
    <t>Кладка вентиляционных каналов Тип-5</t>
  </si>
  <si>
    <t>Кирпич рядовой полнотелый М100_перегородки 250мм</t>
  </si>
  <si>
    <t>Кирпич рядовой полнотелый М100_перегородки 120мм</t>
  </si>
  <si>
    <t>Кирпич рядовой полнотелый М100_вент-каналы 120мм</t>
  </si>
  <si>
    <t>Газоблок 400*200*600мм</t>
  </si>
  <si>
    <t>Газоблок 300*200*600мм</t>
  </si>
  <si>
    <t>Доставка кирпича М-100 манипулятором</t>
  </si>
  <si>
    <t>Доставка цемента</t>
  </si>
  <si>
    <t>Доставка песка</t>
  </si>
  <si>
    <t>Доставка газоблока манипулятором</t>
  </si>
  <si>
    <t>Клей для газоблока Церезит 25кг</t>
  </si>
  <si>
    <t>Доставка арматуры</t>
  </si>
  <si>
    <t>Перемычки ЖБ брускового типа - 2ПБ 13-1-п</t>
  </si>
  <si>
    <t>Перемычки ЖБ брускового типа - 3ПБ 27-8-п</t>
  </si>
  <si>
    <t>Перемычки ЖБ брускового типа - 3ПБ 39-8-п</t>
  </si>
  <si>
    <t>Перемычки ЖБ брускового типа - 3ПБ 34-4-п</t>
  </si>
  <si>
    <t>Перемычки ЖБ брускового типа - 3ПБ 21-8-п</t>
  </si>
  <si>
    <t>Доставка перемычек брускового типа</t>
  </si>
  <si>
    <t>Доставка рубероида</t>
  </si>
  <si>
    <t xml:space="preserve">Приготовление кладочного раствора </t>
  </si>
  <si>
    <t>Кирпич рядовой полнотелый М100_армопояс</t>
  </si>
  <si>
    <t>Разгрузка и складирование строительных материалов_кирпич</t>
  </si>
  <si>
    <t>Разгрузка и складирование строительных материалов_цемент</t>
  </si>
  <si>
    <t>Разгрузка и складирование строительных материалов_клей для газоблока</t>
  </si>
  <si>
    <t>Разгрузка и складирование строительных материалов_газоблок</t>
  </si>
  <si>
    <t>Разгрузка и складирование строительных материалов_сетка кладочная</t>
  </si>
  <si>
    <t>Разгрузка и складирование строительных материалов_перемычки</t>
  </si>
  <si>
    <t>Доставка кладочной сетки</t>
  </si>
  <si>
    <t>Доставка и вывоз строительних лесов</t>
  </si>
  <si>
    <t>Мыло житкое 10л</t>
  </si>
  <si>
    <t>Доставка клея для газоблока</t>
  </si>
  <si>
    <t>Монтаж металических стоек</t>
  </si>
  <si>
    <t>Устройство горизонтальной опалубки</t>
  </si>
  <si>
    <t>Демонтаж металических стоек</t>
  </si>
  <si>
    <t>Демонтаж опалубки 1 этажа</t>
  </si>
  <si>
    <t>Разгрузка плюс погрузка металических стоек на машину</t>
  </si>
  <si>
    <t>Разгрузка плюс погрузка горизонтальной опалубки на машину</t>
  </si>
  <si>
    <t>Устройство торцевой опалубки</t>
  </si>
  <si>
    <t>Монтаж закладних под вентиляцию</t>
  </si>
  <si>
    <t>Монтаж утеплителя ЕППС-50мм</t>
  </si>
  <si>
    <t>Разгрузка зтроительных материалов, плюс поднятие на этаж (арматура, опалубка..</t>
  </si>
  <si>
    <t>Работа геодезиста при монтаже горизонтальной опалубки</t>
  </si>
  <si>
    <t>Аренда бетононасоса стрела 25 м</t>
  </si>
  <si>
    <r>
      <t xml:space="preserve">Бетон </t>
    </r>
    <r>
      <rPr>
        <b/>
        <sz val="12"/>
        <rFont val="Calibri"/>
        <family val="2"/>
        <scheme val="minor"/>
      </rPr>
      <t>В20</t>
    </r>
    <r>
      <rPr>
        <sz val="12"/>
        <rFont val="Calibri"/>
        <family val="2"/>
        <scheme val="minor"/>
      </rPr>
      <t xml:space="preserve"> с доставкой_</t>
    </r>
    <r>
      <rPr>
        <b/>
        <sz val="12"/>
        <rFont val="Calibri"/>
        <family val="2"/>
        <charset val="204"/>
        <scheme val="minor"/>
      </rPr>
      <t>разрез: А-А_этаж-1-Н-160мм</t>
    </r>
  </si>
  <si>
    <r>
      <t xml:space="preserve">Бетон </t>
    </r>
    <r>
      <rPr>
        <b/>
        <sz val="12"/>
        <rFont val="Calibri"/>
        <family val="2"/>
        <charset val="204"/>
        <scheme val="minor"/>
      </rPr>
      <t xml:space="preserve">В20 </t>
    </r>
    <r>
      <rPr>
        <sz val="12"/>
        <rFont val="Calibri"/>
        <family val="2"/>
        <scheme val="minor"/>
      </rPr>
      <t xml:space="preserve">с доставкой: </t>
    </r>
    <r>
      <rPr>
        <b/>
        <sz val="12"/>
        <rFont val="Calibri"/>
        <family val="2"/>
        <charset val="204"/>
        <scheme val="minor"/>
      </rPr>
      <t>мд-1_Н-200мм</t>
    </r>
  </si>
  <si>
    <r>
      <t xml:space="preserve">Бетон </t>
    </r>
    <r>
      <rPr>
        <b/>
        <sz val="12"/>
        <rFont val="Calibri"/>
        <family val="2"/>
        <charset val="204"/>
        <scheme val="minor"/>
      </rPr>
      <t>В20</t>
    </r>
    <r>
      <rPr>
        <sz val="12"/>
        <rFont val="Calibri"/>
        <family val="2"/>
        <scheme val="minor"/>
      </rPr>
      <t xml:space="preserve"> с доставкой: </t>
    </r>
    <r>
      <rPr>
        <b/>
        <sz val="12"/>
        <rFont val="Calibri"/>
        <family val="2"/>
        <charset val="204"/>
        <scheme val="minor"/>
      </rPr>
      <t>мд-1_Н-200мм</t>
    </r>
  </si>
  <si>
    <t>Арматура ø10 А240с ДСТУ3760-2007</t>
  </si>
  <si>
    <t>Аренда модульной опалубки</t>
  </si>
  <si>
    <t>Аренда металических стоек</t>
  </si>
  <si>
    <t>Доставка и вывоз металических стоек</t>
  </si>
  <si>
    <t>Доставка и вывоз модульной опалубки</t>
  </si>
  <si>
    <t>ЕППС-50мм</t>
  </si>
  <si>
    <t>Доставка ЕППС-50мм</t>
  </si>
  <si>
    <t>Доставка пленки и фиксаторов арматуры</t>
  </si>
  <si>
    <t>Устройство входной группы в осях Ж/1-2  - Работы</t>
  </si>
  <si>
    <t>Устройство ЖБ ступеней ряд-1 (Н-150мм)</t>
  </si>
  <si>
    <t>Устройство ЖБ подошвы фундаменты (Н-500мм)</t>
  </si>
  <si>
    <t>Устройство ЖБ площадки</t>
  </si>
  <si>
    <t>Раскопка грунта вручную (Н-500мм)</t>
  </si>
  <si>
    <t>Устройство входной группы в осях Ж/4-6  - Работы</t>
  </si>
  <si>
    <t>Устройство входной группы в осях А/5-6  - Работы</t>
  </si>
  <si>
    <t>Устройство входных груп - Материалы</t>
  </si>
  <si>
    <t>Устройство ЖБ колон_К-1 - Работы и Материалы</t>
  </si>
  <si>
    <t>Устройство колоны К-1</t>
  </si>
  <si>
    <t>Шпилька ø8, L-1000мм</t>
  </si>
  <si>
    <t xml:space="preserve">до договору </t>
  </si>
  <si>
    <t xml:space="preserve">Смета на Устройство ЖБ фундамента </t>
  </si>
  <si>
    <t>Киевская область</t>
  </si>
  <si>
    <t xml:space="preserve">Смета на Устройство силовой плиты пола </t>
  </si>
  <si>
    <t>Смета на Устройство входных груп и колон К-1</t>
  </si>
  <si>
    <r>
      <t xml:space="preserve">Песок с доставкой (для обратной засыпки - </t>
    </r>
    <r>
      <rPr>
        <b/>
        <sz val="12"/>
        <rFont val="Calibri"/>
        <family val="2"/>
        <scheme val="minor"/>
      </rPr>
      <t>по факту</t>
    </r>
  </si>
  <si>
    <t>Доставка материалов (сантехмонтаж - )</t>
  </si>
  <si>
    <t>Монтаж канализационных труб под плиту пола (сантехмонтаж)</t>
  </si>
  <si>
    <r>
      <t>Устройство плиты перекрытия разрез:</t>
    </r>
    <r>
      <rPr>
        <b/>
        <sz val="12"/>
        <rFont val="Calibri"/>
        <family val="2"/>
        <scheme val="minor"/>
      </rPr>
      <t xml:space="preserve"> А-А_этаж-1-Н-160мм</t>
    </r>
  </si>
  <si>
    <r>
      <t>Устройство плиты перекрытия:</t>
    </r>
    <r>
      <rPr>
        <b/>
        <sz val="12"/>
        <rFont val="Calibri"/>
        <family val="2"/>
        <scheme val="minor"/>
      </rPr>
      <t xml:space="preserve"> мд-1_Н-200мм</t>
    </r>
  </si>
  <si>
    <r>
      <t>Устройство плиты перекрытия:</t>
    </r>
    <r>
      <rPr>
        <b/>
        <sz val="12"/>
        <rFont val="Calibri"/>
        <family val="2"/>
        <scheme val="minor"/>
      </rPr>
      <t xml:space="preserve"> мд-2_Н-200мм</t>
    </r>
  </si>
  <si>
    <t>Заказчик:</t>
  </si>
  <si>
    <t xml:space="preserve">Заказчик: _________________________ </t>
  </si>
  <si>
    <t xml:space="preserve">Подрядчик: _________________________ </t>
  </si>
  <si>
    <t>Подрядчик: _________________________</t>
  </si>
  <si>
    <t>Заказчик: 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</si>
</sst>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,_г_р_н_._-;\-* #,##0.00,_г_р_н_._-;_-* \-??\ _г_р_н_._-;_-@_-"/>
    <numFmt numFmtId="165" formatCode="_-* #,##0.00_р_._-;\-* #,##0.00_р_._-;_-* &quot;-&quot;??_р_.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8"/>
      <name val="Arial"/>
      <family val="2"/>
    </font>
    <font>
      <b/>
      <sz val="10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164" fontId="9" fillId="0" borderId="0"/>
    <xf numFmtId="0" fontId="12" fillId="0" borderId="0"/>
    <xf numFmtId="0" fontId="26" fillId="0" borderId="0" applyNumberFormat="0" applyFill="0" applyBorder="0" applyAlignment="0" applyProtection="0"/>
    <xf numFmtId="0" fontId="30" fillId="0" borderId="0"/>
    <xf numFmtId="165" fontId="31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6" fillId="0" borderId="0" xfId="0" applyFont="1"/>
    <xf numFmtId="0" fontId="2" fillId="0" borderId="0" xfId="0" applyFont="1"/>
    <xf numFmtId="4" fontId="2" fillId="0" borderId="0" xfId="0" applyNumberFormat="1" applyFont="1"/>
    <xf numFmtId="0" fontId="2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3" fillId="0" borderId="0" xfId="1" applyFont="1"/>
    <xf numFmtId="0" fontId="11" fillId="0" borderId="0" xfId="0" applyFont="1" applyFill="1" applyBorder="1"/>
    <xf numFmtId="0" fontId="11" fillId="0" borderId="0" xfId="0" applyFont="1" applyFill="1"/>
    <xf numFmtId="0" fontId="10" fillId="0" borderId="0" xfId="0" applyFont="1" applyFill="1" applyAlignment="1">
      <alignment horizontal="center" vertical="justify"/>
    </xf>
    <xf numFmtId="4" fontId="0" fillId="0" borderId="0" xfId="0" applyNumberFormat="1"/>
    <xf numFmtId="4" fontId="15" fillId="0" borderId="1" xfId="2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/>
    <xf numFmtId="4" fontId="11" fillId="0" borderId="0" xfId="0" applyNumberFormat="1" applyFont="1" applyFill="1" applyBorder="1" applyAlignment="1">
      <alignment vertical="center"/>
    </xf>
    <xf numFmtId="4" fontId="11" fillId="0" borderId="0" xfId="0" applyNumberFormat="1" applyFont="1" applyFill="1"/>
    <xf numFmtId="4" fontId="10" fillId="0" borderId="0" xfId="0" applyNumberFormat="1" applyFont="1" applyFill="1" applyAlignment="1">
      <alignment horizontal="center" vertical="justify"/>
    </xf>
    <xf numFmtId="4" fontId="16" fillId="0" borderId="2" xfId="2" applyNumberFormat="1" applyFont="1" applyFill="1" applyBorder="1" applyAlignment="1">
      <alignment horizontal="center" vertical="center"/>
    </xf>
    <xf numFmtId="4" fontId="16" fillId="0" borderId="2" xfId="2" applyNumberFormat="1" applyFont="1" applyFill="1" applyBorder="1" applyAlignment="1">
      <alignment horizontal="right" vertical="center"/>
    </xf>
    <xf numFmtId="4" fontId="8" fillId="0" borderId="1" xfId="2" applyNumberFormat="1" applyFont="1" applyFill="1" applyBorder="1" applyAlignment="1">
      <alignment horizontal="left" vertical="center"/>
    </xf>
    <xf numFmtId="0" fontId="17" fillId="0" borderId="0" xfId="1" applyFont="1"/>
    <xf numFmtId="4" fontId="14" fillId="0" borderId="0" xfId="0" applyNumberFormat="1" applyFont="1" applyAlignment="1">
      <alignment horizontal="justify" vertical="center" wrapText="1"/>
    </xf>
    <xf numFmtId="4" fontId="14" fillId="0" borderId="0" xfId="0" applyNumberFormat="1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justify" vertical="center" wrapText="1"/>
    </xf>
    <xf numFmtId="4" fontId="18" fillId="0" borderId="0" xfId="0" applyNumberFormat="1" applyFont="1" applyAlignment="1">
      <alignment horizontal="justify" vertical="center" wrapText="1"/>
    </xf>
    <xf numFmtId="0" fontId="14" fillId="0" borderId="0" xfId="0" applyFont="1"/>
    <xf numFmtId="4" fontId="19" fillId="0" borderId="2" xfId="2" applyNumberFormat="1" applyFont="1" applyBorder="1" applyAlignment="1">
      <alignment horizontal="right" vertical="center"/>
    </xf>
    <xf numFmtId="4" fontId="15" fillId="3" borderId="1" xfId="2" applyNumberFormat="1" applyFont="1" applyFill="1" applyBorder="1" applyAlignment="1">
      <alignment horizontal="right" vertical="center"/>
    </xf>
    <xf numFmtId="4" fontId="8" fillId="0" borderId="1" xfId="2" applyNumberFormat="1" applyFont="1" applyFill="1" applyBorder="1" applyAlignment="1">
      <alignment vertical="center"/>
    </xf>
    <xf numFmtId="0" fontId="20" fillId="0" borderId="0" xfId="1" applyFont="1"/>
    <xf numFmtId="4" fontId="19" fillId="4" borderId="2" xfId="2" applyNumberFormat="1" applyFont="1" applyFill="1" applyBorder="1" applyAlignment="1">
      <alignment horizontal="right" vertical="center"/>
    </xf>
    <xf numFmtId="0" fontId="22" fillId="0" borderId="0" xfId="1" applyFont="1"/>
    <xf numFmtId="4" fontId="10" fillId="0" borderId="1" xfId="0" applyNumberFormat="1" applyFont="1" applyBorder="1" applyAlignment="1">
      <alignment horizontal="center" vertical="center" wrapText="1"/>
    </xf>
    <xf numFmtId="4" fontId="16" fillId="0" borderId="1" xfId="2" applyNumberFormat="1" applyFont="1" applyFill="1" applyBorder="1" applyAlignment="1">
      <alignment horizontal="left" vertical="center"/>
    </xf>
    <xf numFmtId="4" fontId="25" fillId="4" borderId="1" xfId="0" applyNumberFormat="1" applyFont="1" applyFill="1" applyBorder="1" applyAlignment="1">
      <alignment vertical="center"/>
    </xf>
    <xf numFmtId="0" fontId="27" fillId="0" borderId="0" xfId="0" applyFont="1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0" fontId="0" fillId="0" borderId="0" xfId="0"/>
    <xf numFmtId="4" fontId="7" fillId="0" borderId="0" xfId="0" applyNumberFormat="1" applyFont="1" applyFill="1" applyBorder="1" applyAlignment="1">
      <alignment horizontal="right" wrapText="1"/>
    </xf>
    <xf numFmtId="4" fontId="7" fillId="0" borderId="0" xfId="0" applyNumberFormat="1" applyFont="1" applyFill="1" applyBorder="1" applyAlignment="1"/>
    <xf numFmtId="0" fontId="0" fillId="0" borderId="0" xfId="0" applyFill="1"/>
    <xf numFmtId="0" fontId="18" fillId="0" borderId="0" xfId="0" applyFont="1" applyFill="1" applyAlignment="1">
      <alignment horizontal="justify" vertical="center" wrapText="1"/>
    </xf>
    <xf numFmtId="4" fontId="18" fillId="0" borderId="0" xfId="0" applyNumberFormat="1" applyFont="1" applyFill="1" applyAlignment="1">
      <alignment horizontal="justify" vertical="center" wrapText="1"/>
    </xf>
    <xf numFmtId="4" fontId="14" fillId="0" borderId="0" xfId="0" applyNumberFormat="1" applyFont="1" applyFill="1" applyAlignment="1">
      <alignment horizontal="justify" vertical="center" wrapText="1"/>
    </xf>
    <xf numFmtId="0" fontId="1" fillId="0" borderId="0" xfId="0" applyFont="1" applyFill="1"/>
    <xf numFmtId="4" fontId="14" fillId="0" borderId="0" xfId="0" applyNumberFormat="1" applyFont="1" applyFill="1" applyAlignment="1">
      <alignment horizontal="center"/>
    </xf>
    <xf numFmtId="4" fontId="1" fillId="0" borderId="0" xfId="0" applyNumberFormat="1" applyFont="1" applyFill="1"/>
    <xf numFmtId="4" fontId="0" fillId="0" borderId="0" xfId="0" applyNumberFormat="1" applyFill="1"/>
    <xf numFmtId="4" fontId="8" fillId="0" borderId="1" xfId="0" applyNumberFormat="1" applyFont="1" applyFill="1" applyBorder="1" applyAlignment="1">
      <alignment vertical="center" wrapText="1"/>
    </xf>
    <xf numFmtId="4" fontId="29" fillId="4" borderId="2" xfId="2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/>
    <xf numFmtId="4" fontId="16" fillId="0" borderId="2" xfId="2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justify"/>
    </xf>
    <xf numFmtId="0" fontId="28" fillId="0" borderId="0" xfId="0" applyFont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 wrapText="1"/>
    </xf>
    <xf numFmtId="4" fontId="16" fillId="0" borderId="0" xfId="2" applyNumberFormat="1" applyFont="1" applyFill="1" applyBorder="1" applyAlignment="1">
      <alignment horizontal="right" vertical="center"/>
    </xf>
    <xf numFmtId="4" fontId="19" fillId="0" borderId="0" xfId="2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" fontId="16" fillId="0" borderId="0" xfId="2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Alignment="1">
      <alignment horizontal="center" vertical="center" wrapText="1"/>
    </xf>
    <xf numFmtId="4" fontId="0" fillId="0" borderId="0" xfId="0" applyNumberFormat="1" applyFill="1" applyAlignment="1">
      <alignment horizontal="center"/>
    </xf>
    <xf numFmtId="4" fontId="19" fillId="0" borderId="0" xfId="2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justify"/>
    </xf>
    <xf numFmtId="0" fontId="27" fillId="0" borderId="0" xfId="0" applyFont="1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4" fontId="8" fillId="0" borderId="2" xfId="0" applyNumberFormat="1" applyFont="1" applyFill="1" applyBorder="1" applyAlignment="1">
      <alignment vertical="center" wrapText="1"/>
    </xf>
    <xf numFmtId="4" fontId="32" fillId="0" borderId="1" xfId="2" applyNumberFormat="1" applyFont="1" applyBorder="1" applyAlignment="1">
      <alignment horizontal="left" vertical="center"/>
    </xf>
    <xf numFmtId="0" fontId="32" fillId="3" borderId="1" xfId="2" applyFont="1" applyFill="1" applyBorder="1" applyAlignment="1">
      <alignment horizontal="center" vertical="center" wrapText="1"/>
    </xf>
    <xf numFmtId="4" fontId="32" fillId="3" borderId="1" xfId="7" applyNumberFormat="1" applyFont="1" applyFill="1" applyBorder="1" applyAlignment="1">
      <alignment horizontal="center" vertical="center" wrapText="1"/>
    </xf>
    <xf numFmtId="0" fontId="32" fillId="3" borderId="1" xfId="2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4" fontId="32" fillId="0" borderId="1" xfId="2" applyNumberFormat="1" applyFont="1" applyFill="1" applyBorder="1" applyAlignment="1">
      <alignment horizontal="left" vertical="center"/>
    </xf>
    <xf numFmtId="4" fontId="34" fillId="0" borderId="1" xfId="2" applyNumberFormat="1" applyFont="1" applyFill="1" applyBorder="1" applyAlignment="1">
      <alignment horizontal="right" vertical="center"/>
    </xf>
    <xf numFmtId="4" fontId="32" fillId="3" borderId="1" xfId="2" applyNumberFormat="1" applyFont="1" applyFill="1" applyBorder="1" applyAlignment="1">
      <alignment horizontal="right" vertical="center" wrapText="1"/>
    </xf>
    <xf numFmtId="4" fontId="32" fillId="0" borderId="1" xfId="2" applyNumberFormat="1" applyFont="1" applyFill="1" applyBorder="1" applyAlignment="1">
      <alignment horizontal="center" vertical="center"/>
    </xf>
    <xf numFmtId="4" fontId="32" fillId="0" borderId="2" xfId="2" applyNumberFormat="1" applyFont="1" applyFill="1" applyBorder="1" applyAlignment="1">
      <alignment horizontal="right" vertical="center"/>
    </xf>
    <xf numFmtId="4" fontId="32" fillId="0" borderId="2" xfId="2" applyNumberFormat="1" applyFont="1" applyFill="1" applyBorder="1" applyAlignment="1">
      <alignment horizontal="center" vertical="center"/>
    </xf>
    <xf numFmtId="4" fontId="33" fillId="0" borderId="1" xfId="2" applyNumberFormat="1" applyFont="1" applyFill="1" applyBorder="1" applyAlignment="1">
      <alignment horizontal="right" vertical="center"/>
    </xf>
    <xf numFmtId="4" fontId="33" fillId="4" borderId="2" xfId="2" applyNumberFormat="1" applyFont="1" applyFill="1" applyBorder="1" applyAlignment="1">
      <alignment horizontal="right" vertical="center"/>
    </xf>
    <xf numFmtId="4" fontId="35" fillId="0" borderId="2" xfId="2" applyNumberFormat="1" applyFont="1" applyFill="1" applyBorder="1" applyAlignment="1">
      <alignment horizontal="center" vertical="center"/>
    </xf>
    <xf numFmtId="4" fontId="36" fillId="3" borderId="1" xfId="2" applyNumberFormat="1" applyFont="1" applyFill="1" applyBorder="1" applyAlignment="1">
      <alignment horizontal="left" vertical="center"/>
    </xf>
    <xf numFmtId="4" fontId="36" fillId="3" borderId="1" xfId="2" applyNumberFormat="1" applyFont="1" applyFill="1" applyBorder="1" applyAlignment="1">
      <alignment horizontal="center" vertical="center"/>
    </xf>
    <xf numFmtId="4" fontId="36" fillId="3" borderId="1" xfId="2" applyNumberFormat="1" applyFont="1" applyFill="1" applyBorder="1" applyAlignment="1">
      <alignment vertical="center"/>
    </xf>
    <xf numFmtId="4" fontId="36" fillId="3" borderId="1" xfId="0" applyNumberFormat="1" applyFont="1" applyFill="1" applyBorder="1" applyAlignment="1">
      <alignment vertical="center" wrapText="1"/>
    </xf>
    <xf numFmtId="4" fontId="35" fillId="0" borderId="1" xfId="2" applyNumberFormat="1" applyFont="1" applyFill="1" applyBorder="1" applyAlignment="1">
      <alignment horizontal="left" vertical="center"/>
    </xf>
    <xf numFmtId="0" fontId="36" fillId="3" borderId="1" xfId="0" applyFont="1" applyFill="1" applyBorder="1"/>
    <xf numFmtId="0" fontId="36" fillId="3" borderId="1" xfId="0" applyFont="1" applyFill="1" applyBorder="1" applyAlignment="1">
      <alignment horizontal="center" vertical="center"/>
    </xf>
    <xf numFmtId="4" fontId="36" fillId="3" borderId="1" xfId="0" applyNumberFormat="1" applyFont="1" applyFill="1" applyBorder="1" applyAlignment="1">
      <alignment horizontal="right" vertical="center"/>
    </xf>
    <xf numFmtId="4" fontId="36" fillId="3" borderId="1" xfId="0" applyNumberFormat="1" applyFont="1" applyFill="1" applyBorder="1" applyAlignment="1">
      <alignment horizontal="right" vertical="center" wrapText="1"/>
    </xf>
    <xf numFmtId="0" fontId="36" fillId="3" borderId="1" xfId="0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left" vertical="top" wrapText="1"/>
    </xf>
    <xf numFmtId="4" fontId="35" fillId="0" borderId="2" xfId="2" applyNumberFormat="1" applyFont="1" applyFill="1" applyBorder="1" applyAlignment="1">
      <alignment horizontal="right" vertical="center"/>
    </xf>
    <xf numFmtId="4" fontId="15" fillId="0" borderId="2" xfId="2" applyNumberFormat="1" applyFont="1" applyBorder="1" applyAlignment="1">
      <alignment horizontal="right" vertical="center"/>
    </xf>
    <xf numFmtId="0" fontId="36" fillId="0" borderId="1" xfId="0" applyFont="1" applyFill="1" applyBorder="1" applyAlignment="1"/>
    <xf numFmtId="4" fontId="36" fillId="0" borderId="2" xfId="2" applyNumberFormat="1" applyFont="1" applyFill="1" applyBorder="1" applyAlignment="1">
      <alignment horizontal="center" vertical="center"/>
    </xf>
    <xf numFmtId="4" fontId="36" fillId="0" borderId="2" xfId="2" applyNumberFormat="1" applyFont="1" applyFill="1" applyBorder="1" applyAlignment="1">
      <alignment vertical="center"/>
    </xf>
    <xf numFmtId="4" fontId="36" fillId="0" borderId="1" xfId="2" applyNumberFormat="1" applyFont="1" applyFill="1" applyBorder="1" applyAlignment="1">
      <alignment vertical="center"/>
    </xf>
    <xf numFmtId="4" fontId="36" fillId="0" borderId="1" xfId="0" applyNumberFormat="1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/>
    </xf>
    <xf numFmtId="4" fontId="36" fillId="0" borderId="1" xfId="0" applyNumberFormat="1" applyFont="1" applyFill="1" applyBorder="1" applyAlignment="1">
      <alignment vertical="center"/>
    </xf>
    <xf numFmtId="0" fontId="36" fillId="3" borderId="1" xfId="0" applyFont="1" applyFill="1" applyBorder="1" applyAlignment="1"/>
    <xf numFmtId="4" fontId="36" fillId="3" borderId="1" xfId="0" applyNumberFormat="1" applyFont="1" applyFill="1" applyBorder="1" applyAlignment="1">
      <alignment vertical="center"/>
    </xf>
    <xf numFmtId="4" fontId="36" fillId="0" borderId="1" xfId="2" applyNumberFormat="1" applyFont="1" applyFill="1" applyBorder="1" applyAlignment="1">
      <alignment horizontal="left" vertical="center"/>
    </xf>
    <xf numFmtId="4" fontId="36" fillId="0" borderId="1" xfId="2" applyNumberFormat="1" applyFont="1" applyFill="1" applyBorder="1" applyAlignment="1">
      <alignment horizontal="center" vertical="center"/>
    </xf>
    <xf numFmtId="4" fontId="36" fillId="0" borderId="2" xfId="0" applyNumberFormat="1" applyFont="1" applyFill="1" applyBorder="1" applyAlignment="1">
      <alignment vertical="center"/>
    </xf>
    <xf numFmtId="0" fontId="36" fillId="0" borderId="2" xfId="0" applyFont="1" applyFill="1" applyBorder="1" applyAlignment="1">
      <alignment horizontal="center" vertical="center"/>
    </xf>
    <xf numFmtId="4" fontId="36" fillId="0" borderId="2" xfId="2" applyNumberFormat="1" applyFont="1" applyFill="1" applyBorder="1" applyAlignment="1">
      <alignment horizontal="right" vertical="center"/>
    </xf>
    <xf numFmtId="4" fontId="34" fillId="4" borderId="2" xfId="2" applyNumberFormat="1" applyFont="1" applyFill="1" applyBorder="1" applyAlignment="1">
      <alignment horizontal="right" vertical="center"/>
    </xf>
    <xf numFmtId="4" fontId="36" fillId="0" borderId="1" xfId="2" applyNumberFormat="1" applyFont="1" applyBorder="1" applyAlignment="1">
      <alignment horizontal="left" vertical="center"/>
    </xf>
    <xf numFmtId="4" fontId="36" fillId="0" borderId="1" xfId="2" applyNumberFormat="1" applyFont="1" applyBorder="1" applyAlignment="1">
      <alignment horizontal="center" vertical="center"/>
    </xf>
    <xf numFmtId="4" fontId="36" fillId="0" borderId="1" xfId="2" applyNumberFormat="1" applyFont="1" applyBorder="1" applyAlignment="1">
      <alignment vertical="center"/>
    </xf>
    <xf numFmtId="4" fontId="36" fillId="0" borderId="2" xfId="2" applyNumberFormat="1" applyFont="1" applyBorder="1" applyAlignment="1">
      <alignment horizontal="right" vertical="center"/>
    </xf>
    <xf numFmtId="4" fontId="15" fillId="4" borderId="2" xfId="2" applyNumberFormat="1" applyFont="1" applyFill="1" applyBorder="1" applyAlignment="1">
      <alignment horizontal="right" vertical="center"/>
    </xf>
    <xf numFmtId="4" fontId="36" fillId="0" borderId="1" xfId="2" applyNumberFormat="1" applyFont="1" applyFill="1" applyBorder="1" applyAlignment="1">
      <alignment horizontal="right" vertical="center"/>
    </xf>
    <xf numFmtId="4" fontId="36" fillId="0" borderId="2" xfId="2" applyNumberFormat="1" applyFont="1" applyBorder="1" applyAlignment="1">
      <alignment horizontal="center" vertical="center"/>
    </xf>
    <xf numFmtId="4" fontId="36" fillId="3" borderId="2" xfId="2" applyNumberFormat="1" applyFont="1" applyFill="1" applyBorder="1" applyAlignment="1">
      <alignment horizontal="right" vertical="center"/>
    </xf>
    <xf numFmtId="4" fontId="36" fillId="0" borderId="1" xfId="0" applyNumberFormat="1" applyFont="1" applyFill="1" applyBorder="1" applyAlignment="1">
      <alignment horizontal="right" vertical="center" wrapText="1"/>
    </xf>
    <xf numFmtId="4" fontId="16" fillId="3" borderId="2" xfId="2" applyNumberFormat="1" applyFont="1" applyFill="1" applyBorder="1" applyAlignment="1">
      <alignment horizontal="right" vertical="center"/>
    </xf>
    <xf numFmtId="4" fontId="8" fillId="3" borderId="1" xfId="2" applyNumberFormat="1" applyFont="1" applyFill="1" applyBorder="1" applyAlignment="1">
      <alignment horizontal="left" vertical="center"/>
    </xf>
    <xf numFmtId="4" fontId="16" fillId="3" borderId="2" xfId="2" applyNumberFormat="1" applyFont="1" applyFill="1" applyBorder="1" applyAlignment="1">
      <alignment horizontal="center" vertical="center"/>
    </xf>
    <xf numFmtId="4" fontId="19" fillId="3" borderId="2" xfId="2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horizontal="center" vertical="justify"/>
    </xf>
    <xf numFmtId="4" fontId="10" fillId="3" borderId="0" xfId="0" applyNumberFormat="1" applyFont="1" applyFill="1" applyAlignment="1">
      <alignment horizontal="center" vertical="justify"/>
    </xf>
    <xf numFmtId="4" fontId="10" fillId="3" borderId="1" xfId="0" applyNumberFormat="1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justify" vertical="center" wrapText="1"/>
    </xf>
    <xf numFmtId="0" fontId="28" fillId="3" borderId="0" xfId="0" applyFont="1" applyFill="1" applyAlignment="1">
      <alignment horizontal="justify" vertical="center" wrapText="1"/>
    </xf>
    <xf numFmtId="0" fontId="18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justify" vertical="center" wrapText="1"/>
    </xf>
    <xf numFmtId="4" fontId="18" fillId="3" borderId="0" xfId="0" applyNumberFormat="1" applyFont="1" applyFill="1" applyAlignment="1">
      <alignment horizontal="justify" vertical="center" wrapText="1"/>
    </xf>
    <xf numFmtId="4" fontId="14" fillId="3" borderId="0" xfId="0" applyNumberFormat="1" applyFont="1" applyFill="1" applyAlignment="1">
      <alignment horizontal="justify" vertical="center" wrapText="1"/>
    </xf>
    <xf numFmtId="0" fontId="14" fillId="3" borderId="0" xfId="0" applyFont="1" applyFill="1"/>
    <xf numFmtId="0" fontId="3" fillId="3" borderId="0" xfId="0" applyFont="1" applyFill="1"/>
    <xf numFmtId="4" fontId="14" fillId="3" borderId="0" xfId="0" applyNumberFormat="1" applyFont="1" applyFill="1" applyAlignment="1">
      <alignment horizontal="center"/>
    </xf>
    <xf numFmtId="4" fontId="3" fillId="3" borderId="0" xfId="0" applyNumberFormat="1" applyFont="1" applyFill="1"/>
    <xf numFmtId="4" fontId="0" fillId="3" borderId="0" xfId="0" applyNumberFormat="1" applyFill="1"/>
    <xf numFmtId="0" fontId="6" fillId="3" borderId="0" xfId="0" applyFont="1" applyFill="1"/>
    <xf numFmtId="4" fontId="38" fillId="0" borderId="1" xfId="2" applyNumberFormat="1" applyFont="1" applyFill="1" applyBorder="1" applyAlignment="1">
      <alignment horizontal="left" vertical="center"/>
    </xf>
    <xf numFmtId="4" fontId="38" fillId="0" borderId="2" xfId="2" applyNumberFormat="1" applyFont="1" applyFill="1" applyBorder="1" applyAlignment="1">
      <alignment horizontal="center" vertical="center"/>
    </xf>
    <xf numFmtId="4" fontId="38" fillId="0" borderId="2" xfId="2" applyNumberFormat="1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center" vertical="center"/>
    </xf>
    <xf numFmtId="4" fontId="36" fillId="0" borderId="1" xfId="0" applyNumberFormat="1" applyFont="1" applyFill="1" applyBorder="1" applyAlignment="1">
      <alignment horizontal="right"/>
    </xf>
    <xf numFmtId="4" fontId="38" fillId="0" borderId="1" xfId="2" applyNumberFormat="1" applyFont="1" applyFill="1" applyBorder="1" applyAlignment="1">
      <alignment horizontal="center" vertical="center"/>
    </xf>
    <xf numFmtId="4" fontId="38" fillId="0" borderId="1" xfId="2" applyNumberFormat="1" applyFont="1" applyFill="1" applyBorder="1" applyAlignment="1">
      <alignment horizontal="right" vertical="center"/>
    </xf>
    <xf numFmtId="4" fontId="38" fillId="0" borderId="1" xfId="2" applyNumberFormat="1" applyFont="1" applyFill="1" applyBorder="1" applyAlignment="1">
      <alignment vertical="center"/>
    </xf>
    <xf numFmtId="4" fontId="36" fillId="3" borderId="2" xfId="2" applyNumberFormat="1" applyFont="1" applyFill="1" applyBorder="1" applyAlignment="1">
      <alignment vertical="center"/>
    </xf>
    <xf numFmtId="4" fontId="40" fillId="4" borderId="2" xfId="2" applyNumberFormat="1" applyFont="1" applyFill="1" applyBorder="1" applyAlignment="1">
      <alignment horizontal="right" vertical="center"/>
    </xf>
    <xf numFmtId="4" fontId="38" fillId="3" borderId="2" xfId="2" applyNumberFormat="1" applyFont="1" applyFill="1" applyBorder="1" applyAlignment="1">
      <alignment horizontal="right" vertical="center"/>
    </xf>
    <xf numFmtId="4" fontId="36" fillId="3" borderId="1" xfId="2" applyNumberFormat="1" applyFont="1" applyFill="1" applyBorder="1" applyAlignment="1">
      <alignment horizontal="right" vertical="center"/>
    </xf>
    <xf numFmtId="4" fontId="38" fillId="3" borderId="2" xfId="2" applyNumberFormat="1" applyFont="1" applyFill="1" applyBorder="1" applyAlignment="1">
      <alignment horizontal="center" vertical="center"/>
    </xf>
    <xf numFmtId="0" fontId="36" fillId="3" borderId="1" xfId="2" applyFont="1" applyFill="1" applyBorder="1" applyAlignment="1">
      <alignment horizontal="center" vertical="center" wrapText="1"/>
    </xf>
    <xf numFmtId="4" fontId="36" fillId="3" borderId="1" xfId="7" applyNumberFormat="1" applyFont="1" applyFill="1" applyBorder="1" applyAlignment="1">
      <alignment horizontal="right" vertical="center" wrapText="1"/>
    </xf>
    <xf numFmtId="4" fontId="36" fillId="3" borderId="1" xfId="2" applyNumberFormat="1" applyFont="1" applyFill="1" applyBorder="1" applyAlignment="1">
      <alignment horizontal="right" vertical="center" wrapText="1"/>
    </xf>
    <xf numFmtId="4" fontId="38" fillId="3" borderId="1" xfId="2" applyNumberFormat="1" applyFont="1" applyFill="1" applyBorder="1" applyAlignment="1">
      <alignment horizontal="center" vertical="center"/>
    </xf>
    <xf numFmtId="4" fontId="38" fillId="3" borderId="1" xfId="2" applyNumberFormat="1" applyFont="1" applyFill="1" applyBorder="1" applyAlignment="1">
      <alignment horizontal="right" vertical="center"/>
    </xf>
    <xf numFmtId="4" fontId="34" fillId="4" borderId="1" xfId="2" applyNumberFormat="1" applyFont="1" applyFill="1" applyBorder="1" applyAlignment="1">
      <alignment horizontal="right" vertical="center"/>
    </xf>
    <xf numFmtId="4" fontId="38" fillId="3" borderId="1" xfId="2" applyNumberFormat="1" applyFont="1" applyFill="1" applyBorder="1" applyAlignment="1">
      <alignment horizontal="left" vertical="center"/>
    </xf>
    <xf numFmtId="4" fontId="38" fillId="3" borderId="1" xfId="2" applyNumberFormat="1" applyFont="1" applyFill="1" applyBorder="1" applyAlignment="1">
      <alignment vertical="center"/>
    </xf>
    <xf numFmtId="0" fontId="36" fillId="3" borderId="2" xfId="0" applyFont="1" applyFill="1" applyBorder="1" applyAlignment="1">
      <alignment horizontal="center" vertical="center"/>
    </xf>
    <xf numFmtId="4" fontId="36" fillId="3" borderId="2" xfId="0" applyNumberFormat="1" applyFont="1" applyFill="1" applyBorder="1" applyAlignment="1">
      <alignment vertical="center"/>
    </xf>
    <xf numFmtId="4" fontId="36" fillId="3" borderId="2" xfId="0" applyNumberFormat="1" applyFont="1" applyFill="1" applyBorder="1" applyAlignment="1">
      <alignment vertical="center" wrapText="1"/>
    </xf>
    <xf numFmtId="2" fontId="25" fillId="4" borderId="1" xfId="0" applyNumberFormat="1" applyFont="1" applyFill="1" applyBorder="1" applyAlignment="1">
      <alignment horizontal="right" vertical="center" wrapText="1"/>
    </xf>
    <xf numFmtId="4" fontId="23" fillId="2" borderId="3" xfId="2" applyNumberFormat="1" applyFont="1" applyFill="1" applyBorder="1" applyAlignment="1">
      <alignment horizontal="center" vertical="center"/>
    </xf>
    <xf numFmtId="4" fontId="23" fillId="2" borderId="4" xfId="2" applyNumberFormat="1" applyFont="1" applyFill="1" applyBorder="1" applyAlignment="1">
      <alignment horizontal="center" vertical="center"/>
    </xf>
    <xf numFmtId="4" fontId="23" fillId="2" borderId="5" xfId="2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justify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25" fillId="4" borderId="1" xfId="0" applyNumberFormat="1" applyFont="1" applyFill="1" applyBorder="1" applyAlignment="1">
      <alignment horizontal="right" vertical="center" wrapText="1"/>
    </xf>
    <xf numFmtId="0" fontId="21" fillId="3" borderId="0" xfId="0" applyFont="1" applyFill="1" applyAlignment="1">
      <alignment horizontal="center" vertical="justify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</cellXfs>
  <cellStyles count="8">
    <cellStyle name="TableStyleLight1" xfId="3" xr:uid="{00000000-0005-0000-0000-000000000000}"/>
    <cellStyle name="Гиперссылка 2" xfId="5" xr:uid="{83F521CC-9C50-48E7-BE58-A4E7C5AB1039}"/>
    <cellStyle name="Обычный" xfId="0" builtinId="0"/>
    <cellStyle name="Обычный 2" xfId="2" xr:uid="{00000000-0005-0000-0000-000003000000}"/>
    <cellStyle name="Обычный 3" xfId="1" xr:uid="{00000000-0005-0000-0000-000004000000}"/>
    <cellStyle name="Обычный 4" xfId="4" xr:uid="{00000000-0005-0000-0000-000005000000}"/>
    <cellStyle name="Обычный 6" xfId="6" xr:uid="{AEE362AA-C556-4E1A-A102-9EE42C2D27C1}"/>
    <cellStyle name="Финансовый 2" xfId="7" xr:uid="{A3000B95-D279-4CD1-8181-4C5303508589}"/>
  </cellStyles>
  <dxfs count="0"/>
  <tableStyles count="0" defaultTableStyle="TableStyleMedium2" defaultPivotStyle="PivotStyleMedium9"/>
  <colors>
    <mruColors>
      <color rgb="FFCEC3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0"/>
  <sheetViews>
    <sheetView tabSelected="1" view="pageBreakPreview" zoomScale="80" zoomScaleNormal="100" zoomScaleSheetLayoutView="80" workbookViewId="0">
      <selection activeCell="B7" sqref="B7:F7"/>
    </sheetView>
  </sheetViews>
  <sheetFormatPr defaultRowHeight="15" x14ac:dyDescent="0.25"/>
  <cols>
    <col min="1" max="1" width="7.7109375" customWidth="1"/>
    <col min="2" max="2" width="107.7109375" customWidth="1"/>
    <col min="3" max="6" width="15.7109375" customWidth="1"/>
    <col min="7" max="7" width="10.7109375" style="42" customWidth="1"/>
    <col min="8" max="8" width="42.28515625" customWidth="1"/>
    <col min="9" max="9" width="18.85546875" bestFit="1" customWidth="1"/>
    <col min="10" max="13" width="12.7109375" customWidth="1"/>
  </cols>
  <sheetData>
    <row r="1" spans="2:15" s="1" customFormat="1" ht="21" x14ac:dyDescent="0.35">
      <c r="B1" s="34" t="s">
        <v>7</v>
      </c>
      <c r="C1" s="5"/>
      <c r="D1" s="6"/>
      <c r="E1" s="6"/>
      <c r="F1" s="6"/>
      <c r="G1" s="6"/>
      <c r="H1"/>
      <c r="I1"/>
      <c r="J1"/>
      <c r="K1"/>
      <c r="L1"/>
      <c r="M1"/>
      <c r="N1"/>
      <c r="O1"/>
    </row>
    <row r="2" spans="2:15" s="1" customFormat="1" x14ac:dyDescent="0.25">
      <c r="B2" s="24" t="s">
        <v>204</v>
      </c>
      <c r="C2" s="12"/>
      <c r="D2" s="17"/>
      <c r="E2" s="17"/>
      <c r="F2" s="18"/>
      <c r="G2" s="18"/>
      <c r="H2"/>
      <c r="I2"/>
      <c r="J2"/>
      <c r="K2"/>
      <c r="L2"/>
      <c r="M2"/>
      <c r="N2"/>
      <c r="O2"/>
    </row>
    <row r="3" spans="2:15" s="1" customFormat="1" x14ac:dyDescent="0.25">
      <c r="B3" s="36"/>
      <c r="C3" s="12"/>
      <c r="D3" s="18"/>
      <c r="E3" s="17"/>
      <c r="F3" s="17"/>
      <c r="G3" s="17"/>
      <c r="H3"/>
      <c r="I3"/>
      <c r="J3"/>
      <c r="K3"/>
      <c r="L3"/>
      <c r="M3"/>
      <c r="N3"/>
      <c r="O3"/>
    </row>
    <row r="4" spans="2:15" s="1" customFormat="1" x14ac:dyDescent="0.25">
      <c r="B4" s="24" t="s">
        <v>215</v>
      </c>
      <c r="C4" s="12"/>
      <c r="D4" s="17"/>
      <c r="E4" s="17"/>
      <c r="F4" s="17"/>
      <c r="G4" s="17"/>
      <c r="H4"/>
      <c r="I4"/>
      <c r="J4"/>
      <c r="K4"/>
      <c r="L4"/>
      <c r="M4"/>
      <c r="N4"/>
      <c r="O4"/>
    </row>
    <row r="5" spans="2:15" s="1" customFormat="1" x14ac:dyDescent="0.25">
      <c r="B5" s="24" t="s">
        <v>46</v>
      </c>
      <c r="C5" s="12"/>
      <c r="D5" s="17"/>
      <c r="E5" s="17"/>
      <c r="F5" s="17"/>
      <c r="G5" s="17"/>
      <c r="H5"/>
      <c r="I5"/>
      <c r="J5"/>
      <c r="K5"/>
      <c r="L5"/>
      <c r="M5"/>
      <c r="N5"/>
      <c r="O5"/>
    </row>
    <row r="6" spans="2:15" s="1" customFormat="1" x14ac:dyDescent="0.25">
      <c r="B6" s="11"/>
      <c r="C6" s="13"/>
      <c r="D6" s="19"/>
      <c r="E6" s="19"/>
      <c r="F6" s="19"/>
      <c r="G6" s="19"/>
      <c r="H6"/>
      <c r="I6"/>
      <c r="J6"/>
      <c r="K6"/>
      <c r="L6"/>
      <c r="M6"/>
      <c r="N6"/>
      <c r="O6"/>
    </row>
    <row r="7" spans="2:15" s="1" customFormat="1" ht="21" customHeight="1" x14ac:dyDescent="0.25">
      <c r="B7" s="181" t="s">
        <v>205</v>
      </c>
      <c r="C7" s="181"/>
      <c r="D7" s="181"/>
      <c r="E7" s="181"/>
      <c r="F7" s="181"/>
      <c r="G7" s="60"/>
      <c r="H7"/>
      <c r="I7"/>
      <c r="J7"/>
      <c r="K7"/>
      <c r="L7"/>
      <c r="M7"/>
      <c r="N7"/>
      <c r="O7"/>
    </row>
    <row r="8" spans="2:15" s="42" customFormat="1" ht="21" customHeight="1" x14ac:dyDescent="0.25">
      <c r="B8" s="181" t="s">
        <v>206</v>
      </c>
      <c r="C8" s="181"/>
      <c r="D8" s="181"/>
      <c r="E8" s="181"/>
      <c r="F8" s="181"/>
      <c r="G8" s="60"/>
      <c r="H8"/>
      <c r="I8"/>
      <c r="J8"/>
      <c r="K8"/>
      <c r="L8"/>
      <c r="M8"/>
      <c r="N8"/>
      <c r="O8"/>
    </row>
    <row r="9" spans="2:15" x14ac:dyDescent="0.25">
      <c r="B9" s="14"/>
      <c r="C9" s="14"/>
      <c r="D9" s="20"/>
      <c r="E9" s="20"/>
      <c r="F9" s="20"/>
      <c r="G9" s="20"/>
    </row>
    <row r="10" spans="2:15" ht="15" customHeight="1" x14ac:dyDescent="0.25">
      <c r="B10" s="182" t="s">
        <v>0</v>
      </c>
      <c r="C10" s="183" t="s">
        <v>1</v>
      </c>
      <c r="D10" s="184" t="s">
        <v>2</v>
      </c>
      <c r="E10" s="184" t="s">
        <v>3</v>
      </c>
      <c r="F10" s="184"/>
      <c r="G10" s="63"/>
    </row>
    <row r="11" spans="2:15" ht="25.5" x14ac:dyDescent="0.25">
      <c r="B11" s="182"/>
      <c r="C11" s="183"/>
      <c r="D11" s="184"/>
      <c r="E11" s="37" t="s">
        <v>4</v>
      </c>
      <c r="F11" s="37" t="s">
        <v>5</v>
      </c>
      <c r="G11" s="64"/>
    </row>
    <row r="12" spans="2:15" s="7" customFormat="1" ht="20.100000000000001" customHeight="1" x14ac:dyDescent="0.3">
      <c r="B12" s="178" t="s">
        <v>47</v>
      </c>
      <c r="C12" s="179"/>
      <c r="D12" s="179"/>
      <c r="E12" s="179"/>
      <c r="F12" s="180"/>
      <c r="G12"/>
      <c r="H12"/>
      <c r="I12"/>
      <c r="J12"/>
      <c r="K12"/>
      <c r="L12"/>
      <c r="M12"/>
      <c r="N12"/>
      <c r="O12"/>
    </row>
    <row r="13" spans="2:15" ht="15.95" customHeight="1" x14ac:dyDescent="0.25">
      <c r="B13" s="85" t="s">
        <v>118</v>
      </c>
      <c r="C13" s="83" t="s">
        <v>92</v>
      </c>
      <c r="D13" s="84">
        <v>3</v>
      </c>
      <c r="E13" s="89">
        <v>0</v>
      </c>
      <c r="F13" s="89">
        <f t="shared" ref="F13:F15" si="0">E13*D13</f>
        <v>0</v>
      </c>
      <c r="G13" s="65"/>
    </row>
    <row r="14" spans="2:15" s="10" customFormat="1" ht="15.95" customHeight="1" x14ac:dyDescent="0.25">
      <c r="B14" s="82" t="s">
        <v>119</v>
      </c>
      <c r="C14" s="83" t="s">
        <v>14</v>
      </c>
      <c r="D14" s="84">
        <v>25</v>
      </c>
      <c r="E14" s="89">
        <v>0</v>
      </c>
      <c r="F14" s="89">
        <f t="shared" si="0"/>
        <v>0</v>
      </c>
      <c r="G14" s="65"/>
      <c r="H14"/>
      <c r="I14"/>
    </row>
    <row r="15" spans="2:15" s="10" customFormat="1" ht="15.95" customHeight="1" x14ac:dyDescent="0.25">
      <c r="B15" s="82" t="s">
        <v>33</v>
      </c>
      <c r="C15" s="83" t="s">
        <v>13</v>
      </c>
      <c r="D15" s="84">
        <v>175</v>
      </c>
      <c r="E15" s="89">
        <v>0</v>
      </c>
      <c r="F15" s="89">
        <f t="shared" si="0"/>
        <v>0</v>
      </c>
      <c r="G15" s="65"/>
      <c r="H15"/>
      <c r="I15"/>
    </row>
    <row r="16" spans="2:15" s="42" customFormat="1" ht="15.95" customHeight="1" x14ac:dyDescent="0.25">
      <c r="B16" s="82" t="s">
        <v>40</v>
      </c>
      <c r="C16" s="83" t="s">
        <v>13</v>
      </c>
      <c r="D16" s="84">
        <v>175</v>
      </c>
      <c r="E16" s="89">
        <v>0</v>
      </c>
      <c r="F16" s="89">
        <f>D16*E16</f>
        <v>0</v>
      </c>
      <c r="G16" s="65"/>
    </row>
    <row r="17" spans="2:15" s="42" customFormat="1" ht="15.95" customHeight="1" x14ac:dyDescent="0.25">
      <c r="B17" s="82" t="s">
        <v>59</v>
      </c>
      <c r="C17" s="83" t="s">
        <v>14</v>
      </c>
      <c r="D17" s="84">
        <v>11</v>
      </c>
      <c r="E17" s="89">
        <v>0</v>
      </c>
      <c r="F17" s="89">
        <f>D17*E17</f>
        <v>0</v>
      </c>
      <c r="G17" s="65"/>
    </row>
    <row r="18" spans="2:15" s="42" customFormat="1" ht="15.95" customHeight="1" x14ac:dyDescent="0.25">
      <c r="B18" s="82" t="s">
        <v>57</v>
      </c>
      <c r="C18" s="83" t="s">
        <v>14</v>
      </c>
      <c r="D18" s="84">
        <v>33.5</v>
      </c>
      <c r="E18" s="89">
        <v>0</v>
      </c>
      <c r="F18" s="89">
        <f>E18*D18</f>
        <v>0</v>
      </c>
      <c r="G18" s="65"/>
    </row>
    <row r="19" spans="2:15" s="42" customFormat="1" ht="15.95" customHeight="1" x14ac:dyDescent="0.25">
      <c r="B19" s="85" t="s">
        <v>94</v>
      </c>
      <c r="C19" s="83" t="s">
        <v>8</v>
      </c>
      <c r="D19" s="84">
        <v>84</v>
      </c>
      <c r="E19" s="89">
        <v>0</v>
      </c>
      <c r="F19" s="89">
        <f>E19*D19</f>
        <v>0</v>
      </c>
      <c r="G19" s="65"/>
    </row>
    <row r="20" spans="2:15" s="42" customFormat="1" ht="15.95" customHeight="1" x14ac:dyDescent="0.25">
      <c r="B20" s="82" t="s">
        <v>58</v>
      </c>
      <c r="C20" s="83" t="s">
        <v>8</v>
      </c>
      <c r="D20" s="84">
        <v>8</v>
      </c>
      <c r="E20" s="89">
        <v>0</v>
      </c>
      <c r="F20" s="89">
        <f t="shared" ref="F20:F22" si="1">E20*D20</f>
        <v>0</v>
      </c>
      <c r="G20" s="65"/>
    </row>
    <row r="21" spans="2:15" s="42" customFormat="1" ht="15.95" customHeight="1" x14ac:dyDescent="0.25">
      <c r="B21" s="82" t="s">
        <v>53</v>
      </c>
      <c r="C21" s="83" t="s">
        <v>8</v>
      </c>
      <c r="D21" s="84">
        <v>7</v>
      </c>
      <c r="E21" s="89">
        <v>0</v>
      </c>
      <c r="F21" s="89">
        <f t="shared" si="1"/>
        <v>0</v>
      </c>
      <c r="G21" s="65"/>
    </row>
    <row r="22" spans="2:15" s="42" customFormat="1" ht="15.95" customHeight="1" x14ac:dyDescent="0.25">
      <c r="B22" s="82" t="s">
        <v>34</v>
      </c>
      <c r="C22" s="83" t="s">
        <v>14</v>
      </c>
      <c r="D22" s="84">
        <v>3.5</v>
      </c>
      <c r="E22" s="89">
        <v>0</v>
      </c>
      <c r="F22" s="89">
        <f t="shared" si="1"/>
        <v>0</v>
      </c>
      <c r="G22" s="65"/>
    </row>
    <row r="23" spans="2:15" s="42" customFormat="1" ht="15.95" customHeight="1" x14ac:dyDescent="0.25">
      <c r="B23" s="82" t="s">
        <v>56</v>
      </c>
      <c r="C23" s="83" t="s">
        <v>14</v>
      </c>
      <c r="D23" s="84">
        <v>18</v>
      </c>
      <c r="E23" s="89">
        <v>0</v>
      </c>
      <c r="F23" s="89">
        <f t="shared" ref="F23:F28" si="2">E23*D23</f>
        <v>0</v>
      </c>
      <c r="G23" s="65"/>
    </row>
    <row r="24" spans="2:15" s="42" customFormat="1" ht="15.95" customHeight="1" x14ac:dyDescent="0.25">
      <c r="B24" s="87" t="s">
        <v>54</v>
      </c>
      <c r="C24" s="90" t="s">
        <v>28</v>
      </c>
      <c r="D24" s="90">
        <v>210</v>
      </c>
      <c r="E24" s="89">
        <v>0</v>
      </c>
      <c r="F24" s="91">
        <f t="shared" si="2"/>
        <v>0</v>
      </c>
      <c r="G24" s="65"/>
    </row>
    <row r="25" spans="2:15" s="42" customFormat="1" ht="15.95" customHeight="1" x14ac:dyDescent="0.25">
      <c r="B25" s="87" t="s">
        <v>42</v>
      </c>
      <c r="C25" s="90" t="s">
        <v>28</v>
      </c>
      <c r="D25" s="90">
        <v>420</v>
      </c>
      <c r="E25" s="89">
        <v>0</v>
      </c>
      <c r="F25" s="91">
        <f t="shared" si="2"/>
        <v>0</v>
      </c>
      <c r="G25" s="65"/>
    </row>
    <row r="26" spans="2:15" s="42" customFormat="1" ht="15.95" customHeight="1" x14ac:dyDescent="0.25">
      <c r="B26" s="87" t="s">
        <v>104</v>
      </c>
      <c r="C26" s="92" t="s">
        <v>14</v>
      </c>
      <c r="D26" s="92">
        <v>65</v>
      </c>
      <c r="E26" s="89">
        <v>0</v>
      </c>
      <c r="F26" s="91">
        <f t="shared" si="2"/>
        <v>0</v>
      </c>
      <c r="G26" s="65"/>
    </row>
    <row r="27" spans="2:15" s="42" customFormat="1" ht="15.95" customHeight="1" x14ac:dyDescent="0.25">
      <c r="B27" s="87" t="s">
        <v>43</v>
      </c>
      <c r="C27" s="92" t="s">
        <v>9</v>
      </c>
      <c r="D27" s="92">
        <v>1</v>
      </c>
      <c r="E27" s="89">
        <v>0</v>
      </c>
      <c r="F27" s="91">
        <f t="shared" si="2"/>
        <v>0</v>
      </c>
      <c r="G27" s="65"/>
    </row>
    <row r="28" spans="2:15" s="42" customFormat="1" ht="15.95" customHeight="1" x14ac:dyDescent="0.25">
      <c r="B28" s="86" t="s">
        <v>103</v>
      </c>
      <c r="C28" s="83" t="s">
        <v>71</v>
      </c>
      <c r="D28" s="84">
        <v>1</v>
      </c>
      <c r="E28" s="89">
        <v>0</v>
      </c>
      <c r="F28" s="89">
        <f t="shared" si="2"/>
        <v>0</v>
      </c>
      <c r="G28" s="65"/>
    </row>
    <row r="29" spans="2:15" s="1" customFormat="1" ht="15.75" x14ac:dyDescent="0.25">
      <c r="B29" s="87"/>
      <c r="C29" s="92"/>
      <c r="D29" s="91"/>
      <c r="E29" s="93" t="s">
        <v>6</v>
      </c>
      <c r="F29" s="94">
        <f>SUM(F13:F28)</f>
        <v>0</v>
      </c>
      <c r="G29" s="42"/>
      <c r="H29"/>
      <c r="I29"/>
      <c r="J29"/>
      <c r="K29"/>
      <c r="L29"/>
      <c r="M29"/>
      <c r="N29"/>
      <c r="O29"/>
    </row>
    <row r="30" spans="2:15" s="10" customFormat="1" x14ac:dyDescent="0.25">
      <c r="B30" s="23"/>
      <c r="C30" s="21"/>
      <c r="D30" s="22"/>
      <c r="E30" s="32"/>
      <c r="F30" s="31"/>
      <c r="G30" s="66"/>
      <c r="H30"/>
      <c r="I30"/>
      <c r="J30"/>
      <c r="K30"/>
      <c r="L30"/>
      <c r="M30"/>
      <c r="N30"/>
      <c r="O30"/>
    </row>
    <row r="31" spans="2:15" s="10" customFormat="1" ht="20.100000000000001" customHeight="1" x14ac:dyDescent="0.25">
      <c r="B31" s="178" t="s">
        <v>48</v>
      </c>
      <c r="C31" s="179"/>
      <c r="D31" s="179"/>
      <c r="E31" s="179"/>
      <c r="F31" s="180"/>
      <c r="G31"/>
      <c r="H31"/>
      <c r="I31"/>
      <c r="J31"/>
      <c r="K31"/>
      <c r="L31"/>
      <c r="M31"/>
      <c r="N31"/>
      <c r="O31"/>
    </row>
    <row r="32" spans="2:15" s="10" customFormat="1" ht="15.95" customHeight="1" x14ac:dyDescent="0.25">
      <c r="B32" s="110" t="s">
        <v>63</v>
      </c>
      <c r="C32" s="111" t="s">
        <v>9</v>
      </c>
      <c r="D32" s="112">
        <v>1</v>
      </c>
      <c r="E32" s="113">
        <v>0</v>
      </c>
      <c r="F32" s="114">
        <f t="shared" ref="F32:F68" si="3">E32*D32</f>
        <v>0</v>
      </c>
      <c r="G32"/>
      <c r="H32"/>
      <c r="I32"/>
      <c r="J32"/>
      <c r="K32"/>
      <c r="L32"/>
      <c r="M32"/>
      <c r="N32"/>
      <c r="O32"/>
    </row>
    <row r="33" spans="2:15" s="10" customFormat="1" ht="15.95" customHeight="1" x14ac:dyDescent="0.25">
      <c r="B33" s="110" t="s">
        <v>114</v>
      </c>
      <c r="C33" s="115" t="s">
        <v>14</v>
      </c>
      <c r="D33" s="113">
        <v>11.5</v>
      </c>
      <c r="E33" s="113">
        <v>0</v>
      </c>
      <c r="F33" s="114">
        <f t="shared" si="3"/>
        <v>0</v>
      </c>
      <c r="G33"/>
      <c r="H33"/>
      <c r="I33"/>
      <c r="J33"/>
      <c r="K33"/>
      <c r="L33"/>
      <c r="M33"/>
      <c r="N33"/>
      <c r="O33"/>
    </row>
    <row r="34" spans="2:15" s="10" customFormat="1" ht="15.95" customHeight="1" x14ac:dyDescent="0.25">
      <c r="B34" s="110" t="s">
        <v>115</v>
      </c>
      <c r="C34" s="115" t="s">
        <v>14</v>
      </c>
      <c r="D34" s="113">
        <v>33.5</v>
      </c>
      <c r="E34" s="113">
        <v>0</v>
      </c>
      <c r="F34" s="114">
        <f t="shared" si="3"/>
        <v>0</v>
      </c>
      <c r="G34"/>
      <c r="H34"/>
      <c r="I34"/>
      <c r="J34"/>
      <c r="K34"/>
      <c r="L34"/>
      <c r="M34"/>
      <c r="N34"/>
      <c r="O34"/>
    </row>
    <row r="35" spans="2:15" s="42" customFormat="1" ht="15.95" customHeight="1" x14ac:dyDescent="0.25">
      <c r="B35" s="110" t="s">
        <v>116</v>
      </c>
      <c r="C35" s="115" t="s">
        <v>14</v>
      </c>
      <c r="D35" s="113">
        <v>18</v>
      </c>
      <c r="E35" s="113">
        <v>0</v>
      </c>
      <c r="F35" s="114">
        <f t="shared" ref="F35" si="4">E35*D35</f>
        <v>0</v>
      </c>
      <c r="G35"/>
      <c r="H35"/>
      <c r="I35"/>
      <c r="J35"/>
      <c r="K35"/>
      <c r="L35"/>
      <c r="M35"/>
      <c r="N35"/>
      <c r="O35"/>
    </row>
    <row r="36" spans="2:15" s="1" customFormat="1" ht="15.95" customHeight="1" x14ac:dyDescent="0.25">
      <c r="B36" s="110" t="s">
        <v>65</v>
      </c>
      <c r="C36" s="115" t="s">
        <v>17</v>
      </c>
      <c r="D36" s="116">
        <v>2.2200000000000002</v>
      </c>
      <c r="E36" s="113">
        <v>0</v>
      </c>
      <c r="F36" s="114">
        <f t="shared" si="3"/>
        <v>0</v>
      </c>
      <c r="G36"/>
      <c r="H36"/>
      <c r="I36"/>
      <c r="J36"/>
      <c r="K36"/>
      <c r="L36"/>
      <c r="M36"/>
      <c r="N36"/>
      <c r="O36"/>
    </row>
    <row r="37" spans="2:15" s="42" customFormat="1" ht="15.95" customHeight="1" x14ac:dyDescent="0.25">
      <c r="B37" s="110" t="s">
        <v>93</v>
      </c>
      <c r="C37" s="115" t="s">
        <v>17</v>
      </c>
      <c r="D37" s="116">
        <v>2.0499999999999998</v>
      </c>
      <c r="E37" s="113">
        <v>0</v>
      </c>
      <c r="F37" s="114">
        <f t="shared" ref="F37" si="5">E37*D37</f>
        <v>0</v>
      </c>
    </row>
    <row r="38" spans="2:15" s="1" customFormat="1" ht="15.95" customHeight="1" x14ac:dyDescent="0.25">
      <c r="B38" s="110" t="s">
        <v>64</v>
      </c>
      <c r="C38" s="115" t="s">
        <v>17</v>
      </c>
      <c r="D38" s="116">
        <v>0.42</v>
      </c>
      <c r="E38" s="113">
        <v>0</v>
      </c>
      <c r="F38" s="114">
        <f t="shared" si="3"/>
        <v>0</v>
      </c>
      <c r="G38"/>
      <c r="H38"/>
      <c r="I38"/>
      <c r="J38"/>
      <c r="K38"/>
      <c r="L38"/>
      <c r="M38"/>
      <c r="N38"/>
      <c r="O38"/>
    </row>
    <row r="39" spans="2:15" s="42" customFormat="1" ht="15.95" customHeight="1" x14ac:dyDescent="0.25">
      <c r="B39" s="117" t="s">
        <v>102</v>
      </c>
      <c r="C39" s="102" t="s">
        <v>17</v>
      </c>
      <c r="D39" s="118">
        <v>0.32</v>
      </c>
      <c r="E39" s="113">
        <v>0</v>
      </c>
      <c r="F39" s="99">
        <f t="shared" ref="F39" si="6">E39*D39</f>
        <v>0</v>
      </c>
    </row>
    <row r="40" spans="2:15" s="1" customFormat="1" ht="15.95" customHeight="1" x14ac:dyDescent="0.25">
      <c r="B40" s="110" t="s">
        <v>29</v>
      </c>
      <c r="C40" s="115" t="s">
        <v>30</v>
      </c>
      <c r="D40" s="116">
        <v>45</v>
      </c>
      <c r="E40" s="113">
        <v>0</v>
      </c>
      <c r="F40" s="114">
        <f>E40*D40</f>
        <v>0</v>
      </c>
      <c r="G40"/>
      <c r="H40"/>
      <c r="I40"/>
      <c r="J40"/>
      <c r="K40"/>
      <c r="L40"/>
      <c r="M40"/>
      <c r="N40"/>
      <c r="O40"/>
    </row>
    <row r="41" spans="2:15" s="42" customFormat="1" ht="15.95" customHeight="1" x14ac:dyDescent="0.25">
      <c r="B41" s="96" t="s">
        <v>112</v>
      </c>
      <c r="C41" s="97" t="s">
        <v>8</v>
      </c>
      <c r="D41" s="98">
        <v>35</v>
      </c>
      <c r="E41" s="113">
        <v>0</v>
      </c>
      <c r="F41" s="99">
        <f>E41*D41</f>
        <v>0</v>
      </c>
    </row>
    <row r="42" spans="2:15" s="9" customFormat="1" ht="15.95" customHeight="1" x14ac:dyDescent="0.25">
      <c r="B42" s="119" t="s">
        <v>66</v>
      </c>
      <c r="C42" s="120" t="s">
        <v>9</v>
      </c>
      <c r="D42" s="113">
        <v>2</v>
      </c>
      <c r="E42" s="113">
        <v>0</v>
      </c>
      <c r="F42" s="114">
        <f>E42*D42</f>
        <v>0</v>
      </c>
      <c r="G42"/>
      <c r="H42"/>
      <c r="I42"/>
      <c r="J42"/>
      <c r="K42"/>
      <c r="L42"/>
      <c r="M42"/>
      <c r="N42"/>
      <c r="O42"/>
    </row>
    <row r="43" spans="2:15" s="42" customFormat="1" ht="15.95" customHeight="1" x14ac:dyDescent="0.25">
      <c r="B43" s="101" t="s">
        <v>95</v>
      </c>
      <c r="C43" s="102" t="s">
        <v>8</v>
      </c>
      <c r="D43" s="103">
        <v>11</v>
      </c>
      <c r="E43" s="113">
        <v>0</v>
      </c>
      <c r="F43" s="104">
        <f t="shared" ref="F43:F49" si="7">E43*D43</f>
        <v>0</v>
      </c>
      <c r="G43"/>
      <c r="H43"/>
      <c r="I43"/>
      <c r="J43"/>
      <c r="K43"/>
      <c r="L43"/>
      <c r="M43"/>
      <c r="N43"/>
      <c r="O43"/>
    </row>
    <row r="44" spans="2:15" s="42" customFormat="1" ht="15.95" customHeight="1" x14ac:dyDescent="0.25">
      <c r="B44" s="101" t="s">
        <v>96</v>
      </c>
      <c r="C44" s="102" t="s">
        <v>8</v>
      </c>
      <c r="D44" s="103">
        <v>11</v>
      </c>
      <c r="E44" s="113">
        <v>0</v>
      </c>
      <c r="F44" s="104">
        <f t="shared" si="7"/>
        <v>0</v>
      </c>
      <c r="G44"/>
      <c r="H44"/>
      <c r="I44"/>
      <c r="J44"/>
      <c r="K44"/>
      <c r="L44"/>
      <c r="M44"/>
      <c r="N44"/>
      <c r="O44"/>
    </row>
    <row r="45" spans="2:15" s="42" customFormat="1" ht="15.95" customHeight="1" x14ac:dyDescent="0.25">
      <c r="B45" s="101" t="s">
        <v>97</v>
      </c>
      <c r="C45" s="102" t="s">
        <v>8</v>
      </c>
      <c r="D45" s="103">
        <v>7</v>
      </c>
      <c r="E45" s="113">
        <v>0</v>
      </c>
      <c r="F45" s="104">
        <f t="shared" si="7"/>
        <v>0</v>
      </c>
      <c r="G45"/>
      <c r="H45"/>
      <c r="I45"/>
      <c r="J45"/>
      <c r="K45"/>
      <c r="L45"/>
      <c r="M45"/>
      <c r="N45"/>
      <c r="O45"/>
    </row>
    <row r="46" spans="2:15" s="42" customFormat="1" ht="15.95" customHeight="1" x14ac:dyDescent="0.25">
      <c r="B46" s="101" t="s">
        <v>98</v>
      </c>
      <c r="C46" s="102" t="s">
        <v>8</v>
      </c>
      <c r="D46" s="103">
        <v>1</v>
      </c>
      <c r="E46" s="113">
        <v>0</v>
      </c>
      <c r="F46" s="104">
        <f t="shared" si="7"/>
        <v>0</v>
      </c>
      <c r="G46"/>
      <c r="H46"/>
      <c r="I46"/>
      <c r="J46"/>
      <c r="K46"/>
      <c r="L46"/>
      <c r="M46"/>
      <c r="N46"/>
      <c r="O46"/>
    </row>
    <row r="47" spans="2:15" s="42" customFormat="1" ht="15.95" customHeight="1" x14ac:dyDescent="0.25">
      <c r="B47" s="101" t="s">
        <v>99</v>
      </c>
      <c r="C47" s="102" t="s">
        <v>8</v>
      </c>
      <c r="D47" s="103">
        <v>25</v>
      </c>
      <c r="E47" s="113">
        <v>0</v>
      </c>
      <c r="F47" s="104">
        <f t="shared" si="7"/>
        <v>0</v>
      </c>
      <c r="G47"/>
      <c r="H47"/>
      <c r="I47"/>
      <c r="J47"/>
      <c r="K47"/>
      <c r="L47"/>
      <c r="M47"/>
      <c r="N47"/>
      <c r="O47"/>
    </row>
    <row r="48" spans="2:15" s="42" customFormat="1" ht="15.95" customHeight="1" x14ac:dyDescent="0.25">
      <c r="B48" s="101" t="s">
        <v>100</v>
      </c>
      <c r="C48" s="102" t="s">
        <v>8</v>
      </c>
      <c r="D48" s="103">
        <v>28</v>
      </c>
      <c r="E48" s="113">
        <v>0</v>
      </c>
      <c r="F48" s="104">
        <f t="shared" si="7"/>
        <v>0</v>
      </c>
      <c r="G48"/>
      <c r="H48"/>
      <c r="I48"/>
      <c r="J48"/>
      <c r="K48"/>
      <c r="L48"/>
      <c r="M48"/>
      <c r="N48"/>
      <c r="O48"/>
    </row>
    <row r="49" spans="2:15" s="42" customFormat="1" ht="15.95" customHeight="1" x14ac:dyDescent="0.25">
      <c r="B49" s="101" t="s">
        <v>101</v>
      </c>
      <c r="C49" s="102" t="s">
        <v>9</v>
      </c>
      <c r="D49" s="103">
        <v>5</v>
      </c>
      <c r="E49" s="113">
        <v>0</v>
      </c>
      <c r="F49" s="104">
        <f t="shared" si="7"/>
        <v>0</v>
      </c>
    </row>
    <row r="50" spans="2:15" s="10" customFormat="1" ht="15.95" customHeight="1" x14ac:dyDescent="0.25">
      <c r="B50" s="119" t="s">
        <v>44</v>
      </c>
      <c r="C50" s="120" t="s">
        <v>14</v>
      </c>
      <c r="D50" s="113">
        <v>9.5</v>
      </c>
      <c r="E50" s="113">
        <v>0</v>
      </c>
      <c r="F50" s="114">
        <f t="shared" si="3"/>
        <v>0</v>
      </c>
      <c r="G50"/>
      <c r="H50"/>
      <c r="I50"/>
      <c r="J50"/>
      <c r="K50"/>
      <c r="L50"/>
      <c r="M50"/>
      <c r="N50"/>
      <c r="O50"/>
    </row>
    <row r="51" spans="2:15" s="42" customFormat="1" ht="15.95" customHeight="1" x14ac:dyDescent="0.25">
      <c r="B51" s="105" t="s">
        <v>111</v>
      </c>
      <c r="C51" s="106" t="s">
        <v>8</v>
      </c>
      <c r="D51" s="104">
        <v>4</v>
      </c>
      <c r="E51" s="113">
        <v>0</v>
      </c>
      <c r="F51" s="104">
        <f>E51*D51</f>
        <v>0</v>
      </c>
    </row>
    <row r="52" spans="2:15" s="9" customFormat="1" ht="15.95" customHeight="1" x14ac:dyDescent="0.25">
      <c r="B52" s="119" t="s">
        <v>22</v>
      </c>
      <c r="C52" s="120" t="s">
        <v>9</v>
      </c>
      <c r="D52" s="113">
        <v>2</v>
      </c>
      <c r="E52" s="113">
        <v>0</v>
      </c>
      <c r="F52" s="114">
        <f>E52*D52</f>
        <v>0</v>
      </c>
      <c r="G52"/>
      <c r="H52"/>
      <c r="I52"/>
      <c r="J52"/>
      <c r="K52"/>
      <c r="L52"/>
      <c r="M52"/>
      <c r="N52"/>
      <c r="O52"/>
    </row>
    <row r="53" spans="2:15" s="42" customFormat="1" ht="15.95" customHeight="1" x14ac:dyDescent="0.25">
      <c r="B53" s="119" t="s">
        <v>45</v>
      </c>
      <c r="C53" s="120" t="s">
        <v>8</v>
      </c>
      <c r="D53" s="113">
        <v>4</v>
      </c>
      <c r="E53" s="113">
        <v>0</v>
      </c>
      <c r="F53" s="114">
        <f t="shared" si="3"/>
        <v>0</v>
      </c>
      <c r="G53"/>
      <c r="H53"/>
      <c r="I53"/>
      <c r="J53"/>
      <c r="K53"/>
      <c r="L53"/>
      <c r="M53"/>
      <c r="N53"/>
      <c r="O53"/>
    </row>
    <row r="54" spans="2:15" s="9" customFormat="1" ht="15.95" customHeight="1" x14ac:dyDescent="0.25">
      <c r="B54" s="119" t="s">
        <v>23</v>
      </c>
      <c r="C54" s="120" t="s">
        <v>9</v>
      </c>
      <c r="D54" s="113">
        <v>1</v>
      </c>
      <c r="E54" s="113">
        <v>0</v>
      </c>
      <c r="F54" s="114">
        <f>E54*D54</f>
        <v>0</v>
      </c>
      <c r="G54"/>
      <c r="H54"/>
      <c r="I54"/>
      <c r="J54"/>
      <c r="K54"/>
      <c r="L54"/>
      <c r="M54"/>
      <c r="N54"/>
      <c r="O54"/>
    </row>
    <row r="55" spans="2:15" s="42" customFormat="1" ht="15.95" customHeight="1" x14ac:dyDescent="0.25">
      <c r="B55" s="107" t="s">
        <v>109</v>
      </c>
      <c r="C55" s="115" t="s">
        <v>110</v>
      </c>
      <c r="D55" s="121">
        <v>11</v>
      </c>
      <c r="E55" s="113">
        <v>0</v>
      </c>
      <c r="F55" s="114">
        <f>E55*D55</f>
        <v>0</v>
      </c>
    </row>
    <row r="56" spans="2:15" s="10" customFormat="1" ht="15.95" customHeight="1" x14ac:dyDescent="0.25">
      <c r="B56" s="119" t="s">
        <v>117</v>
      </c>
      <c r="C56" s="120" t="s">
        <v>8</v>
      </c>
      <c r="D56" s="113">
        <v>18</v>
      </c>
      <c r="E56" s="113">
        <v>0</v>
      </c>
      <c r="F56" s="114">
        <f t="shared" si="3"/>
        <v>0</v>
      </c>
      <c r="G56"/>
      <c r="H56"/>
      <c r="I56"/>
      <c r="J56"/>
      <c r="K56"/>
      <c r="L56"/>
      <c r="M56"/>
      <c r="N56"/>
      <c r="O56"/>
    </row>
    <row r="57" spans="2:15" s="42" customFormat="1" ht="15.95" customHeight="1" x14ac:dyDescent="0.25">
      <c r="B57" s="119" t="s">
        <v>106</v>
      </c>
      <c r="C57" s="120" t="s">
        <v>9</v>
      </c>
      <c r="D57" s="113">
        <v>1</v>
      </c>
      <c r="E57" s="113">
        <v>0</v>
      </c>
      <c r="F57" s="114">
        <f t="shared" si="3"/>
        <v>0</v>
      </c>
    </row>
    <row r="58" spans="2:15" s="10" customFormat="1" ht="15.95" customHeight="1" x14ac:dyDescent="0.25">
      <c r="B58" s="96" t="s">
        <v>36</v>
      </c>
      <c r="C58" s="97" t="s">
        <v>8</v>
      </c>
      <c r="D58" s="98">
        <v>700</v>
      </c>
      <c r="E58" s="113">
        <v>0</v>
      </c>
      <c r="F58" s="99">
        <f t="shared" si="3"/>
        <v>0</v>
      </c>
      <c r="G58"/>
      <c r="H58"/>
      <c r="I58"/>
      <c r="J58"/>
      <c r="K58"/>
      <c r="L58"/>
      <c r="M58"/>
      <c r="N58"/>
      <c r="O58"/>
    </row>
    <row r="59" spans="2:15" s="10" customFormat="1" ht="15.95" customHeight="1" x14ac:dyDescent="0.25">
      <c r="B59" s="119" t="s">
        <v>37</v>
      </c>
      <c r="C59" s="120" t="s">
        <v>8</v>
      </c>
      <c r="D59" s="113">
        <v>3060</v>
      </c>
      <c r="E59" s="113">
        <v>0</v>
      </c>
      <c r="F59" s="114">
        <f t="shared" si="3"/>
        <v>0</v>
      </c>
      <c r="G59"/>
      <c r="H59"/>
      <c r="I59"/>
      <c r="J59"/>
      <c r="K59"/>
      <c r="L59"/>
      <c r="M59"/>
      <c r="N59"/>
      <c r="O59"/>
    </row>
    <row r="60" spans="2:15" s="10" customFormat="1" ht="15.95" customHeight="1" x14ac:dyDescent="0.25">
      <c r="B60" s="119" t="s">
        <v>38</v>
      </c>
      <c r="C60" s="120" t="s">
        <v>8</v>
      </c>
      <c r="D60" s="113">
        <v>3060</v>
      </c>
      <c r="E60" s="113">
        <v>0</v>
      </c>
      <c r="F60" s="114">
        <f t="shared" si="3"/>
        <v>0</v>
      </c>
      <c r="G60"/>
      <c r="H60"/>
      <c r="I60"/>
      <c r="J60"/>
      <c r="K60"/>
      <c r="L60"/>
      <c r="M60"/>
      <c r="N60"/>
      <c r="O60"/>
    </row>
    <row r="61" spans="2:15" s="42" customFormat="1" ht="15.95" customHeight="1" x14ac:dyDescent="0.25">
      <c r="B61" s="119" t="s">
        <v>105</v>
      </c>
      <c r="C61" s="120" t="s">
        <v>9</v>
      </c>
      <c r="D61" s="113">
        <v>1</v>
      </c>
      <c r="E61" s="113">
        <v>0</v>
      </c>
      <c r="F61" s="114">
        <f t="shared" si="3"/>
        <v>0</v>
      </c>
    </row>
    <row r="62" spans="2:15" s="9" customFormat="1" ht="15.95" customHeight="1" x14ac:dyDescent="0.25">
      <c r="B62" s="119" t="s">
        <v>18</v>
      </c>
      <c r="C62" s="120" t="s">
        <v>19</v>
      </c>
      <c r="D62" s="113">
        <v>5</v>
      </c>
      <c r="E62" s="113">
        <v>0</v>
      </c>
      <c r="F62" s="114">
        <f t="shared" si="3"/>
        <v>0</v>
      </c>
      <c r="G62"/>
      <c r="H62"/>
      <c r="I62"/>
      <c r="J62"/>
      <c r="K62"/>
      <c r="L62"/>
      <c r="M62"/>
      <c r="N62"/>
      <c r="O62"/>
    </row>
    <row r="63" spans="2:15" s="10" customFormat="1" ht="15.95" customHeight="1" x14ac:dyDescent="0.25">
      <c r="B63" s="119" t="s">
        <v>20</v>
      </c>
      <c r="C63" s="120" t="s">
        <v>21</v>
      </c>
      <c r="D63" s="113">
        <v>10</v>
      </c>
      <c r="E63" s="113">
        <v>0</v>
      </c>
      <c r="F63" s="114">
        <f t="shared" si="3"/>
        <v>0</v>
      </c>
      <c r="G63"/>
      <c r="H63"/>
      <c r="I63"/>
      <c r="J63"/>
      <c r="K63"/>
      <c r="L63"/>
      <c r="M63"/>
      <c r="N63"/>
      <c r="O63"/>
    </row>
    <row r="64" spans="2:15" s="42" customFormat="1" ht="15.95" customHeight="1" x14ac:dyDescent="0.25">
      <c r="B64" s="119" t="s">
        <v>26</v>
      </c>
      <c r="C64" s="111" t="s">
        <v>9</v>
      </c>
      <c r="D64" s="112">
        <v>1</v>
      </c>
      <c r="E64" s="113">
        <v>0</v>
      </c>
      <c r="F64" s="114">
        <f t="shared" si="3"/>
        <v>0</v>
      </c>
    </row>
    <row r="65" spans="2:15" s="10" customFormat="1" ht="15.95" customHeight="1" x14ac:dyDescent="0.25">
      <c r="B65" s="119" t="s">
        <v>31</v>
      </c>
      <c r="C65" s="122" t="s">
        <v>13</v>
      </c>
      <c r="D65" s="121">
        <v>200</v>
      </c>
      <c r="E65" s="113">
        <v>0</v>
      </c>
      <c r="F65" s="114">
        <f t="shared" si="3"/>
        <v>0</v>
      </c>
      <c r="G65"/>
      <c r="H65"/>
      <c r="I65"/>
      <c r="J65"/>
      <c r="K65"/>
      <c r="L65"/>
      <c r="M65"/>
      <c r="N65"/>
      <c r="O65"/>
    </row>
    <row r="66" spans="2:15" s="42" customFormat="1" ht="15.95" customHeight="1" x14ac:dyDescent="0.25">
      <c r="B66" s="119" t="s">
        <v>113</v>
      </c>
      <c r="C66" s="122" t="s">
        <v>8</v>
      </c>
      <c r="D66" s="121">
        <v>21</v>
      </c>
      <c r="E66" s="113">
        <v>0</v>
      </c>
      <c r="F66" s="114">
        <f t="shared" si="3"/>
        <v>0</v>
      </c>
    </row>
    <row r="67" spans="2:15" s="10" customFormat="1" ht="15.95" customHeight="1" x14ac:dyDescent="0.25">
      <c r="B67" s="119" t="s">
        <v>41</v>
      </c>
      <c r="C67" s="122" t="s">
        <v>8</v>
      </c>
      <c r="D67" s="121">
        <v>30</v>
      </c>
      <c r="E67" s="113">
        <v>0</v>
      </c>
      <c r="F67" s="114">
        <f t="shared" si="3"/>
        <v>0</v>
      </c>
      <c r="G67"/>
      <c r="H67"/>
      <c r="I67"/>
      <c r="J67"/>
      <c r="K67"/>
      <c r="L67"/>
      <c r="M67"/>
      <c r="N67"/>
      <c r="O67"/>
    </row>
    <row r="68" spans="2:15" s="42" customFormat="1" ht="15.95" customHeight="1" x14ac:dyDescent="0.25">
      <c r="B68" s="119" t="s">
        <v>107</v>
      </c>
      <c r="C68" s="122" t="s">
        <v>9</v>
      </c>
      <c r="D68" s="121">
        <v>1</v>
      </c>
      <c r="E68" s="113">
        <v>0</v>
      </c>
      <c r="F68" s="114">
        <f t="shared" si="3"/>
        <v>0</v>
      </c>
    </row>
    <row r="69" spans="2:15" s="10" customFormat="1" ht="15.95" customHeight="1" x14ac:dyDescent="0.25">
      <c r="B69" s="110" t="s">
        <v>25</v>
      </c>
      <c r="C69" s="111" t="s">
        <v>60</v>
      </c>
      <c r="D69" s="112">
        <v>4</v>
      </c>
      <c r="E69" s="113">
        <v>0</v>
      </c>
      <c r="F69" s="114">
        <f>E69*D69</f>
        <v>0</v>
      </c>
      <c r="G69"/>
      <c r="H69"/>
      <c r="I69"/>
      <c r="J69"/>
      <c r="K69"/>
      <c r="L69"/>
      <c r="M69"/>
      <c r="N69"/>
      <c r="O69"/>
    </row>
    <row r="70" spans="2:15" s="42" customFormat="1" ht="15.95" customHeight="1" x14ac:dyDescent="0.25">
      <c r="B70" s="110" t="s">
        <v>61</v>
      </c>
      <c r="C70" s="111" t="s">
        <v>60</v>
      </c>
      <c r="D70" s="112">
        <v>2</v>
      </c>
      <c r="E70" s="113">
        <v>0</v>
      </c>
      <c r="F70" s="114">
        <f t="shared" ref="F70" si="8">E70*D70</f>
        <v>0</v>
      </c>
      <c r="G70"/>
      <c r="H70"/>
      <c r="I70"/>
      <c r="J70"/>
      <c r="K70"/>
      <c r="L70"/>
      <c r="M70"/>
      <c r="N70"/>
      <c r="O70"/>
    </row>
    <row r="71" spans="2:15" s="42" customFormat="1" ht="15.95" customHeight="1" x14ac:dyDescent="0.25">
      <c r="B71" s="110" t="s">
        <v>108</v>
      </c>
      <c r="C71" s="111" t="s">
        <v>60</v>
      </c>
      <c r="D71" s="112">
        <v>4</v>
      </c>
      <c r="E71" s="113">
        <v>0</v>
      </c>
      <c r="F71" s="114">
        <f>E71*D71</f>
        <v>0</v>
      </c>
      <c r="G71"/>
      <c r="H71"/>
      <c r="I71"/>
      <c r="J71"/>
      <c r="K71"/>
      <c r="L71"/>
      <c r="M71"/>
      <c r="N71"/>
      <c r="O71"/>
    </row>
    <row r="72" spans="2:15" s="42" customFormat="1" ht="15.95" customHeight="1" x14ac:dyDescent="0.25">
      <c r="B72" s="110" t="s">
        <v>68</v>
      </c>
      <c r="C72" s="111" t="s">
        <v>69</v>
      </c>
      <c r="D72" s="112">
        <v>2</v>
      </c>
      <c r="E72" s="113">
        <v>0</v>
      </c>
      <c r="F72" s="114">
        <f>E72*D72</f>
        <v>0</v>
      </c>
      <c r="G72"/>
      <c r="H72"/>
      <c r="I72"/>
      <c r="J72"/>
      <c r="K72"/>
      <c r="L72"/>
      <c r="M72"/>
      <c r="N72"/>
      <c r="O72"/>
    </row>
    <row r="73" spans="2:15" s="10" customFormat="1" ht="15.95" customHeight="1" x14ac:dyDescent="0.25">
      <c r="B73" s="110" t="s">
        <v>62</v>
      </c>
      <c r="C73" s="111" t="s">
        <v>70</v>
      </c>
      <c r="D73" s="112">
        <v>2</v>
      </c>
      <c r="E73" s="113">
        <v>0</v>
      </c>
      <c r="F73" s="114">
        <f>E73*D73</f>
        <v>0</v>
      </c>
      <c r="G73"/>
      <c r="H73"/>
      <c r="I73"/>
      <c r="J73"/>
      <c r="K73"/>
      <c r="L73"/>
      <c r="M73"/>
      <c r="N73"/>
      <c r="O73"/>
    </row>
    <row r="74" spans="2:15" s="42" customFormat="1" ht="15.95" customHeight="1" x14ac:dyDescent="0.25">
      <c r="B74" s="119" t="s">
        <v>120</v>
      </c>
      <c r="C74" s="122" t="s">
        <v>71</v>
      </c>
      <c r="D74" s="121">
        <v>1</v>
      </c>
      <c r="E74" s="113">
        <v>0</v>
      </c>
      <c r="F74" s="114">
        <f t="shared" ref="F74" si="9">E74*D74</f>
        <v>0</v>
      </c>
      <c r="G74"/>
      <c r="H74"/>
      <c r="I74"/>
      <c r="J74"/>
      <c r="K74"/>
      <c r="L74"/>
      <c r="M74"/>
      <c r="N74"/>
      <c r="O74"/>
    </row>
    <row r="75" spans="2:15" s="8" customFormat="1" ht="15.75" x14ac:dyDescent="0.25">
      <c r="B75" s="119"/>
      <c r="C75" s="111"/>
      <c r="D75" s="123"/>
      <c r="E75" s="88" t="s">
        <v>6</v>
      </c>
      <c r="F75" s="124">
        <f>SUM(F32:F74)</f>
        <v>0</v>
      </c>
      <c r="G75"/>
      <c r="H75"/>
      <c r="I75"/>
      <c r="J75"/>
      <c r="K75"/>
      <c r="L75"/>
      <c r="M75"/>
      <c r="N75"/>
      <c r="O75"/>
    </row>
    <row r="76" spans="2:15" s="8" customFormat="1" x14ac:dyDescent="0.25">
      <c r="B76" s="100"/>
      <c r="C76" s="95"/>
      <c r="D76" s="108"/>
      <c r="E76" s="32"/>
      <c r="F76" s="109"/>
      <c r="G76" s="66"/>
      <c r="H76"/>
      <c r="I76"/>
      <c r="J76"/>
      <c r="K76"/>
      <c r="L76"/>
      <c r="M76"/>
      <c r="N76"/>
      <c r="O76"/>
    </row>
    <row r="77" spans="2:15" s="42" customFormat="1" ht="18.75" x14ac:dyDescent="0.25">
      <c r="B77" s="177" t="s">
        <v>121</v>
      </c>
      <c r="C77" s="177"/>
      <c r="D77" s="177"/>
      <c r="E77" s="177"/>
      <c r="F77" s="39">
        <f>F75+F29</f>
        <v>0</v>
      </c>
      <c r="G77" s="66"/>
    </row>
    <row r="78" spans="2:15" s="10" customFormat="1" x14ac:dyDescent="0.25">
      <c r="B78" s="40"/>
      <c r="C78" s="41"/>
      <c r="D78" s="41"/>
      <c r="E78" s="41"/>
      <c r="F78" s="41"/>
      <c r="G78" s="61"/>
      <c r="H78"/>
      <c r="I78"/>
      <c r="J78"/>
      <c r="K78"/>
      <c r="L78"/>
      <c r="M78"/>
      <c r="N78"/>
      <c r="O78"/>
    </row>
    <row r="79" spans="2:15" s="1" customFormat="1" ht="15.75" x14ac:dyDescent="0.25">
      <c r="B79" s="27" t="s">
        <v>10</v>
      </c>
      <c r="C79" s="28"/>
      <c r="D79" s="29"/>
      <c r="E79" s="25"/>
      <c r="F79" s="25"/>
      <c r="G79" s="25"/>
      <c r="H79"/>
      <c r="I79"/>
      <c r="J79"/>
      <c r="K79"/>
      <c r="L79"/>
      <c r="M79"/>
      <c r="N79"/>
      <c r="O79"/>
    </row>
    <row r="80" spans="2:15" x14ac:dyDescent="0.25">
      <c r="B80" s="30" t="s">
        <v>219</v>
      </c>
      <c r="C80" s="2"/>
      <c r="D80" s="26" t="s">
        <v>11</v>
      </c>
      <c r="E80" s="3"/>
      <c r="F80" s="15"/>
      <c r="G80" s="15"/>
    </row>
    <row r="81" spans="2:15" x14ac:dyDescent="0.25">
      <c r="B81" s="2"/>
      <c r="C81" s="2"/>
      <c r="D81" s="26" t="s">
        <v>12</v>
      </c>
      <c r="E81" s="3"/>
      <c r="F81" s="15"/>
      <c r="G81" s="15"/>
    </row>
    <row r="82" spans="2:15" x14ac:dyDescent="0.25">
      <c r="B82" s="2"/>
      <c r="C82" s="2"/>
      <c r="D82" s="26"/>
      <c r="E82" s="3"/>
      <c r="F82" s="15"/>
      <c r="G82" s="15"/>
    </row>
    <row r="83" spans="2:15" x14ac:dyDescent="0.25">
      <c r="B83" s="30" t="s">
        <v>217</v>
      </c>
      <c r="C83" s="2"/>
      <c r="D83" s="26" t="s">
        <v>11</v>
      </c>
      <c r="E83" s="3"/>
      <c r="F83" s="15"/>
      <c r="G83" s="15"/>
    </row>
    <row r="84" spans="2:15" x14ac:dyDescent="0.25">
      <c r="B84" s="4"/>
      <c r="C84" s="2"/>
      <c r="D84" s="26" t="s">
        <v>12</v>
      </c>
      <c r="E84" s="3"/>
      <c r="F84" s="15"/>
      <c r="G84" s="15"/>
    </row>
    <row r="87" spans="2:15" s="7" customFormat="1" ht="18.75" x14ac:dyDescent="0.3">
      <c r="B87"/>
      <c r="C87"/>
      <c r="D87"/>
      <c r="E87"/>
      <c r="F87"/>
      <c r="G87" s="42"/>
      <c r="H87"/>
      <c r="I87"/>
      <c r="J87"/>
      <c r="K87"/>
      <c r="L87"/>
      <c r="M87"/>
      <c r="N87"/>
      <c r="O87"/>
    </row>
    <row r="88" spans="2:15" s="1" customFormat="1" x14ac:dyDescent="0.25">
      <c r="B88"/>
      <c r="C88"/>
      <c r="D88"/>
      <c r="E88"/>
      <c r="F88"/>
      <c r="G88" s="42"/>
      <c r="H88"/>
      <c r="I88"/>
      <c r="J88"/>
      <c r="K88"/>
      <c r="L88"/>
      <c r="M88"/>
      <c r="N88"/>
      <c r="O88"/>
    </row>
    <row r="89" spans="2:15" s="1" customFormat="1" x14ac:dyDescent="0.25">
      <c r="B89"/>
      <c r="C89"/>
      <c r="D89"/>
      <c r="E89"/>
      <c r="F89"/>
      <c r="G89" s="42"/>
      <c r="H89"/>
      <c r="I89"/>
      <c r="J89"/>
      <c r="K89"/>
      <c r="L89"/>
      <c r="M89"/>
      <c r="N89"/>
      <c r="O89"/>
    </row>
    <row r="90" spans="2:15" s="1" customFormat="1" x14ac:dyDescent="0.25">
      <c r="B90"/>
      <c r="C90"/>
      <c r="D90"/>
      <c r="E90"/>
      <c r="F90"/>
      <c r="G90" s="42"/>
      <c r="H90"/>
      <c r="I90"/>
      <c r="J90"/>
      <c r="K90"/>
      <c r="L90"/>
      <c r="M90"/>
      <c r="N90"/>
      <c r="O90"/>
    </row>
    <row r="91" spans="2:15" s="1" customFormat="1" x14ac:dyDescent="0.25">
      <c r="B91"/>
      <c r="C91"/>
      <c r="D91"/>
      <c r="E91"/>
      <c r="F91"/>
      <c r="G91" s="42"/>
      <c r="H91"/>
      <c r="I91"/>
      <c r="J91"/>
      <c r="K91"/>
      <c r="L91"/>
      <c r="M91"/>
      <c r="N91"/>
      <c r="O91"/>
    </row>
    <row r="92" spans="2:15" s="1" customFormat="1" x14ac:dyDescent="0.25">
      <c r="B92"/>
      <c r="C92"/>
      <c r="D92"/>
      <c r="E92"/>
      <c r="F92"/>
      <c r="G92" s="42"/>
      <c r="H92"/>
      <c r="I92"/>
      <c r="J92"/>
      <c r="K92"/>
      <c r="L92"/>
      <c r="M92"/>
      <c r="N92"/>
      <c r="O92"/>
    </row>
    <row r="93" spans="2:15" s="1" customFormat="1" x14ac:dyDescent="0.25">
      <c r="B93"/>
      <c r="C93"/>
      <c r="D93"/>
      <c r="E93"/>
      <c r="F93"/>
      <c r="G93" s="42"/>
      <c r="H93"/>
      <c r="I93"/>
      <c r="J93"/>
      <c r="K93"/>
      <c r="L93"/>
      <c r="M93"/>
      <c r="N93"/>
      <c r="O93"/>
    </row>
    <row r="94" spans="2:15" s="1" customFormat="1" x14ac:dyDescent="0.25">
      <c r="B94"/>
      <c r="C94"/>
      <c r="D94"/>
      <c r="E94"/>
      <c r="F94"/>
      <c r="G94" s="42"/>
      <c r="H94"/>
      <c r="I94"/>
      <c r="J94"/>
      <c r="K94"/>
      <c r="L94"/>
      <c r="M94"/>
      <c r="N94"/>
      <c r="O94"/>
    </row>
    <row r="95" spans="2:15" s="1" customFormat="1" x14ac:dyDescent="0.25">
      <c r="B95"/>
      <c r="C95"/>
      <c r="D95"/>
      <c r="E95"/>
      <c r="F95"/>
      <c r="G95" s="42"/>
      <c r="H95"/>
      <c r="I95"/>
      <c r="J95"/>
      <c r="K95"/>
      <c r="L95"/>
      <c r="M95"/>
      <c r="N95"/>
      <c r="O95"/>
    </row>
    <row r="96" spans="2:15" s="1" customFormat="1" x14ac:dyDescent="0.25">
      <c r="B96"/>
      <c r="C96"/>
      <c r="D96"/>
      <c r="E96"/>
      <c r="F96"/>
      <c r="G96" s="42"/>
      <c r="H96"/>
      <c r="I96"/>
      <c r="J96"/>
      <c r="K96"/>
      <c r="L96"/>
      <c r="M96"/>
      <c r="N96"/>
      <c r="O96"/>
    </row>
    <row r="97" spans="2:15" s="1" customFormat="1" x14ac:dyDescent="0.25">
      <c r="B97"/>
      <c r="C97"/>
      <c r="D97"/>
      <c r="E97"/>
      <c r="F97"/>
      <c r="G97" s="42"/>
      <c r="H97"/>
      <c r="I97"/>
      <c r="J97"/>
      <c r="K97"/>
      <c r="L97"/>
      <c r="M97"/>
      <c r="N97"/>
      <c r="O97"/>
    </row>
    <row r="98" spans="2:15" s="1" customFormat="1" x14ac:dyDescent="0.25">
      <c r="B98"/>
      <c r="C98"/>
      <c r="D98"/>
      <c r="E98"/>
      <c r="F98"/>
      <c r="G98" s="42"/>
      <c r="H98"/>
      <c r="I98"/>
      <c r="J98"/>
      <c r="K98"/>
      <c r="L98"/>
      <c r="M98"/>
      <c r="N98"/>
      <c r="O98"/>
    </row>
    <row r="99" spans="2:15" s="1" customFormat="1" x14ac:dyDescent="0.25">
      <c r="B99"/>
      <c r="C99"/>
      <c r="D99"/>
      <c r="E99"/>
      <c r="F99"/>
      <c r="G99" s="42"/>
      <c r="H99"/>
      <c r="I99"/>
      <c r="J99"/>
      <c r="K99"/>
      <c r="L99"/>
      <c r="M99"/>
      <c r="N99"/>
      <c r="O99"/>
    </row>
    <row r="100" spans="2:15" s="1" customFormat="1" x14ac:dyDescent="0.25">
      <c r="B100"/>
      <c r="C100"/>
      <c r="D100"/>
      <c r="E100"/>
      <c r="F100"/>
      <c r="G100" s="42"/>
      <c r="H100"/>
      <c r="I100"/>
      <c r="J100"/>
      <c r="K100"/>
      <c r="L100"/>
      <c r="M100"/>
      <c r="N100"/>
      <c r="O100"/>
    </row>
    <row r="101" spans="2:15" s="1" customFormat="1" x14ac:dyDescent="0.25">
      <c r="B101"/>
      <c r="C101"/>
      <c r="D101"/>
      <c r="E101"/>
      <c r="F101"/>
      <c r="G101" s="42"/>
      <c r="H101"/>
      <c r="I101"/>
      <c r="J101"/>
      <c r="K101"/>
      <c r="L101"/>
      <c r="M101"/>
      <c r="N101"/>
      <c r="O101"/>
    </row>
    <row r="102" spans="2:15" s="1" customFormat="1" x14ac:dyDescent="0.25">
      <c r="B102"/>
      <c r="C102"/>
      <c r="D102"/>
      <c r="E102"/>
      <c r="F102"/>
      <c r="G102" s="42"/>
      <c r="H102"/>
      <c r="I102"/>
      <c r="J102"/>
      <c r="K102"/>
      <c r="L102"/>
      <c r="M102"/>
      <c r="N102"/>
      <c r="O102"/>
    </row>
    <row r="103" spans="2:15" s="1" customFormat="1" x14ac:dyDescent="0.25">
      <c r="B103"/>
      <c r="C103"/>
      <c r="D103"/>
      <c r="E103"/>
      <c r="F103"/>
      <c r="G103" s="42"/>
      <c r="H103"/>
      <c r="I103"/>
      <c r="J103"/>
      <c r="K103"/>
      <c r="L103"/>
      <c r="M103"/>
      <c r="N103"/>
      <c r="O103"/>
    </row>
    <row r="104" spans="2:15" s="1" customFormat="1" x14ac:dyDescent="0.25">
      <c r="B104"/>
      <c r="C104"/>
      <c r="D104"/>
      <c r="E104"/>
      <c r="F104"/>
      <c r="G104" s="42"/>
      <c r="H104"/>
      <c r="I104"/>
      <c r="J104"/>
      <c r="K104"/>
      <c r="L104"/>
      <c r="M104"/>
      <c r="N104"/>
      <c r="O104"/>
    </row>
    <row r="105" spans="2:15" s="1" customFormat="1" x14ac:dyDescent="0.25">
      <c r="B105"/>
      <c r="C105"/>
      <c r="D105"/>
      <c r="E105"/>
      <c r="F105"/>
      <c r="G105" s="42"/>
      <c r="H105"/>
      <c r="I105"/>
      <c r="J105"/>
      <c r="K105"/>
      <c r="L105"/>
      <c r="M105"/>
      <c r="N105"/>
      <c r="O105"/>
    </row>
    <row r="106" spans="2:15" s="1" customFormat="1" x14ac:dyDescent="0.25">
      <c r="B106"/>
      <c r="C106"/>
      <c r="D106"/>
      <c r="E106"/>
      <c r="F106"/>
      <c r="G106" s="42"/>
      <c r="H106"/>
      <c r="I106"/>
      <c r="J106"/>
      <c r="K106"/>
      <c r="L106"/>
      <c r="M106"/>
      <c r="N106"/>
      <c r="O106"/>
    </row>
    <row r="107" spans="2:15" s="1" customFormat="1" x14ac:dyDescent="0.25">
      <c r="B107"/>
      <c r="C107"/>
      <c r="D107"/>
      <c r="E107"/>
      <c r="F107"/>
      <c r="G107" s="42"/>
      <c r="H107"/>
      <c r="I107"/>
      <c r="J107"/>
      <c r="K107"/>
      <c r="L107"/>
      <c r="M107"/>
      <c r="N107"/>
      <c r="O107"/>
    </row>
    <row r="108" spans="2:15" s="1" customFormat="1" x14ac:dyDescent="0.25">
      <c r="B108"/>
      <c r="C108"/>
      <c r="D108"/>
      <c r="E108"/>
      <c r="F108"/>
      <c r="G108" s="42"/>
      <c r="H108"/>
      <c r="I108"/>
      <c r="J108"/>
      <c r="K108"/>
      <c r="L108"/>
      <c r="M108"/>
      <c r="N108"/>
      <c r="O108"/>
    </row>
    <row r="109" spans="2:15" s="1" customFormat="1" x14ac:dyDescent="0.25">
      <c r="B109"/>
      <c r="C109"/>
      <c r="D109"/>
      <c r="E109"/>
      <c r="F109"/>
      <c r="G109" s="42"/>
      <c r="H109"/>
      <c r="I109"/>
      <c r="J109"/>
      <c r="K109"/>
      <c r="L109"/>
      <c r="M109"/>
      <c r="N109"/>
      <c r="O109"/>
    </row>
    <row r="110" spans="2:15" s="1" customFormat="1" x14ac:dyDescent="0.25">
      <c r="B110"/>
      <c r="C110"/>
      <c r="D110"/>
      <c r="E110"/>
      <c r="F110"/>
      <c r="G110" s="42"/>
      <c r="H110"/>
      <c r="I110"/>
      <c r="J110"/>
      <c r="K110"/>
      <c r="L110"/>
      <c r="M110"/>
      <c r="N110"/>
      <c r="O110"/>
    </row>
  </sheetData>
  <mergeCells count="9">
    <mergeCell ref="B77:E77"/>
    <mergeCell ref="B31:F31"/>
    <mergeCell ref="B7:F7"/>
    <mergeCell ref="B12:F12"/>
    <mergeCell ref="B10:B11"/>
    <mergeCell ref="C10:C11"/>
    <mergeCell ref="D10:D11"/>
    <mergeCell ref="E10:F10"/>
    <mergeCell ref="B8:F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6" fitToHeight="3" orientation="portrait" r:id="rId1"/>
  <colBreaks count="1" manualBreakCount="1">
    <brk id="7" max="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52"/>
  <sheetViews>
    <sheetView view="pageBreakPreview" topLeftCell="A40" zoomScale="80" zoomScaleNormal="100" zoomScaleSheetLayoutView="80" workbookViewId="0">
      <selection activeCell="B60" sqref="B60"/>
    </sheetView>
  </sheetViews>
  <sheetFormatPr defaultRowHeight="15" x14ac:dyDescent="0.25"/>
  <cols>
    <col min="1" max="1" width="7.7109375" customWidth="1"/>
    <col min="2" max="2" width="107.7109375" customWidth="1"/>
    <col min="3" max="6" width="15.7109375" customWidth="1"/>
    <col min="7" max="7" width="12" style="71" bestFit="1" customWidth="1"/>
    <col min="9" max="9" width="15.7109375" customWidth="1"/>
    <col min="10" max="13" width="12.7109375" customWidth="1"/>
  </cols>
  <sheetData>
    <row r="1" spans="2:7" s="42" customFormat="1" ht="21" x14ac:dyDescent="0.35">
      <c r="B1" s="34" t="s">
        <v>39</v>
      </c>
      <c r="C1" s="5"/>
      <c r="D1" s="6"/>
      <c r="E1" s="6"/>
      <c r="F1" s="6"/>
      <c r="G1" s="67"/>
    </row>
    <row r="2" spans="2:7" s="42" customFormat="1" x14ac:dyDescent="0.25">
      <c r="B2" s="24" t="s">
        <v>204</v>
      </c>
      <c r="C2" s="12"/>
      <c r="D2" s="17"/>
      <c r="E2" s="17"/>
      <c r="F2" s="18"/>
      <c r="G2" s="68"/>
    </row>
    <row r="3" spans="2:7" s="42" customFormat="1" x14ac:dyDescent="0.25">
      <c r="B3" s="36"/>
      <c r="C3" s="12"/>
      <c r="D3" s="18"/>
      <c r="E3" s="17"/>
      <c r="F3" s="17"/>
      <c r="G3" s="69"/>
    </row>
    <row r="4" spans="2:7" s="42" customFormat="1" x14ac:dyDescent="0.25">
      <c r="B4" s="24" t="s">
        <v>215</v>
      </c>
      <c r="C4" s="12"/>
      <c r="D4" s="17"/>
      <c r="E4" s="17"/>
      <c r="F4" s="17"/>
      <c r="G4" s="69"/>
    </row>
    <row r="5" spans="2:7" s="42" customFormat="1" x14ac:dyDescent="0.25">
      <c r="B5" s="24" t="s">
        <v>46</v>
      </c>
      <c r="C5" s="12"/>
      <c r="D5" s="17"/>
      <c r="E5" s="17"/>
      <c r="F5" s="17"/>
      <c r="G5" s="69"/>
    </row>
    <row r="6" spans="2:7" s="42" customFormat="1" x14ac:dyDescent="0.25">
      <c r="B6" s="11"/>
      <c r="C6" s="13"/>
      <c r="D6" s="19"/>
      <c r="E6" s="19"/>
      <c r="F6" s="19"/>
      <c r="G6" s="70"/>
    </row>
    <row r="7" spans="2:7" s="42" customFormat="1" ht="21" customHeight="1" x14ac:dyDescent="0.25">
      <c r="B7" s="181" t="s">
        <v>207</v>
      </c>
      <c r="C7" s="181"/>
      <c r="D7" s="181"/>
      <c r="E7" s="181"/>
      <c r="F7" s="181"/>
      <c r="G7" s="60"/>
    </row>
    <row r="8" spans="2:7" s="42" customFormat="1" ht="21" customHeight="1" x14ac:dyDescent="0.25">
      <c r="B8" s="181" t="s">
        <v>206</v>
      </c>
      <c r="C8" s="181"/>
      <c r="D8" s="181"/>
      <c r="E8" s="181"/>
      <c r="F8" s="181"/>
      <c r="G8" s="60"/>
    </row>
    <row r="9" spans="2:7" s="42" customFormat="1" x14ac:dyDescent="0.25">
      <c r="B9" s="14"/>
      <c r="C9" s="14"/>
      <c r="D9" s="20"/>
      <c r="E9" s="20"/>
      <c r="F9" s="20"/>
      <c r="G9" s="20"/>
    </row>
    <row r="10" spans="2:7" x14ac:dyDescent="0.25">
      <c r="B10" s="182" t="s">
        <v>0</v>
      </c>
      <c r="C10" s="183" t="s">
        <v>1</v>
      </c>
      <c r="D10" s="184" t="s">
        <v>2</v>
      </c>
      <c r="E10" s="184" t="s">
        <v>3</v>
      </c>
      <c r="F10" s="184"/>
      <c r="G10" s="63"/>
    </row>
    <row r="11" spans="2:7" ht="25.5" x14ac:dyDescent="0.25">
      <c r="B11" s="182"/>
      <c r="C11" s="183"/>
      <c r="D11" s="184"/>
      <c r="E11" s="37" t="s">
        <v>4</v>
      </c>
      <c r="F11" s="37" t="s">
        <v>5</v>
      </c>
      <c r="G11" s="64"/>
    </row>
    <row r="12" spans="2:7" ht="20.100000000000001" customHeight="1" x14ac:dyDescent="0.25">
      <c r="B12" s="178" t="s">
        <v>49</v>
      </c>
      <c r="C12" s="179"/>
      <c r="D12" s="179"/>
      <c r="E12" s="179"/>
      <c r="F12" s="180"/>
      <c r="G12"/>
    </row>
    <row r="13" spans="2:7" s="42" customFormat="1" ht="15.75" x14ac:dyDescent="0.25">
      <c r="B13" s="119" t="s">
        <v>211</v>
      </c>
      <c r="C13" s="111" t="s">
        <v>9</v>
      </c>
      <c r="D13" s="123">
        <v>1</v>
      </c>
      <c r="E13" s="130">
        <v>0</v>
      </c>
      <c r="F13" s="123">
        <f t="shared" ref="F13" si="0">E13*D13</f>
        <v>0</v>
      </c>
      <c r="G13"/>
    </row>
    <row r="14" spans="2:7" s="42" customFormat="1" ht="15.75" x14ac:dyDescent="0.25">
      <c r="B14" s="119" t="s">
        <v>126</v>
      </c>
      <c r="C14" s="111" t="s">
        <v>9</v>
      </c>
      <c r="D14" s="123">
        <v>0</v>
      </c>
      <c r="E14" s="130">
        <v>0</v>
      </c>
      <c r="F14" s="123">
        <f t="shared" ref="F14:F21" si="1">E14*D14</f>
        <v>0</v>
      </c>
      <c r="G14"/>
    </row>
    <row r="15" spans="2:7" ht="15.75" x14ac:dyDescent="0.25">
      <c r="B15" s="96" t="s">
        <v>122</v>
      </c>
      <c r="C15" s="131" t="s">
        <v>14</v>
      </c>
      <c r="D15" s="132">
        <v>70</v>
      </c>
      <c r="E15" s="130">
        <v>0</v>
      </c>
      <c r="F15" s="128">
        <f t="shared" si="1"/>
        <v>0</v>
      </c>
      <c r="G15" s="72"/>
    </row>
    <row r="16" spans="2:7" s="42" customFormat="1" ht="15.75" x14ac:dyDescent="0.25">
      <c r="B16" s="125" t="s">
        <v>124</v>
      </c>
      <c r="C16" s="126" t="s">
        <v>28</v>
      </c>
      <c r="D16" s="127">
        <v>336</v>
      </c>
      <c r="E16" s="130">
        <v>0</v>
      </c>
      <c r="F16" s="128">
        <f t="shared" si="1"/>
        <v>0</v>
      </c>
      <c r="G16" s="72"/>
    </row>
    <row r="17" spans="2:11" ht="15.75" x14ac:dyDescent="0.25">
      <c r="B17" s="125" t="s">
        <v>123</v>
      </c>
      <c r="C17" s="126" t="s">
        <v>17</v>
      </c>
      <c r="D17" s="127">
        <v>51</v>
      </c>
      <c r="E17" s="130">
        <v>0</v>
      </c>
      <c r="F17" s="128">
        <f t="shared" si="1"/>
        <v>0</v>
      </c>
      <c r="G17" s="72"/>
    </row>
    <row r="18" spans="2:11" ht="15.75" x14ac:dyDescent="0.25">
      <c r="B18" s="125" t="s">
        <v>125</v>
      </c>
      <c r="C18" s="126" t="s">
        <v>28</v>
      </c>
      <c r="D18" s="127">
        <v>336</v>
      </c>
      <c r="E18" s="130">
        <v>0</v>
      </c>
      <c r="F18" s="128">
        <f t="shared" si="1"/>
        <v>0</v>
      </c>
      <c r="G18" s="72"/>
    </row>
    <row r="19" spans="2:11" s="10" customFormat="1" ht="15.75" x14ac:dyDescent="0.25">
      <c r="B19" s="125" t="s">
        <v>40</v>
      </c>
      <c r="C19" s="126" t="s">
        <v>28</v>
      </c>
      <c r="D19" s="127">
        <v>336</v>
      </c>
      <c r="E19" s="130">
        <v>0</v>
      </c>
      <c r="F19" s="128">
        <f t="shared" si="1"/>
        <v>0</v>
      </c>
      <c r="G19" s="72"/>
    </row>
    <row r="20" spans="2:11" ht="15.75" x14ac:dyDescent="0.25">
      <c r="B20" s="125" t="s">
        <v>51</v>
      </c>
      <c r="C20" s="126" t="s">
        <v>14</v>
      </c>
      <c r="D20" s="127">
        <v>42</v>
      </c>
      <c r="E20" s="130">
        <v>0</v>
      </c>
      <c r="F20" s="128">
        <f t="shared" si="1"/>
        <v>0</v>
      </c>
      <c r="G20" s="72"/>
    </row>
    <row r="21" spans="2:11" s="42" customFormat="1" ht="15.75" x14ac:dyDescent="0.25">
      <c r="B21" s="125" t="s">
        <v>67</v>
      </c>
      <c r="C21" s="126" t="s">
        <v>55</v>
      </c>
      <c r="D21" s="127">
        <v>65</v>
      </c>
      <c r="E21" s="130">
        <v>0</v>
      </c>
      <c r="F21" s="128">
        <f t="shared" si="1"/>
        <v>0</v>
      </c>
      <c r="G21" s="72"/>
    </row>
    <row r="22" spans="2:11" ht="15.75" x14ac:dyDescent="0.25">
      <c r="B22" s="119" t="s">
        <v>24</v>
      </c>
      <c r="C22" s="111" t="s">
        <v>9</v>
      </c>
      <c r="D22" s="123">
        <v>1</v>
      </c>
      <c r="E22" s="130">
        <v>0</v>
      </c>
      <c r="F22" s="123">
        <f t="shared" ref="F22" si="2">E22*D22</f>
        <v>0</v>
      </c>
      <c r="G22" s="72"/>
    </row>
    <row r="23" spans="2:11" ht="15.75" x14ac:dyDescent="0.25">
      <c r="B23" s="119" t="s">
        <v>15</v>
      </c>
      <c r="C23" s="120" t="s">
        <v>16</v>
      </c>
      <c r="D23" s="130">
        <v>1</v>
      </c>
      <c r="E23" s="130">
        <v>0</v>
      </c>
      <c r="F23" s="133">
        <f>E23*D23</f>
        <v>0</v>
      </c>
      <c r="G23"/>
      <c r="K23" s="15"/>
    </row>
    <row r="24" spans="2:11" x14ac:dyDescent="0.25">
      <c r="B24" s="100"/>
      <c r="C24" s="95"/>
      <c r="D24" s="108"/>
      <c r="E24" s="16" t="s">
        <v>6</v>
      </c>
      <c r="F24" s="129">
        <f>SUM(F13:F23)</f>
        <v>0</v>
      </c>
      <c r="G24"/>
    </row>
    <row r="25" spans="2:11" x14ac:dyDescent="0.25">
      <c r="B25" s="23"/>
      <c r="C25" s="21"/>
      <c r="D25" s="22"/>
      <c r="E25" s="32"/>
      <c r="F25" s="31"/>
      <c r="G25"/>
    </row>
    <row r="26" spans="2:11" ht="20.100000000000001" customHeight="1" x14ac:dyDescent="0.25">
      <c r="B26" s="178" t="s">
        <v>50</v>
      </c>
      <c r="C26" s="179"/>
      <c r="D26" s="179"/>
      <c r="E26" s="179"/>
      <c r="F26" s="180"/>
      <c r="G26"/>
    </row>
    <row r="27" spans="2:11" s="42" customFormat="1" ht="15.75" x14ac:dyDescent="0.25">
      <c r="B27" s="119" t="s">
        <v>52</v>
      </c>
      <c r="C27" s="154" t="s">
        <v>9</v>
      </c>
      <c r="D27" s="155">
        <v>1</v>
      </c>
      <c r="E27" s="130">
        <v>0</v>
      </c>
      <c r="F27" s="155">
        <f t="shared" ref="F27" si="3">E27*D27</f>
        <v>0</v>
      </c>
      <c r="G27"/>
      <c r="H27"/>
      <c r="I27"/>
      <c r="K27" s="15"/>
    </row>
    <row r="28" spans="2:11" s="42" customFormat="1" ht="15.75" x14ac:dyDescent="0.25">
      <c r="B28" s="119" t="s">
        <v>210</v>
      </c>
      <c r="C28" s="154" t="s">
        <v>9</v>
      </c>
      <c r="D28" s="155">
        <v>1</v>
      </c>
      <c r="E28" s="130">
        <v>0</v>
      </c>
      <c r="F28" s="155">
        <f t="shared" ref="F28" si="4">E28*D28</f>
        <v>0</v>
      </c>
      <c r="G28"/>
      <c r="H28"/>
      <c r="I28"/>
      <c r="K28" s="15"/>
    </row>
    <row r="29" spans="2:11" ht="15.75" x14ac:dyDescent="0.25">
      <c r="B29" s="110" t="s">
        <v>32</v>
      </c>
      <c r="C29" s="115" t="s">
        <v>17</v>
      </c>
      <c r="D29" s="116">
        <v>1.8</v>
      </c>
      <c r="E29" s="130">
        <v>0</v>
      </c>
      <c r="F29" s="114">
        <f t="shared" ref="F29:F42" si="5">E29*D29</f>
        <v>0</v>
      </c>
      <c r="G29"/>
      <c r="K29" s="15"/>
    </row>
    <row r="30" spans="2:11" s="10" customFormat="1" ht="15.75" x14ac:dyDescent="0.25">
      <c r="B30" s="110" t="s">
        <v>127</v>
      </c>
      <c r="C30" s="115" t="s">
        <v>17</v>
      </c>
      <c r="D30" s="116">
        <v>0.18</v>
      </c>
      <c r="E30" s="130">
        <v>0</v>
      </c>
      <c r="F30" s="114">
        <f t="shared" si="5"/>
        <v>0</v>
      </c>
      <c r="G30"/>
      <c r="H30"/>
      <c r="I30"/>
      <c r="K30" s="15"/>
    </row>
    <row r="31" spans="2:11" s="10" customFormat="1" ht="15.75" x14ac:dyDescent="0.25">
      <c r="B31" s="110" t="s">
        <v>29</v>
      </c>
      <c r="C31" s="115" t="s">
        <v>30</v>
      </c>
      <c r="D31" s="116">
        <v>10</v>
      </c>
      <c r="E31" s="130">
        <v>0</v>
      </c>
      <c r="F31" s="114">
        <f>E31*D31</f>
        <v>0</v>
      </c>
      <c r="G31"/>
      <c r="H31"/>
      <c r="I31"/>
      <c r="K31" s="15"/>
    </row>
    <row r="32" spans="2:11" s="42" customFormat="1" ht="15.75" x14ac:dyDescent="0.25">
      <c r="B32" s="96" t="s">
        <v>130</v>
      </c>
      <c r="C32" s="97" t="s">
        <v>8</v>
      </c>
      <c r="D32" s="98">
        <v>12</v>
      </c>
      <c r="E32" s="130">
        <v>0</v>
      </c>
      <c r="F32" s="99">
        <f>E32*D32</f>
        <v>0</v>
      </c>
      <c r="K32" s="15"/>
    </row>
    <row r="33" spans="2:13" s="42" customFormat="1" ht="15.75" x14ac:dyDescent="0.25">
      <c r="B33" s="119" t="s">
        <v>66</v>
      </c>
      <c r="C33" s="120" t="s">
        <v>9</v>
      </c>
      <c r="D33" s="113">
        <v>1</v>
      </c>
      <c r="E33" s="130">
        <v>0</v>
      </c>
      <c r="F33" s="114">
        <f>E33*D33</f>
        <v>0</v>
      </c>
      <c r="G33"/>
      <c r="H33"/>
      <c r="I33"/>
      <c r="K33" s="15"/>
    </row>
    <row r="34" spans="2:13" ht="15.75" x14ac:dyDescent="0.25">
      <c r="B34" s="119" t="s">
        <v>35</v>
      </c>
      <c r="C34" s="156" t="s">
        <v>17</v>
      </c>
      <c r="D34" s="157">
        <v>51</v>
      </c>
      <c r="E34" s="130">
        <v>0</v>
      </c>
      <c r="F34" s="114">
        <f>E34*D34</f>
        <v>0</v>
      </c>
      <c r="G34"/>
      <c r="K34" s="15"/>
    </row>
    <row r="35" spans="2:13" s="42" customFormat="1" ht="15.75" x14ac:dyDescent="0.25">
      <c r="B35" s="119" t="s">
        <v>209</v>
      </c>
      <c r="C35" s="156" t="s">
        <v>17</v>
      </c>
      <c r="D35" s="157">
        <v>0</v>
      </c>
      <c r="E35" s="130">
        <v>0</v>
      </c>
      <c r="F35" s="114">
        <f>E35*D35</f>
        <v>0</v>
      </c>
      <c r="G35"/>
      <c r="H35"/>
      <c r="I35"/>
      <c r="K35" s="15"/>
    </row>
    <row r="36" spans="2:13" ht="15.75" x14ac:dyDescent="0.25">
      <c r="B36" s="110" t="s">
        <v>128</v>
      </c>
      <c r="C36" s="115" t="s">
        <v>14</v>
      </c>
      <c r="D36" s="113">
        <v>42</v>
      </c>
      <c r="E36" s="130">
        <v>0</v>
      </c>
      <c r="F36" s="114">
        <f t="shared" ref="F36" si="6">E36*D36</f>
        <v>0</v>
      </c>
      <c r="G36"/>
      <c r="K36" s="15"/>
    </row>
    <row r="37" spans="2:13" s="42" customFormat="1" ht="15.75" x14ac:dyDescent="0.25">
      <c r="B37" s="110" t="s">
        <v>129</v>
      </c>
      <c r="C37" s="115" t="s">
        <v>14</v>
      </c>
      <c r="D37" s="113">
        <v>7</v>
      </c>
      <c r="E37" s="130">
        <v>0</v>
      </c>
      <c r="F37" s="114">
        <f>E37*D37</f>
        <v>0</v>
      </c>
      <c r="G37"/>
      <c r="H37"/>
      <c r="I37"/>
      <c r="K37" s="15"/>
    </row>
    <row r="38" spans="2:13" s="10" customFormat="1" ht="15.75" x14ac:dyDescent="0.25">
      <c r="B38" s="153" t="s">
        <v>31</v>
      </c>
      <c r="C38" s="122" t="s">
        <v>28</v>
      </c>
      <c r="D38" s="121">
        <v>350</v>
      </c>
      <c r="E38" s="130">
        <v>0</v>
      </c>
      <c r="F38" s="114">
        <f t="shared" si="5"/>
        <v>0</v>
      </c>
      <c r="G38"/>
      <c r="H38"/>
      <c r="I38"/>
      <c r="K38" s="15"/>
    </row>
    <row r="39" spans="2:13" ht="15.75" x14ac:dyDescent="0.25">
      <c r="B39" s="153" t="s">
        <v>18</v>
      </c>
      <c r="C39" s="158" t="s">
        <v>19</v>
      </c>
      <c r="D39" s="159">
        <v>4</v>
      </c>
      <c r="E39" s="130">
        <v>0</v>
      </c>
      <c r="F39" s="114">
        <f t="shared" si="5"/>
        <v>0</v>
      </c>
      <c r="G39"/>
      <c r="K39" s="15"/>
    </row>
    <row r="40" spans="2:13" s="10" customFormat="1" ht="15.75" x14ac:dyDescent="0.25">
      <c r="B40" s="153" t="s">
        <v>26</v>
      </c>
      <c r="C40" s="158" t="s">
        <v>9</v>
      </c>
      <c r="D40" s="160">
        <v>1</v>
      </c>
      <c r="E40" s="130">
        <v>0</v>
      </c>
      <c r="F40" s="114">
        <f t="shared" si="5"/>
        <v>0</v>
      </c>
      <c r="G40"/>
      <c r="H40"/>
      <c r="I40"/>
      <c r="K40" s="15"/>
    </row>
    <row r="41" spans="2:13" ht="15.75" x14ac:dyDescent="0.25">
      <c r="B41" s="153" t="s">
        <v>20</v>
      </c>
      <c r="C41" s="158" t="s">
        <v>21</v>
      </c>
      <c r="D41" s="159">
        <v>10</v>
      </c>
      <c r="E41" s="130">
        <v>0</v>
      </c>
      <c r="F41" s="114">
        <f t="shared" si="5"/>
        <v>0</v>
      </c>
      <c r="G41"/>
      <c r="K41" s="15"/>
    </row>
    <row r="42" spans="2:13" s="42" customFormat="1" ht="15.75" x14ac:dyDescent="0.25">
      <c r="B42" s="119" t="s">
        <v>120</v>
      </c>
      <c r="C42" s="122" t="s">
        <v>71</v>
      </c>
      <c r="D42" s="121">
        <v>1</v>
      </c>
      <c r="E42" s="130">
        <v>0</v>
      </c>
      <c r="F42" s="114">
        <f t="shared" si="5"/>
        <v>0</v>
      </c>
      <c r="K42" s="15"/>
    </row>
    <row r="43" spans="2:13" x14ac:dyDescent="0.25">
      <c r="B43" s="23"/>
      <c r="C43" s="21"/>
      <c r="D43" s="22"/>
      <c r="E43" s="16" t="s">
        <v>6</v>
      </c>
      <c r="F43" s="35">
        <f>SUM(F27:F42)</f>
        <v>0</v>
      </c>
      <c r="G43" s="76"/>
    </row>
    <row r="44" spans="2:13" x14ac:dyDescent="0.25">
      <c r="B44" s="23"/>
      <c r="C44" s="21"/>
      <c r="D44" s="22"/>
      <c r="E44" s="32"/>
      <c r="F44" s="31"/>
      <c r="G44" s="76"/>
    </row>
    <row r="45" spans="2:13" s="42" customFormat="1" ht="18.75" x14ac:dyDescent="0.25">
      <c r="B45" s="185" t="s">
        <v>27</v>
      </c>
      <c r="C45" s="185"/>
      <c r="D45" s="185"/>
      <c r="E45" s="185"/>
      <c r="F45" s="39">
        <f>F24+F43</f>
        <v>0</v>
      </c>
      <c r="G45" s="77"/>
      <c r="I45"/>
      <c r="J45"/>
      <c r="K45"/>
      <c r="L45"/>
      <c r="M45"/>
    </row>
    <row r="46" spans="2:13" s="45" customFormat="1" x14ac:dyDescent="0.25">
      <c r="B46" s="43"/>
      <c r="C46" s="43"/>
      <c r="D46" s="43"/>
      <c r="E46" s="43"/>
      <c r="F46" s="44"/>
      <c r="G46" s="73"/>
      <c r="I46"/>
      <c r="J46"/>
      <c r="K46"/>
      <c r="L46"/>
      <c r="M46"/>
    </row>
    <row r="47" spans="2:13" s="45" customFormat="1" ht="15.75" x14ac:dyDescent="0.25">
      <c r="B47" s="27" t="s">
        <v>10</v>
      </c>
      <c r="C47" s="46"/>
      <c r="D47" s="47"/>
      <c r="E47" s="48"/>
      <c r="F47" s="48"/>
      <c r="G47" s="74"/>
      <c r="I47"/>
      <c r="J47"/>
      <c r="K47"/>
      <c r="L47"/>
      <c r="M47"/>
    </row>
    <row r="48" spans="2:13" s="45" customFormat="1" x14ac:dyDescent="0.25">
      <c r="B48" s="30" t="s">
        <v>219</v>
      </c>
      <c r="C48" s="49"/>
      <c r="D48" s="50" t="s">
        <v>11</v>
      </c>
      <c r="E48" s="51"/>
      <c r="F48" s="52"/>
      <c r="G48" s="75"/>
      <c r="I48"/>
      <c r="J48"/>
      <c r="K48"/>
      <c r="L48"/>
      <c r="M48"/>
    </row>
    <row r="49" spans="2:13" s="45" customFormat="1" x14ac:dyDescent="0.25">
      <c r="B49" s="2"/>
      <c r="C49" s="49"/>
      <c r="D49" s="50" t="s">
        <v>12</v>
      </c>
      <c r="E49" s="51"/>
      <c r="F49" s="52"/>
      <c r="G49" s="75"/>
      <c r="I49"/>
      <c r="J49"/>
      <c r="K49"/>
      <c r="L49"/>
      <c r="M49"/>
    </row>
    <row r="50" spans="2:13" s="45" customFormat="1" x14ac:dyDescent="0.25">
      <c r="B50" s="2"/>
      <c r="C50" s="49"/>
      <c r="D50" s="50"/>
      <c r="E50" s="51"/>
      <c r="F50" s="52"/>
      <c r="G50" s="75"/>
      <c r="I50"/>
      <c r="J50"/>
      <c r="K50"/>
      <c r="L50"/>
      <c r="M50"/>
    </row>
    <row r="51" spans="2:13" s="45" customFormat="1" x14ac:dyDescent="0.25">
      <c r="B51" s="30" t="s">
        <v>218</v>
      </c>
      <c r="C51" s="49"/>
      <c r="D51" s="50" t="s">
        <v>11</v>
      </c>
      <c r="E51" s="51"/>
      <c r="F51" s="52"/>
      <c r="G51" s="75"/>
      <c r="I51"/>
      <c r="J51"/>
      <c r="K51"/>
      <c r="L51"/>
      <c r="M51"/>
    </row>
    <row r="52" spans="2:13" s="45" customFormat="1" x14ac:dyDescent="0.25">
      <c r="B52" s="4"/>
      <c r="C52" s="49"/>
      <c r="D52" s="50" t="s">
        <v>12</v>
      </c>
      <c r="E52" s="51"/>
      <c r="F52" s="52"/>
      <c r="G52" s="75"/>
      <c r="I52"/>
      <c r="J52"/>
      <c r="K52"/>
      <c r="L52"/>
      <c r="M52"/>
    </row>
  </sheetData>
  <mergeCells count="9">
    <mergeCell ref="B7:F7"/>
    <mergeCell ref="B8:F8"/>
    <mergeCell ref="B45:E45"/>
    <mergeCell ref="B12:F12"/>
    <mergeCell ref="B26:F26"/>
    <mergeCell ref="B10:B11"/>
    <mergeCell ref="C10:C11"/>
    <mergeCell ref="D10:D11"/>
    <mergeCell ref="E10:F10"/>
  </mergeCells>
  <pageMargins left="0.7" right="0.7" top="0.75" bottom="0.75" header="0.3" footer="0.3"/>
  <pageSetup paperSize="9" scale="51" orientation="portrait" r:id="rId1"/>
  <colBreaks count="1" manualBreakCount="1">
    <brk id="7" max="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04153-3065-4A7D-809D-C32725710FEC}">
  <dimension ref="B1:M148"/>
  <sheetViews>
    <sheetView view="pageBreakPreview" zoomScale="80" zoomScaleNormal="100" zoomScaleSheetLayoutView="80" workbookViewId="0">
      <selection activeCell="B113" sqref="B113"/>
    </sheetView>
  </sheetViews>
  <sheetFormatPr defaultRowHeight="15" x14ac:dyDescent="0.25"/>
  <cols>
    <col min="1" max="1" width="7.7109375" style="42" customWidth="1"/>
    <col min="2" max="2" width="107.7109375" style="42" customWidth="1"/>
    <col min="3" max="6" width="15.7109375" style="42" customWidth="1"/>
    <col min="7" max="7" width="10.7109375" style="42" customWidth="1"/>
    <col min="8" max="8" width="11.42578125" style="42" customWidth="1"/>
    <col min="9" max="9" width="18.85546875" style="42" bestFit="1" customWidth="1"/>
    <col min="10" max="13" width="12.7109375" style="42" customWidth="1"/>
    <col min="14" max="16384" width="9.140625" style="42"/>
  </cols>
  <sheetData>
    <row r="1" spans="2:8" ht="21" x14ac:dyDescent="0.35">
      <c r="B1" s="34" t="s">
        <v>72</v>
      </c>
      <c r="C1" s="5"/>
      <c r="D1" s="6"/>
      <c r="E1" s="6"/>
      <c r="F1" s="6"/>
      <c r="G1" s="6"/>
    </row>
    <row r="2" spans="2:8" x14ac:dyDescent="0.25">
      <c r="B2" s="24" t="s">
        <v>204</v>
      </c>
      <c r="C2" s="12"/>
      <c r="D2" s="17"/>
      <c r="E2" s="17"/>
      <c r="F2" s="18"/>
      <c r="G2" s="18"/>
    </row>
    <row r="3" spans="2:8" x14ac:dyDescent="0.25">
      <c r="B3" s="36"/>
      <c r="C3" s="12"/>
      <c r="D3" s="18"/>
      <c r="E3" s="17"/>
      <c r="F3" s="17"/>
      <c r="G3" s="17"/>
    </row>
    <row r="4" spans="2:8" x14ac:dyDescent="0.25">
      <c r="B4" s="24" t="s">
        <v>215</v>
      </c>
      <c r="C4" s="12"/>
      <c r="D4" s="17"/>
      <c r="E4" s="17"/>
      <c r="F4" s="17"/>
      <c r="G4" s="17"/>
    </row>
    <row r="5" spans="2:8" x14ac:dyDescent="0.25">
      <c r="B5" s="24" t="s">
        <v>46</v>
      </c>
      <c r="C5" s="12"/>
      <c r="D5" s="17"/>
      <c r="E5" s="17"/>
      <c r="F5" s="17"/>
      <c r="G5" s="17"/>
    </row>
    <row r="6" spans="2:8" x14ac:dyDescent="0.25">
      <c r="B6" s="11"/>
      <c r="C6" s="13"/>
      <c r="D6" s="19"/>
      <c r="E6" s="19"/>
      <c r="F6" s="19"/>
      <c r="G6" s="19"/>
    </row>
    <row r="7" spans="2:8" ht="21" customHeight="1" x14ac:dyDescent="0.25">
      <c r="B7" s="181" t="s">
        <v>83</v>
      </c>
      <c r="C7" s="181"/>
      <c r="D7" s="181"/>
      <c r="E7" s="181"/>
      <c r="F7" s="181"/>
      <c r="G7" s="78"/>
    </row>
    <row r="8" spans="2:8" ht="21" customHeight="1" x14ac:dyDescent="0.25">
      <c r="B8" s="181" t="s">
        <v>206</v>
      </c>
      <c r="C8" s="181"/>
      <c r="D8" s="181"/>
      <c r="E8" s="181"/>
      <c r="F8" s="181"/>
      <c r="G8" s="78"/>
    </row>
    <row r="9" spans="2:8" x14ac:dyDescent="0.25">
      <c r="B9" s="14"/>
      <c r="C9" s="14"/>
      <c r="D9" s="20"/>
      <c r="E9" s="20"/>
      <c r="F9" s="20"/>
      <c r="G9" s="20"/>
    </row>
    <row r="10" spans="2:8" ht="15" customHeight="1" x14ac:dyDescent="0.25">
      <c r="B10" s="182" t="s">
        <v>0</v>
      </c>
      <c r="C10" s="183" t="s">
        <v>1</v>
      </c>
      <c r="D10" s="184" t="s">
        <v>2</v>
      </c>
      <c r="E10" s="184" t="s">
        <v>3</v>
      </c>
      <c r="F10" s="184"/>
      <c r="G10" s="63"/>
    </row>
    <row r="11" spans="2:8" ht="25.5" x14ac:dyDescent="0.25">
      <c r="B11" s="182"/>
      <c r="C11" s="183"/>
      <c r="D11" s="184"/>
      <c r="E11" s="37" t="s">
        <v>4</v>
      </c>
      <c r="F11" s="37" t="s">
        <v>5</v>
      </c>
      <c r="G11" s="64"/>
    </row>
    <row r="12" spans="2:8" s="7" customFormat="1" ht="20.100000000000001" customHeight="1" x14ac:dyDescent="0.3">
      <c r="B12" s="178" t="s">
        <v>132</v>
      </c>
      <c r="C12" s="179"/>
      <c r="D12" s="179"/>
      <c r="E12" s="179"/>
      <c r="F12" s="180"/>
    </row>
    <row r="13" spans="2:8" ht="15.75" x14ac:dyDescent="0.25">
      <c r="B13" s="119" t="s">
        <v>77</v>
      </c>
      <c r="C13" s="154" t="s">
        <v>55</v>
      </c>
      <c r="D13" s="155">
        <v>230</v>
      </c>
      <c r="E13" s="130">
        <v>0</v>
      </c>
      <c r="F13" s="155">
        <f t="shared" ref="F13:F34" si="0">D13*E13</f>
        <v>0</v>
      </c>
      <c r="H13" s="4"/>
    </row>
    <row r="14" spans="2:8" ht="15.75" x14ac:dyDescent="0.25">
      <c r="B14" s="119" t="s">
        <v>133</v>
      </c>
      <c r="C14" s="154" t="s">
        <v>14</v>
      </c>
      <c r="D14" s="155">
        <v>108</v>
      </c>
      <c r="E14" s="130">
        <v>0</v>
      </c>
      <c r="F14" s="155">
        <f t="shared" si="0"/>
        <v>0</v>
      </c>
      <c r="H14" s="4"/>
    </row>
    <row r="15" spans="2:8" ht="15.75" x14ac:dyDescent="0.25">
      <c r="B15" s="119" t="s">
        <v>78</v>
      </c>
      <c r="C15" s="154" t="s">
        <v>14</v>
      </c>
      <c r="D15" s="155">
        <v>57</v>
      </c>
      <c r="E15" s="130">
        <v>0</v>
      </c>
      <c r="F15" s="155">
        <f t="shared" si="0"/>
        <v>0</v>
      </c>
      <c r="H15" s="4"/>
    </row>
    <row r="16" spans="2:8" ht="15.75" x14ac:dyDescent="0.25">
      <c r="B16" s="119" t="s">
        <v>79</v>
      </c>
      <c r="C16" s="154" t="s">
        <v>28</v>
      </c>
      <c r="D16" s="155">
        <v>230</v>
      </c>
      <c r="E16" s="130">
        <v>0</v>
      </c>
      <c r="F16" s="155">
        <f t="shared" si="0"/>
        <v>0</v>
      </c>
      <c r="H16" s="4"/>
    </row>
    <row r="17" spans="2:8" ht="15.75" x14ac:dyDescent="0.25">
      <c r="B17" s="119" t="s">
        <v>135</v>
      </c>
      <c r="C17" s="154" t="s">
        <v>14</v>
      </c>
      <c r="D17" s="155">
        <v>6.3</v>
      </c>
      <c r="E17" s="130">
        <v>0</v>
      </c>
      <c r="F17" s="155">
        <f t="shared" si="0"/>
        <v>0</v>
      </c>
      <c r="H17" s="4"/>
    </row>
    <row r="18" spans="2:8" ht="15.75" x14ac:dyDescent="0.25">
      <c r="B18" s="119" t="s">
        <v>136</v>
      </c>
      <c r="C18" s="154" t="s">
        <v>14</v>
      </c>
      <c r="D18" s="155">
        <v>2.2999999999999998</v>
      </c>
      <c r="E18" s="130">
        <v>0</v>
      </c>
      <c r="F18" s="155">
        <f t="shared" si="0"/>
        <v>0</v>
      </c>
      <c r="H18" s="4"/>
    </row>
    <row r="19" spans="2:8" ht="15.75" x14ac:dyDescent="0.25">
      <c r="B19" s="119" t="s">
        <v>137</v>
      </c>
      <c r="C19" s="154" t="s">
        <v>14</v>
      </c>
      <c r="D19" s="155">
        <v>2.2999999999999998</v>
      </c>
      <c r="E19" s="130">
        <v>0</v>
      </c>
      <c r="F19" s="155">
        <f t="shared" si="0"/>
        <v>0</v>
      </c>
      <c r="H19" s="4"/>
    </row>
    <row r="20" spans="2:8" ht="15.75" x14ac:dyDescent="0.25">
      <c r="B20" s="119" t="s">
        <v>138</v>
      </c>
      <c r="C20" s="154" t="s">
        <v>14</v>
      </c>
      <c r="D20" s="155">
        <v>11.5</v>
      </c>
      <c r="E20" s="130">
        <v>0</v>
      </c>
      <c r="F20" s="155">
        <f t="shared" si="0"/>
        <v>0</v>
      </c>
      <c r="H20" s="4"/>
    </row>
    <row r="21" spans="2:8" ht="15.75" x14ac:dyDescent="0.25">
      <c r="B21" s="119" t="s">
        <v>139</v>
      </c>
      <c r="C21" s="154" t="s">
        <v>14</v>
      </c>
      <c r="D21" s="155">
        <v>1.53</v>
      </c>
      <c r="E21" s="130">
        <v>0</v>
      </c>
      <c r="F21" s="155">
        <f t="shared" si="0"/>
        <v>0</v>
      </c>
      <c r="H21" s="4"/>
    </row>
    <row r="22" spans="2:8" ht="15.75" x14ac:dyDescent="0.25">
      <c r="B22" s="119" t="s">
        <v>85</v>
      </c>
      <c r="C22" s="111" t="s">
        <v>19</v>
      </c>
      <c r="D22" s="112">
        <v>60</v>
      </c>
      <c r="E22" s="130">
        <v>0</v>
      </c>
      <c r="F22" s="155">
        <f t="shared" si="0"/>
        <v>0</v>
      </c>
      <c r="H22" s="4"/>
    </row>
    <row r="23" spans="2:8" ht="15.75" x14ac:dyDescent="0.25">
      <c r="B23" s="119" t="s">
        <v>158</v>
      </c>
      <c r="C23" s="111" t="s">
        <v>14</v>
      </c>
      <c r="D23" s="161">
        <v>30</v>
      </c>
      <c r="E23" s="130">
        <v>0</v>
      </c>
      <c r="F23" s="155">
        <f t="shared" si="0"/>
        <v>0</v>
      </c>
      <c r="H23" s="4"/>
    </row>
    <row r="24" spans="2:8" ht="15.75" x14ac:dyDescent="0.25">
      <c r="B24" s="119" t="s">
        <v>90</v>
      </c>
      <c r="C24" s="120" t="s">
        <v>8</v>
      </c>
      <c r="D24" s="98">
        <v>41</v>
      </c>
      <c r="E24" s="130">
        <v>0</v>
      </c>
      <c r="F24" s="155">
        <f t="shared" si="0"/>
        <v>0</v>
      </c>
      <c r="H24" s="4"/>
    </row>
    <row r="25" spans="2:8" ht="15.75" x14ac:dyDescent="0.25">
      <c r="B25" s="119" t="s">
        <v>86</v>
      </c>
      <c r="C25" s="154" t="s">
        <v>9</v>
      </c>
      <c r="D25" s="155">
        <v>1</v>
      </c>
      <c r="E25" s="130">
        <v>0</v>
      </c>
      <c r="F25" s="155">
        <f t="shared" si="0"/>
        <v>0</v>
      </c>
      <c r="H25" s="4"/>
    </row>
    <row r="26" spans="2:8" ht="15.75" x14ac:dyDescent="0.25">
      <c r="B26" s="119" t="s">
        <v>131</v>
      </c>
      <c r="C26" s="154" t="s">
        <v>14</v>
      </c>
      <c r="D26" s="155">
        <v>7</v>
      </c>
      <c r="E26" s="130">
        <v>0</v>
      </c>
      <c r="F26" s="155">
        <f t="shared" si="0"/>
        <v>0</v>
      </c>
      <c r="H26" s="4"/>
    </row>
    <row r="27" spans="2:8" ht="15.75" customHeight="1" x14ac:dyDescent="0.25">
      <c r="B27" s="119" t="s">
        <v>134</v>
      </c>
      <c r="C27" s="154" t="s">
        <v>14</v>
      </c>
      <c r="D27" s="155">
        <v>51</v>
      </c>
      <c r="E27" s="130">
        <v>0</v>
      </c>
      <c r="F27" s="155">
        <f t="shared" si="0"/>
        <v>0</v>
      </c>
      <c r="H27" s="4"/>
    </row>
    <row r="28" spans="2:8" ht="15.75" x14ac:dyDescent="0.25">
      <c r="B28" s="119" t="s">
        <v>160</v>
      </c>
      <c r="C28" s="154" t="s">
        <v>9</v>
      </c>
      <c r="D28" s="155">
        <v>2</v>
      </c>
      <c r="E28" s="130">
        <v>0</v>
      </c>
      <c r="F28" s="155">
        <f t="shared" si="0"/>
        <v>0</v>
      </c>
      <c r="G28" s="65"/>
    </row>
    <row r="29" spans="2:8" ht="15.75" x14ac:dyDescent="0.25">
      <c r="B29" s="119" t="s">
        <v>161</v>
      </c>
      <c r="C29" s="154" t="s">
        <v>9</v>
      </c>
      <c r="D29" s="155">
        <v>1</v>
      </c>
      <c r="E29" s="130">
        <v>0</v>
      </c>
      <c r="F29" s="155">
        <f t="shared" si="0"/>
        <v>0</v>
      </c>
      <c r="G29" s="65"/>
    </row>
    <row r="30" spans="2:8" ht="15.75" x14ac:dyDescent="0.25">
      <c r="B30" s="119" t="s">
        <v>163</v>
      </c>
      <c r="C30" s="154" t="s">
        <v>9</v>
      </c>
      <c r="D30" s="155">
        <v>2</v>
      </c>
      <c r="E30" s="130">
        <v>0</v>
      </c>
      <c r="F30" s="155">
        <f t="shared" si="0"/>
        <v>0</v>
      </c>
      <c r="G30" s="65"/>
    </row>
    <row r="31" spans="2:8" ht="15.75" x14ac:dyDescent="0.25">
      <c r="B31" s="119" t="s">
        <v>162</v>
      </c>
      <c r="C31" s="154" t="s">
        <v>9</v>
      </c>
      <c r="D31" s="155">
        <v>1</v>
      </c>
      <c r="E31" s="130">
        <v>0</v>
      </c>
      <c r="F31" s="155">
        <f t="shared" si="0"/>
        <v>0</v>
      </c>
      <c r="G31" s="65"/>
    </row>
    <row r="32" spans="2:8" ht="15.75" x14ac:dyDescent="0.25">
      <c r="B32" s="119" t="s">
        <v>164</v>
      </c>
      <c r="C32" s="154" t="s">
        <v>9</v>
      </c>
      <c r="D32" s="155">
        <v>1</v>
      </c>
      <c r="E32" s="130">
        <v>0</v>
      </c>
      <c r="F32" s="155">
        <f t="shared" si="0"/>
        <v>0</v>
      </c>
      <c r="G32" s="65"/>
    </row>
    <row r="33" spans="2:7" ht="15.75" x14ac:dyDescent="0.25">
      <c r="B33" s="119" t="s">
        <v>165</v>
      </c>
      <c r="C33" s="154" t="s">
        <v>9</v>
      </c>
      <c r="D33" s="155">
        <v>1</v>
      </c>
      <c r="E33" s="130">
        <v>0</v>
      </c>
      <c r="F33" s="155">
        <f t="shared" si="0"/>
        <v>0</v>
      </c>
      <c r="G33" s="65"/>
    </row>
    <row r="34" spans="2:7" ht="15.75" x14ac:dyDescent="0.25">
      <c r="B34" s="119" t="s">
        <v>15</v>
      </c>
      <c r="C34" s="158" t="s">
        <v>16</v>
      </c>
      <c r="D34" s="159">
        <v>1</v>
      </c>
      <c r="E34" s="130">
        <v>0</v>
      </c>
      <c r="F34" s="155">
        <f t="shared" si="0"/>
        <v>0</v>
      </c>
      <c r="G34" s="65"/>
    </row>
    <row r="35" spans="2:7" ht="15.75" x14ac:dyDescent="0.25">
      <c r="B35" s="119"/>
      <c r="C35" s="154"/>
      <c r="D35" s="155"/>
      <c r="E35" s="88" t="s">
        <v>6</v>
      </c>
      <c r="F35" s="162">
        <f>SUM(F13:F34)</f>
        <v>0</v>
      </c>
    </row>
    <row r="36" spans="2:7" x14ac:dyDescent="0.25">
      <c r="B36" s="23"/>
      <c r="C36" s="21"/>
      <c r="D36" s="22"/>
      <c r="E36" s="32"/>
      <c r="F36" s="31"/>
    </row>
    <row r="37" spans="2:7" ht="20.100000000000001" customHeight="1" x14ac:dyDescent="0.25">
      <c r="B37" s="178" t="s">
        <v>91</v>
      </c>
      <c r="C37" s="179"/>
      <c r="D37" s="179"/>
      <c r="E37" s="179"/>
      <c r="F37" s="180"/>
    </row>
    <row r="38" spans="2:7" s="45" customFormat="1" ht="15.75" x14ac:dyDescent="0.25">
      <c r="B38" s="110" t="s">
        <v>140</v>
      </c>
      <c r="C38" s="154" t="s">
        <v>8</v>
      </c>
      <c r="D38" s="163">
        <v>23370</v>
      </c>
      <c r="E38" s="130">
        <v>0</v>
      </c>
      <c r="F38" s="133">
        <f>D38*E38</f>
        <v>0</v>
      </c>
    </row>
    <row r="39" spans="2:7" s="45" customFormat="1" ht="15.75" x14ac:dyDescent="0.25">
      <c r="B39" s="110" t="s">
        <v>141</v>
      </c>
      <c r="C39" s="154" t="s">
        <v>8</v>
      </c>
      <c r="D39" s="163">
        <v>12650</v>
      </c>
      <c r="E39" s="130">
        <v>0</v>
      </c>
      <c r="F39" s="133">
        <f t="shared" ref="F39:F66" si="1">D39*E39</f>
        <v>0</v>
      </c>
    </row>
    <row r="40" spans="2:7" s="45" customFormat="1" ht="15.75" x14ac:dyDescent="0.25">
      <c r="B40" s="110" t="s">
        <v>142</v>
      </c>
      <c r="C40" s="154" t="s">
        <v>8</v>
      </c>
      <c r="D40" s="163">
        <v>4180</v>
      </c>
      <c r="E40" s="130">
        <v>0</v>
      </c>
      <c r="F40" s="133">
        <f t="shared" si="1"/>
        <v>0</v>
      </c>
    </row>
    <row r="41" spans="2:7" s="45" customFormat="1" ht="15.75" x14ac:dyDescent="0.25">
      <c r="B41" s="110" t="s">
        <v>159</v>
      </c>
      <c r="C41" s="154" t="s">
        <v>8</v>
      </c>
      <c r="D41" s="163">
        <v>2870</v>
      </c>
      <c r="E41" s="130">
        <v>0</v>
      </c>
      <c r="F41" s="133">
        <f t="shared" si="1"/>
        <v>0</v>
      </c>
    </row>
    <row r="42" spans="2:7" s="45" customFormat="1" ht="15.75" x14ac:dyDescent="0.25">
      <c r="B42" s="110" t="s">
        <v>168</v>
      </c>
      <c r="C42" s="154" t="s">
        <v>8</v>
      </c>
      <c r="D42" s="163">
        <v>20</v>
      </c>
      <c r="E42" s="130">
        <v>0</v>
      </c>
      <c r="F42" s="133">
        <f t="shared" si="1"/>
        <v>0</v>
      </c>
    </row>
    <row r="43" spans="2:7" s="45" customFormat="1" ht="15.75" x14ac:dyDescent="0.25">
      <c r="B43" s="110" t="s">
        <v>145</v>
      </c>
      <c r="C43" s="154" t="s">
        <v>9</v>
      </c>
      <c r="D43" s="163">
        <v>1</v>
      </c>
      <c r="E43" s="130">
        <v>0</v>
      </c>
      <c r="F43" s="133">
        <f t="shared" si="1"/>
        <v>0</v>
      </c>
    </row>
    <row r="44" spans="2:7" s="45" customFormat="1" ht="15.75" x14ac:dyDescent="0.25">
      <c r="B44" s="110" t="s">
        <v>81</v>
      </c>
      <c r="C44" s="115" t="s">
        <v>8</v>
      </c>
      <c r="D44" s="130">
        <v>310</v>
      </c>
      <c r="E44" s="130">
        <v>0</v>
      </c>
      <c r="F44" s="133">
        <f t="shared" si="1"/>
        <v>0</v>
      </c>
    </row>
    <row r="45" spans="2:7" s="45" customFormat="1" ht="15.75" x14ac:dyDescent="0.25">
      <c r="B45" s="110" t="s">
        <v>146</v>
      </c>
      <c r="C45" s="115" t="s">
        <v>9</v>
      </c>
      <c r="D45" s="130">
        <v>2</v>
      </c>
      <c r="E45" s="130">
        <v>0</v>
      </c>
      <c r="F45" s="133">
        <f t="shared" si="1"/>
        <v>0</v>
      </c>
    </row>
    <row r="46" spans="2:7" s="45" customFormat="1" ht="15.75" x14ac:dyDescent="0.25">
      <c r="B46" s="110" t="s">
        <v>80</v>
      </c>
      <c r="C46" s="115" t="s">
        <v>17</v>
      </c>
      <c r="D46" s="130">
        <v>48</v>
      </c>
      <c r="E46" s="130">
        <v>0</v>
      </c>
      <c r="F46" s="133">
        <f t="shared" si="1"/>
        <v>0</v>
      </c>
    </row>
    <row r="47" spans="2:7" s="45" customFormat="1" ht="15.75" x14ac:dyDescent="0.25">
      <c r="B47" s="110" t="s">
        <v>147</v>
      </c>
      <c r="C47" s="122" t="s">
        <v>9</v>
      </c>
      <c r="D47" s="123">
        <v>5</v>
      </c>
      <c r="E47" s="130">
        <v>0</v>
      </c>
      <c r="F47" s="133">
        <f t="shared" si="1"/>
        <v>0</v>
      </c>
    </row>
    <row r="48" spans="2:7" s="45" customFormat="1" ht="15.75" x14ac:dyDescent="0.25">
      <c r="B48" s="110" t="s">
        <v>89</v>
      </c>
      <c r="C48" s="115" t="s">
        <v>28</v>
      </c>
      <c r="D48" s="164">
        <v>216</v>
      </c>
      <c r="E48" s="130">
        <v>0</v>
      </c>
      <c r="F48" s="133">
        <f t="shared" si="1"/>
        <v>0</v>
      </c>
    </row>
    <row r="49" spans="2:6" s="45" customFormat="1" ht="15.75" x14ac:dyDescent="0.25">
      <c r="B49" s="110" t="s">
        <v>166</v>
      </c>
      <c r="C49" s="115" t="s">
        <v>9</v>
      </c>
      <c r="D49" s="130">
        <v>1</v>
      </c>
      <c r="E49" s="130">
        <v>0</v>
      </c>
      <c r="F49" s="133">
        <f t="shared" si="1"/>
        <v>0</v>
      </c>
    </row>
    <row r="50" spans="2:6" s="45" customFormat="1" ht="15.75" x14ac:dyDescent="0.25">
      <c r="B50" s="110" t="s">
        <v>64</v>
      </c>
      <c r="C50" s="115" t="s">
        <v>17</v>
      </c>
      <c r="D50" s="116">
        <v>0.15</v>
      </c>
      <c r="E50" s="130">
        <v>0</v>
      </c>
      <c r="F50" s="133">
        <f t="shared" si="1"/>
        <v>0</v>
      </c>
    </row>
    <row r="51" spans="2:6" s="45" customFormat="1" ht="15.75" x14ac:dyDescent="0.25">
      <c r="B51" s="110" t="s">
        <v>150</v>
      </c>
      <c r="C51" s="122" t="s">
        <v>9</v>
      </c>
      <c r="D51" s="123">
        <v>1</v>
      </c>
      <c r="E51" s="130">
        <v>0</v>
      </c>
      <c r="F51" s="133">
        <f t="shared" si="1"/>
        <v>0</v>
      </c>
    </row>
    <row r="52" spans="2:6" s="45" customFormat="1" ht="15.75" x14ac:dyDescent="0.25">
      <c r="B52" s="110" t="s">
        <v>143</v>
      </c>
      <c r="C52" s="154" t="s">
        <v>14</v>
      </c>
      <c r="D52" s="163">
        <v>108</v>
      </c>
      <c r="E52" s="130">
        <v>0</v>
      </c>
      <c r="F52" s="133">
        <f t="shared" si="1"/>
        <v>0</v>
      </c>
    </row>
    <row r="53" spans="2:6" s="45" customFormat="1" ht="15.75" x14ac:dyDescent="0.25">
      <c r="B53" s="110" t="s">
        <v>144</v>
      </c>
      <c r="C53" s="154" t="s">
        <v>14</v>
      </c>
      <c r="D53" s="163">
        <v>51</v>
      </c>
      <c r="E53" s="130">
        <v>0</v>
      </c>
      <c r="F53" s="133">
        <f t="shared" si="1"/>
        <v>0</v>
      </c>
    </row>
    <row r="54" spans="2:6" s="45" customFormat="1" ht="15.75" x14ac:dyDescent="0.25">
      <c r="B54" s="110" t="s">
        <v>148</v>
      </c>
      <c r="C54" s="154" t="s">
        <v>9</v>
      </c>
      <c r="D54" s="163">
        <v>2</v>
      </c>
      <c r="E54" s="130">
        <v>0</v>
      </c>
      <c r="F54" s="133">
        <f t="shared" si="1"/>
        <v>0</v>
      </c>
    </row>
    <row r="55" spans="2:6" s="45" customFormat="1" ht="15.75" x14ac:dyDescent="0.25">
      <c r="B55" s="110" t="s">
        <v>149</v>
      </c>
      <c r="C55" s="154" t="s">
        <v>8</v>
      </c>
      <c r="D55" s="163">
        <v>170</v>
      </c>
      <c r="E55" s="130">
        <v>0</v>
      </c>
      <c r="F55" s="133">
        <f t="shared" si="1"/>
        <v>0</v>
      </c>
    </row>
    <row r="56" spans="2:6" s="45" customFormat="1" ht="15.75" x14ac:dyDescent="0.25">
      <c r="B56" s="110" t="s">
        <v>169</v>
      </c>
      <c r="C56" s="154" t="s">
        <v>9</v>
      </c>
      <c r="D56" s="163">
        <v>1</v>
      </c>
      <c r="E56" s="130">
        <v>0</v>
      </c>
      <c r="F56" s="133">
        <f t="shared" si="1"/>
        <v>0</v>
      </c>
    </row>
    <row r="57" spans="2:6" s="45" customFormat="1" ht="15.75" x14ac:dyDescent="0.25">
      <c r="B57" s="117" t="s">
        <v>151</v>
      </c>
      <c r="C57" s="102" t="s">
        <v>8</v>
      </c>
      <c r="D57" s="164">
        <v>34</v>
      </c>
      <c r="E57" s="130">
        <v>0</v>
      </c>
      <c r="F57" s="133">
        <f t="shared" si="1"/>
        <v>0</v>
      </c>
    </row>
    <row r="58" spans="2:6" s="45" customFormat="1" ht="15.75" x14ac:dyDescent="0.25">
      <c r="B58" s="117" t="s">
        <v>152</v>
      </c>
      <c r="C58" s="102" t="s">
        <v>8</v>
      </c>
      <c r="D58" s="164">
        <v>2</v>
      </c>
      <c r="E58" s="130">
        <v>0</v>
      </c>
      <c r="F58" s="133">
        <f t="shared" si="1"/>
        <v>0</v>
      </c>
    </row>
    <row r="59" spans="2:6" s="45" customFormat="1" ht="15.75" x14ac:dyDescent="0.25">
      <c r="B59" s="117" t="s">
        <v>153</v>
      </c>
      <c r="C59" s="102" t="s">
        <v>8</v>
      </c>
      <c r="D59" s="164">
        <v>1</v>
      </c>
      <c r="E59" s="130">
        <v>0</v>
      </c>
      <c r="F59" s="133">
        <f t="shared" si="1"/>
        <v>0</v>
      </c>
    </row>
    <row r="60" spans="2:6" s="45" customFormat="1" ht="15.75" x14ac:dyDescent="0.25">
      <c r="B60" s="117" t="s">
        <v>154</v>
      </c>
      <c r="C60" s="102" t="s">
        <v>8</v>
      </c>
      <c r="D60" s="164">
        <v>2</v>
      </c>
      <c r="E60" s="130">
        <v>0</v>
      </c>
      <c r="F60" s="133">
        <f t="shared" si="1"/>
        <v>0</v>
      </c>
    </row>
    <row r="61" spans="2:6" s="45" customFormat="1" ht="15.75" x14ac:dyDescent="0.25">
      <c r="B61" s="117" t="s">
        <v>155</v>
      </c>
      <c r="C61" s="102" t="s">
        <v>8</v>
      </c>
      <c r="D61" s="164">
        <v>2</v>
      </c>
      <c r="E61" s="130">
        <v>0</v>
      </c>
      <c r="F61" s="133">
        <f t="shared" si="1"/>
        <v>0</v>
      </c>
    </row>
    <row r="62" spans="2:6" s="45" customFormat="1" ht="15.75" x14ac:dyDescent="0.25">
      <c r="B62" s="110" t="s">
        <v>156</v>
      </c>
      <c r="C62" s="154" t="s">
        <v>9</v>
      </c>
      <c r="D62" s="163">
        <v>1</v>
      </c>
      <c r="E62" s="130">
        <v>0</v>
      </c>
      <c r="F62" s="133">
        <f t="shared" si="1"/>
        <v>0</v>
      </c>
    </row>
    <row r="63" spans="2:6" s="45" customFormat="1" ht="15.75" x14ac:dyDescent="0.25">
      <c r="B63" s="153" t="s">
        <v>82</v>
      </c>
      <c r="C63" s="158" t="s">
        <v>8</v>
      </c>
      <c r="D63" s="160">
        <v>12</v>
      </c>
      <c r="E63" s="130">
        <v>0</v>
      </c>
      <c r="F63" s="133">
        <f t="shared" si="1"/>
        <v>0</v>
      </c>
    </row>
    <row r="64" spans="2:6" s="45" customFormat="1" ht="15.75" x14ac:dyDescent="0.25">
      <c r="B64" s="110" t="s">
        <v>157</v>
      </c>
      <c r="C64" s="154" t="s">
        <v>9</v>
      </c>
      <c r="D64" s="163">
        <v>1</v>
      </c>
      <c r="E64" s="130">
        <v>0</v>
      </c>
      <c r="F64" s="133">
        <f t="shared" si="1"/>
        <v>0</v>
      </c>
    </row>
    <row r="65" spans="2:8" s="45" customFormat="1" ht="15.75" x14ac:dyDescent="0.25">
      <c r="B65" s="110" t="s">
        <v>87</v>
      </c>
      <c r="C65" s="154" t="s">
        <v>19</v>
      </c>
      <c r="D65" s="163">
        <v>90</v>
      </c>
      <c r="E65" s="130">
        <v>0</v>
      </c>
      <c r="F65" s="133">
        <f t="shared" si="1"/>
        <v>0</v>
      </c>
    </row>
    <row r="66" spans="2:8" s="45" customFormat="1" ht="15.75" x14ac:dyDescent="0.25">
      <c r="B66" s="110" t="s">
        <v>167</v>
      </c>
      <c r="C66" s="154" t="s">
        <v>9</v>
      </c>
      <c r="D66" s="163">
        <v>2</v>
      </c>
      <c r="E66" s="130">
        <v>0</v>
      </c>
      <c r="F66" s="133">
        <f t="shared" si="1"/>
        <v>0</v>
      </c>
    </row>
    <row r="67" spans="2:8" x14ac:dyDescent="0.25">
      <c r="B67" s="23"/>
      <c r="C67" s="21"/>
      <c r="D67" s="22"/>
      <c r="E67" s="16" t="s">
        <v>6</v>
      </c>
      <c r="F67" s="54">
        <f>SUM(F38:F66)</f>
        <v>0</v>
      </c>
    </row>
    <row r="68" spans="2:8" x14ac:dyDescent="0.25">
      <c r="B68" s="23"/>
      <c r="C68" s="21"/>
      <c r="D68" s="22"/>
      <c r="E68" s="32"/>
      <c r="F68" s="31"/>
    </row>
    <row r="69" spans="2:8" s="7" customFormat="1" ht="20.100000000000001" customHeight="1" x14ac:dyDescent="0.3">
      <c r="B69" s="178" t="s">
        <v>73</v>
      </c>
      <c r="C69" s="179"/>
      <c r="D69" s="179"/>
      <c r="E69" s="179"/>
      <c r="F69" s="180"/>
    </row>
    <row r="70" spans="2:8" ht="15.75" x14ac:dyDescent="0.25">
      <c r="B70" s="119" t="s">
        <v>170</v>
      </c>
      <c r="C70" s="154" t="s">
        <v>28</v>
      </c>
      <c r="D70" s="155">
        <v>380</v>
      </c>
      <c r="E70" s="130">
        <v>0</v>
      </c>
      <c r="F70" s="155">
        <f>D70*E70</f>
        <v>0</v>
      </c>
      <c r="H70" s="4"/>
    </row>
    <row r="71" spans="2:8" ht="15.75" x14ac:dyDescent="0.25">
      <c r="B71" s="119" t="s">
        <v>180</v>
      </c>
      <c r="C71" s="154" t="s">
        <v>60</v>
      </c>
      <c r="D71" s="155">
        <v>3</v>
      </c>
      <c r="E71" s="130">
        <v>0</v>
      </c>
      <c r="F71" s="155">
        <f t="shared" ref="F71:F84" si="2">D71*E71</f>
        <v>0</v>
      </c>
      <c r="H71" s="4"/>
    </row>
    <row r="72" spans="2:8" ht="15.75" x14ac:dyDescent="0.25">
      <c r="B72" s="119" t="s">
        <v>171</v>
      </c>
      <c r="C72" s="154" t="s">
        <v>28</v>
      </c>
      <c r="D72" s="155">
        <v>380</v>
      </c>
      <c r="E72" s="130">
        <v>0</v>
      </c>
      <c r="F72" s="155">
        <f t="shared" si="2"/>
        <v>0</v>
      </c>
      <c r="H72" s="4"/>
    </row>
    <row r="73" spans="2:8" ht="15.75" x14ac:dyDescent="0.25">
      <c r="B73" s="119" t="s">
        <v>176</v>
      </c>
      <c r="C73" s="154" t="s">
        <v>13</v>
      </c>
      <c r="D73" s="155">
        <v>85</v>
      </c>
      <c r="E73" s="130">
        <v>0</v>
      </c>
      <c r="F73" s="155">
        <f t="shared" si="2"/>
        <v>0</v>
      </c>
      <c r="H73" s="4"/>
    </row>
    <row r="74" spans="2:8" ht="15.75" x14ac:dyDescent="0.25">
      <c r="B74" s="119" t="s">
        <v>212</v>
      </c>
      <c r="C74" s="154" t="s">
        <v>14</v>
      </c>
      <c r="D74" s="155">
        <v>59.5</v>
      </c>
      <c r="E74" s="130">
        <v>0</v>
      </c>
      <c r="F74" s="155">
        <f t="shared" si="2"/>
        <v>0</v>
      </c>
    </row>
    <row r="75" spans="2:8" ht="15.75" x14ac:dyDescent="0.25">
      <c r="B75" s="119" t="s">
        <v>213</v>
      </c>
      <c r="C75" s="154" t="s">
        <v>14</v>
      </c>
      <c r="D75" s="155">
        <v>7.5</v>
      </c>
      <c r="E75" s="130">
        <v>0</v>
      </c>
      <c r="F75" s="155">
        <f t="shared" si="2"/>
        <v>0</v>
      </c>
    </row>
    <row r="76" spans="2:8" ht="15.75" x14ac:dyDescent="0.25">
      <c r="B76" s="119" t="s">
        <v>214</v>
      </c>
      <c r="C76" s="154" t="s">
        <v>14</v>
      </c>
      <c r="D76" s="155">
        <v>3</v>
      </c>
      <c r="E76" s="130">
        <v>0</v>
      </c>
      <c r="F76" s="155">
        <f t="shared" si="2"/>
        <v>0</v>
      </c>
    </row>
    <row r="77" spans="2:8" ht="15.75" x14ac:dyDescent="0.25">
      <c r="B77" s="119" t="s">
        <v>172</v>
      </c>
      <c r="C77" s="154" t="s">
        <v>28</v>
      </c>
      <c r="D77" s="155">
        <v>380</v>
      </c>
      <c r="E77" s="130">
        <v>0</v>
      </c>
      <c r="F77" s="155">
        <f t="shared" si="2"/>
        <v>0</v>
      </c>
    </row>
    <row r="78" spans="2:8" ht="15.75" x14ac:dyDescent="0.25">
      <c r="B78" s="119" t="s">
        <v>173</v>
      </c>
      <c r="C78" s="154" t="s">
        <v>28</v>
      </c>
      <c r="D78" s="155">
        <v>380</v>
      </c>
      <c r="E78" s="130">
        <v>0</v>
      </c>
      <c r="F78" s="155">
        <f t="shared" si="2"/>
        <v>0</v>
      </c>
    </row>
    <row r="79" spans="2:8" ht="15.75" x14ac:dyDescent="0.25">
      <c r="B79" s="119" t="s">
        <v>177</v>
      </c>
      <c r="C79" s="154" t="s">
        <v>8</v>
      </c>
      <c r="D79" s="155">
        <v>12</v>
      </c>
      <c r="E79" s="130">
        <v>0</v>
      </c>
      <c r="F79" s="155">
        <f t="shared" si="2"/>
        <v>0</v>
      </c>
    </row>
    <row r="80" spans="2:8" ht="15.75" x14ac:dyDescent="0.25">
      <c r="B80" s="119" t="s">
        <v>178</v>
      </c>
      <c r="C80" s="154" t="s">
        <v>13</v>
      </c>
      <c r="D80" s="155">
        <v>85</v>
      </c>
      <c r="E80" s="130">
        <v>0</v>
      </c>
      <c r="F80" s="155">
        <f t="shared" si="2"/>
        <v>0</v>
      </c>
    </row>
    <row r="81" spans="2:9" ht="15.75" x14ac:dyDescent="0.25">
      <c r="B81" s="119" t="s">
        <v>174</v>
      </c>
      <c r="C81" s="120" t="s">
        <v>9</v>
      </c>
      <c r="D81" s="113">
        <v>2</v>
      </c>
      <c r="E81" s="130">
        <v>0</v>
      </c>
      <c r="F81" s="155">
        <f t="shared" si="2"/>
        <v>0</v>
      </c>
    </row>
    <row r="82" spans="2:9" ht="15.75" x14ac:dyDescent="0.25">
      <c r="B82" s="119" t="s">
        <v>175</v>
      </c>
      <c r="C82" s="120" t="s">
        <v>9</v>
      </c>
      <c r="D82" s="113">
        <v>2</v>
      </c>
      <c r="E82" s="130">
        <v>0</v>
      </c>
      <c r="F82" s="155">
        <f t="shared" si="2"/>
        <v>0</v>
      </c>
    </row>
    <row r="83" spans="2:9" ht="15.75" x14ac:dyDescent="0.25">
      <c r="B83" s="119" t="s">
        <v>179</v>
      </c>
      <c r="C83" s="120" t="s">
        <v>9</v>
      </c>
      <c r="D83" s="113">
        <v>3</v>
      </c>
      <c r="E83" s="130">
        <v>0</v>
      </c>
      <c r="F83" s="155">
        <f t="shared" si="2"/>
        <v>0</v>
      </c>
    </row>
    <row r="84" spans="2:9" ht="15.75" x14ac:dyDescent="0.25">
      <c r="B84" s="119" t="s">
        <v>15</v>
      </c>
      <c r="C84" s="158" t="s">
        <v>16</v>
      </c>
      <c r="D84" s="159">
        <v>1</v>
      </c>
      <c r="E84" s="130">
        <v>0</v>
      </c>
      <c r="F84" s="155">
        <f t="shared" si="2"/>
        <v>0</v>
      </c>
      <c r="G84" s="65"/>
    </row>
    <row r="85" spans="2:9" ht="15.75" x14ac:dyDescent="0.25">
      <c r="B85" s="119"/>
      <c r="C85" s="154"/>
      <c r="D85" s="155"/>
      <c r="E85" s="88" t="s">
        <v>6</v>
      </c>
      <c r="F85" s="162">
        <f>SUM(F70:F84)</f>
        <v>0</v>
      </c>
    </row>
    <row r="86" spans="2:9" x14ac:dyDescent="0.25">
      <c r="B86" s="23"/>
      <c r="C86" s="21"/>
      <c r="D86" s="22"/>
      <c r="E86" s="32"/>
      <c r="F86" s="31"/>
    </row>
    <row r="87" spans="2:9" ht="20.100000000000001" customHeight="1" x14ac:dyDescent="0.25">
      <c r="B87" s="178" t="s">
        <v>74</v>
      </c>
      <c r="C87" s="179"/>
      <c r="D87" s="179"/>
      <c r="E87" s="179"/>
      <c r="F87" s="180"/>
    </row>
    <row r="88" spans="2:9" x14ac:dyDescent="0.25">
      <c r="B88" s="57" t="s">
        <v>181</v>
      </c>
      <c r="C88" s="21" t="s">
        <v>9</v>
      </c>
      <c r="D88" s="58">
        <v>1</v>
      </c>
      <c r="E88" s="33">
        <v>15000</v>
      </c>
      <c r="F88" s="53">
        <f t="shared" ref="F88:F106" si="3">E88*D88</f>
        <v>15000</v>
      </c>
    </row>
    <row r="89" spans="2:9" ht="15.75" x14ac:dyDescent="0.25">
      <c r="B89" s="110" t="s">
        <v>182</v>
      </c>
      <c r="C89" s="59" t="s">
        <v>14</v>
      </c>
      <c r="D89" s="33">
        <v>59.5</v>
      </c>
      <c r="E89" s="56">
        <v>1850</v>
      </c>
      <c r="F89" s="53">
        <f t="shared" si="3"/>
        <v>110075</v>
      </c>
      <c r="I89" s="15"/>
    </row>
    <row r="90" spans="2:9" s="45" customFormat="1" ht="15.75" x14ac:dyDescent="0.25">
      <c r="B90" s="110" t="s">
        <v>183</v>
      </c>
      <c r="C90" s="21" t="s">
        <v>14</v>
      </c>
      <c r="D90" s="56">
        <v>7.5</v>
      </c>
      <c r="E90" s="56">
        <v>1850</v>
      </c>
      <c r="F90" s="53">
        <f t="shared" si="3"/>
        <v>13875</v>
      </c>
    </row>
    <row r="91" spans="2:9" s="45" customFormat="1" ht="15.75" x14ac:dyDescent="0.25">
      <c r="B91" s="110" t="s">
        <v>184</v>
      </c>
      <c r="C91" s="59" t="s">
        <v>14</v>
      </c>
      <c r="D91" s="56">
        <v>3</v>
      </c>
      <c r="E91" s="56">
        <v>1850</v>
      </c>
      <c r="F91" s="53">
        <f t="shared" si="3"/>
        <v>5550</v>
      </c>
    </row>
    <row r="92" spans="2:9" s="45" customFormat="1" x14ac:dyDescent="0.25">
      <c r="B92" s="57" t="s">
        <v>75</v>
      </c>
      <c r="C92" s="59" t="s">
        <v>17</v>
      </c>
      <c r="D92" s="56">
        <v>0.33</v>
      </c>
      <c r="E92" s="56">
        <v>25000</v>
      </c>
      <c r="F92" s="53">
        <f t="shared" si="3"/>
        <v>8250</v>
      </c>
    </row>
    <row r="93" spans="2:9" s="45" customFormat="1" x14ac:dyDescent="0.25">
      <c r="B93" s="57" t="s">
        <v>185</v>
      </c>
      <c r="C93" s="59" t="s">
        <v>17</v>
      </c>
      <c r="D93" s="56">
        <v>6</v>
      </c>
      <c r="E93" s="56">
        <v>25000</v>
      </c>
      <c r="F93" s="53">
        <f t="shared" si="3"/>
        <v>150000</v>
      </c>
    </row>
    <row r="94" spans="2:9" s="45" customFormat="1" ht="15.75" x14ac:dyDescent="0.25">
      <c r="B94" s="96" t="s">
        <v>130</v>
      </c>
      <c r="C94" s="97" t="s">
        <v>8</v>
      </c>
      <c r="D94" s="98">
        <v>20</v>
      </c>
      <c r="E94" s="98">
        <v>110</v>
      </c>
      <c r="F94" s="99">
        <f>E94*D94</f>
        <v>2200</v>
      </c>
    </row>
    <row r="95" spans="2:9" x14ac:dyDescent="0.25">
      <c r="B95" s="57" t="s">
        <v>29</v>
      </c>
      <c r="C95" s="59" t="s">
        <v>30</v>
      </c>
      <c r="D95" s="56">
        <v>40</v>
      </c>
      <c r="E95" s="56">
        <v>35</v>
      </c>
      <c r="F95" s="53">
        <f t="shared" si="3"/>
        <v>1400</v>
      </c>
      <c r="G95" s="45"/>
      <c r="H95" s="45"/>
    </row>
    <row r="96" spans="2:9" s="45" customFormat="1" x14ac:dyDescent="0.25">
      <c r="B96" s="57" t="s">
        <v>150</v>
      </c>
      <c r="C96" s="59" t="s">
        <v>9</v>
      </c>
      <c r="D96" s="56">
        <v>2</v>
      </c>
      <c r="E96" s="56">
        <v>1800</v>
      </c>
      <c r="F96" s="53">
        <f t="shared" si="3"/>
        <v>3600</v>
      </c>
    </row>
    <row r="97" spans="2:13" s="45" customFormat="1" ht="15.75" x14ac:dyDescent="0.25">
      <c r="B97" s="119" t="s">
        <v>44</v>
      </c>
      <c r="C97" s="120" t="s">
        <v>14</v>
      </c>
      <c r="D97" s="113">
        <v>0.7</v>
      </c>
      <c r="E97" s="56">
        <v>4200</v>
      </c>
      <c r="F97" s="53">
        <f t="shared" si="3"/>
        <v>2940</v>
      </c>
    </row>
    <row r="98" spans="2:13" s="45" customFormat="1" ht="15.75" x14ac:dyDescent="0.25">
      <c r="B98" s="119" t="s">
        <v>22</v>
      </c>
      <c r="C98" s="120" t="s">
        <v>9</v>
      </c>
      <c r="D98" s="113">
        <v>1</v>
      </c>
      <c r="E98" s="56">
        <v>900</v>
      </c>
      <c r="F98" s="53">
        <f t="shared" si="3"/>
        <v>900</v>
      </c>
    </row>
    <row r="99" spans="2:13" s="45" customFormat="1" ht="15.75" x14ac:dyDescent="0.25">
      <c r="B99" s="107" t="s">
        <v>109</v>
      </c>
      <c r="C99" s="115" t="s">
        <v>110</v>
      </c>
      <c r="D99" s="121">
        <v>6</v>
      </c>
      <c r="E99" s="116">
        <v>250</v>
      </c>
      <c r="F99" s="114">
        <f>E99*D99</f>
        <v>1500</v>
      </c>
    </row>
    <row r="100" spans="2:13" s="45" customFormat="1" x14ac:dyDescent="0.25">
      <c r="B100" s="57" t="s">
        <v>186</v>
      </c>
      <c r="C100" s="62" t="s">
        <v>28</v>
      </c>
      <c r="D100" s="55">
        <v>380</v>
      </c>
      <c r="E100" s="56">
        <v>0</v>
      </c>
      <c r="F100" s="53">
        <f t="shared" si="3"/>
        <v>0</v>
      </c>
    </row>
    <row r="101" spans="2:13" s="45" customFormat="1" x14ac:dyDescent="0.25">
      <c r="B101" s="57" t="s">
        <v>187</v>
      </c>
      <c r="C101" s="62" t="s">
        <v>28</v>
      </c>
      <c r="D101" s="55">
        <v>380</v>
      </c>
      <c r="E101" s="56">
        <v>0</v>
      </c>
      <c r="F101" s="53">
        <f t="shared" si="3"/>
        <v>0</v>
      </c>
    </row>
    <row r="102" spans="2:13" s="45" customFormat="1" x14ac:dyDescent="0.25">
      <c r="B102" s="57" t="s">
        <v>188</v>
      </c>
      <c r="C102" s="21" t="s">
        <v>9</v>
      </c>
      <c r="D102" s="58">
        <v>2</v>
      </c>
      <c r="E102" s="33">
        <v>0</v>
      </c>
      <c r="F102" s="53">
        <f>E102*D102</f>
        <v>0</v>
      </c>
    </row>
    <row r="103" spans="2:13" s="45" customFormat="1" x14ac:dyDescent="0.25">
      <c r="B103" s="57" t="s">
        <v>189</v>
      </c>
      <c r="C103" s="21" t="s">
        <v>9</v>
      </c>
      <c r="D103" s="58">
        <v>2</v>
      </c>
      <c r="E103" s="33">
        <v>0</v>
      </c>
      <c r="F103" s="53">
        <f>E103*D103</f>
        <v>0</v>
      </c>
    </row>
    <row r="104" spans="2:13" s="45" customFormat="1" x14ac:dyDescent="0.25">
      <c r="B104" s="57" t="s">
        <v>190</v>
      </c>
      <c r="C104" s="62" t="s">
        <v>28</v>
      </c>
      <c r="D104" s="55">
        <v>23</v>
      </c>
      <c r="E104" s="56">
        <v>120</v>
      </c>
      <c r="F104" s="53">
        <f t="shared" si="3"/>
        <v>2760</v>
      </c>
    </row>
    <row r="105" spans="2:13" s="45" customFormat="1" x14ac:dyDescent="0.25">
      <c r="B105" s="57" t="s">
        <v>191</v>
      </c>
      <c r="C105" s="62" t="s">
        <v>9</v>
      </c>
      <c r="D105" s="55">
        <v>1</v>
      </c>
      <c r="E105" s="56">
        <v>900</v>
      </c>
      <c r="F105" s="53">
        <f t="shared" si="3"/>
        <v>900</v>
      </c>
    </row>
    <row r="106" spans="2:13" s="45" customFormat="1" ht="15.75" x14ac:dyDescent="0.25">
      <c r="B106" s="119" t="s">
        <v>120</v>
      </c>
      <c r="C106" s="122" t="s">
        <v>71</v>
      </c>
      <c r="D106" s="121">
        <v>1</v>
      </c>
      <c r="E106" s="116">
        <v>3500</v>
      </c>
      <c r="F106" s="114">
        <f t="shared" si="3"/>
        <v>3500</v>
      </c>
    </row>
    <row r="107" spans="2:13" x14ac:dyDescent="0.25">
      <c r="B107" s="38" t="s">
        <v>31</v>
      </c>
      <c r="C107" s="62" t="s">
        <v>28</v>
      </c>
      <c r="D107" s="55">
        <v>380</v>
      </c>
      <c r="E107" s="56">
        <v>15</v>
      </c>
      <c r="F107" s="53">
        <f t="shared" ref="F107:F108" si="4">E107*D107</f>
        <v>5700</v>
      </c>
    </row>
    <row r="108" spans="2:13" x14ac:dyDescent="0.25">
      <c r="B108" s="38" t="s">
        <v>192</v>
      </c>
      <c r="C108" s="62" t="s">
        <v>9</v>
      </c>
      <c r="D108" s="55">
        <v>1</v>
      </c>
      <c r="E108" s="56">
        <v>900</v>
      </c>
      <c r="F108" s="81">
        <f t="shared" si="4"/>
        <v>900</v>
      </c>
    </row>
    <row r="109" spans="2:13" x14ac:dyDescent="0.25">
      <c r="B109" s="23"/>
      <c r="C109" s="21"/>
      <c r="D109" s="22"/>
      <c r="E109" s="16" t="s">
        <v>6</v>
      </c>
      <c r="F109" s="54">
        <f>SUM(F88:F108)</f>
        <v>329050</v>
      </c>
    </row>
    <row r="110" spans="2:13" x14ac:dyDescent="0.25">
      <c r="B110" s="23"/>
      <c r="C110" s="21"/>
      <c r="D110" s="22"/>
      <c r="E110" s="32"/>
      <c r="F110" s="31"/>
      <c r="G110" s="66"/>
    </row>
    <row r="111" spans="2:13" ht="18.75" x14ac:dyDescent="0.25">
      <c r="B111" s="185" t="s">
        <v>27</v>
      </c>
      <c r="C111" s="185"/>
      <c r="D111" s="185"/>
      <c r="E111" s="185"/>
      <c r="F111" s="39">
        <f>F109+F85+F67+F35</f>
        <v>329050</v>
      </c>
    </row>
    <row r="112" spans="2:13" x14ac:dyDescent="0.25">
      <c r="B112" s="79"/>
      <c r="C112" s="80"/>
      <c r="D112" s="80"/>
      <c r="E112" s="80"/>
      <c r="F112" s="80"/>
      <c r="G112" s="80"/>
      <c r="I112"/>
      <c r="J112"/>
      <c r="K112"/>
      <c r="L112"/>
      <c r="M112"/>
    </row>
    <row r="113" spans="2:13" ht="15.75" x14ac:dyDescent="0.25">
      <c r="B113" s="27" t="s">
        <v>10</v>
      </c>
      <c r="C113" s="28"/>
      <c r="D113" s="29"/>
      <c r="E113" s="25"/>
      <c r="F113" s="25"/>
      <c r="G113" s="25"/>
      <c r="I113"/>
      <c r="J113"/>
      <c r="K113"/>
      <c r="L113"/>
      <c r="M113"/>
    </row>
    <row r="114" spans="2:13" x14ac:dyDescent="0.25">
      <c r="B114" s="30" t="s">
        <v>216</v>
      </c>
      <c r="C114" s="2"/>
      <c r="D114" s="26" t="s">
        <v>11</v>
      </c>
      <c r="E114" s="3"/>
      <c r="F114" s="15"/>
      <c r="G114" s="15"/>
      <c r="I114"/>
      <c r="J114"/>
      <c r="K114"/>
      <c r="L114"/>
      <c r="M114"/>
    </row>
    <row r="115" spans="2:13" x14ac:dyDescent="0.25">
      <c r="B115" s="2"/>
      <c r="C115" s="2"/>
      <c r="D115" s="26" t="s">
        <v>12</v>
      </c>
      <c r="E115" s="3"/>
      <c r="F115" s="15"/>
      <c r="G115" s="15"/>
      <c r="I115"/>
      <c r="J115"/>
      <c r="K115"/>
      <c r="L115"/>
      <c r="M115"/>
    </row>
    <row r="116" spans="2:13" x14ac:dyDescent="0.25">
      <c r="B116" s="2"/>
      <c r="C116" s="2"/>
      <c r="D116" s="26"/>
      <c r="E116" s="3"/>
      <c r="F116" s="15"/>
      <c r="G116" s="15"/>
      <c r="I116"/>
      <c r="J116"/>
      <c r="K116"/>
      <c r="L116"/>
      <c r="M116"/>
    </row>
    <row r="117" spans="2:13" x14ac:dyDescent="0.25">
      <c r="B117" s="30" t="s">
        <v>217</v>
      </c>
      <c r="C117" s="2"/>
      <c r="D117" s="26" t="s">
        <v>11</v>
      </c>
      <c r="E117" s="3"/>
      <c r="F117" s="15"/>
      <c r="G117" s="15"/>
      <c r="I117"/>
      <c r="J117"/>
      <c r="K117"/>
      <c r="L117"/>
      <c r="M117"/>
    </row>
    <row r="118" spans="2:13" x14ac:dyDescent="0.25">
      <c r="B118" s="4"/>
      <c r="C118" s="2"/>
      <c r="D118" s="26" t="s">
        <v>12</v>
      </c>
      <c r="E118" s="3"/>
      <c r="F118" s="15"/>
      <c r="G118" s="15"/>
    </row>
    <row r="121" spans="2:13" s="7" customFormat="1" ht="18.75" x14ac:dyDescent="0.3">
      <c r="B121" s="42"/>
      <c r="C121" s="42"/>
      <c r="D121" s="42"/>
      <c r="E121" s="42"/>
      <c r="F121" s="42"/>
      <c r="G121" s="42"/>
      <c r="I121" s="42"/>
      <c r="J121" s="42"/>
      <c r="K121" s="42"/>
      <c r="L121" s="42"/>
      <c r="M121" s="42"/>
    </row>
    <row r="124" spans="2:13" ht="18.75" x14ac:dyDescent="0.3">
      <c r="I124" s="7"/>
      <c r="J124" s="7"/>
      <c r="K124" s="7"/>
      <c r="L124" s="7"/>
      <c r="M124" s="7"/>
    </row>
    <row r="127" spans="2:13" x14ac:dyDescent="0.25">
      <c r="I127" s="4"/>
    </row>
    <row r="128" spans="2:13" x14ac:dyDescent="0.25">
      <c r="I128" s="4"/>
    </row>
    <row r="133" spans="9:9" x14ac:dyDescent="0.25">
      <c r="I133" s="4"/>
    </row>
    <row r="134" spans="9:9" x14ac:dyDescent="0.25">
      <c r="I134" s="4"/>
    </row>
    <row r="135" spans="9:9" x14ac:dyDescent="0.25">
      <c r="I135" s="4"/>
    </row>
    <row r="136" spans="9:9" x14ac:dyDescent="0.25">
      <c r="I136" s="4"/>
    </row>
    <row r="137" spans="9:9" x14ac:dyDescent="0.25">
      <c r="I137" s="4"/>
    </row>
    <row r="139" spans="9:9" x14ac:dyDescent="0.25">
      <c r="I139" s="4"/>
    </row>
    <row r="141" spans="9:9" x14ac:dyDescent="0.25">
      <c r="I141" s="4"/>
    </row>
    <row r="142" spans="9:9" x14ac:dyDescent="0.25">
      <c r="I142" s="4"/>
    </row>
    <row r="143" spans="9:9" x14ac:dyDescent="0.25">
      <c r="I143" s="4"/>
    </row>
    <row r="144" spans="9:9" x14ac:dyDescent="0.25">
      <c r="I144" s="4"/>
    </row>
    <row r="145" spans="9:9" x14ac:dyDescent="0.25">
      <c r="I145" s="4"/>
    </row>
    <row r="148" spans="9:9" x14ac:dyDescent="0.25">
      <c r="I148" s="4"/>
    </row>
  </sheetData>
  <mergeCells count="11">
    <mergeCell ref="B12:F12"/>
    <mergeCell ref="B37:F37"/>
    <mergeCell ref="B69:F69"/>
    <mergeCell ref="B87:F87"/>
    <mergeCell ref="B111:E111"/>
    <mergeCell ref="B7:F7"/>
    <mergeCell ref="B8:F8"/>
    <mergeCell ref="B10:B11"/>
    <mergeCell ref="C10:C11"/>
    <mergeCell ref="D10:D11"/>
    <mergeCell ref="E10:F1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7" fitToHeight="3" orientation="portrait" r:id="rId1"/>
  <rowBreaks count="1" manualBreakCount="1">
    <brk id="86" min="1" max="5" man="1"/>
  </rowBreaks>
  <colBreaks count="1" manualBreakCount="1">
    <brk id="7" max="7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E444-367B-4865-B42E-9B6BE46004BF}">
  <dimension ref="B1:M108"/>
  <sheetViews>
    <sheetView view="pageBreakPreview" zoomScale="80" zoomScaleNormal="100" zoomScaleSheetLayoutView="80" workbookViewId="0">
      <selection activeCell="B8" sqref="B8:F8"/>
    </sheetView>
  </sheetViews>
  <sheetFormatPr defaultRowHeight="15" x14ac:dyDescent="0.25"/>
  <cols>
    <col min="1" max="1" width="7.7109375" style="42" customWidth="1"/>
    <col min="2" max="2" width="107.7109375" style="42" customWidth="1"/>
    <col min="3" max="6" width="15.7109375" style="42" customWidth="1"/>
    <col min="7" max="7" width="10.7109375" style="42" customWidth="1"/>
    <col min="8" max="8" width="11.42578125" style="42" customWidth="1"/>
    <col min="9" max="9" width="18.85546875" style="42" bestFit="1" customWidth="1"/>
    <col min="10" max="13" width="12.7109375" style="42" customWidth="1"/>
    <col min="14" max="16384" width="9.140625" style="42"/>
  </cols>
  <sheetData>
    <row r="1" spans="2:7" ht="21" x14ac:dyDescent="0.35">
      <c r="B1" s="34" t="s">
        <v>84</v>
      </c>
      <c r="C1" s="5"/>
      <c r="D1" s="6"/>
      <c r="E1" s="6"/>
      <c r="F1" s="6"/>
      <c r="G1" s="6"/>
    </row>
    <row r="2" spans="2:7" x14ac:dyDescent="0.25">
      <c r="B2" s="24" t="s">
        <v>204</v>
      </c>
      <c r="C2" s="12"/>
      <c r="D2" s="17"/>
      <c r="E2" s="17"/>
      <c r="F2" s="18"/>
      <c r="G2" s="18"/>
    </row>
    <row r="3" spans="2:7" x14ac:dyDescent="0.25">
      <c r="B3" s="36"/>
      <c r="C3" s="12"/>
      <c r="D3" s="18"/>
      <c r="E3" s="17"/>
      <c r="F3" s="17"/>
      <c r="G3" s="17"/>
    </row>
    <row r="4" spans="2:7" x14ac:dyDescent="0.25">
      <c r="B4" s="24" t="s">
        <v>215</v>
      </c>
      <c r="C4" s="12"/>
      <c r="D4" s="17"/>
      <c r="E4" s="17"/>
      <c r="F4" s="17"/>
      <c r="G4" s="17"/>
    </row>
    <row r="5" spans="2:7" x14ac:dyDescent="0.25">
      <c r="B5" s="24" t="s">
        <v>46</v>
      </c>
      <c r="C5" s="12"/>
      <c r="D5" s="17"/>
      <c r="E5" s="17"/>
      <c r="F5" s="17"/>
      <c r="G5" s="17"/>
    </row>
    <row r="6" spans="2:7" x14ac:dyDescent="0.25">
      <c r="B6" s="11"/>
      <c r="C6" s="13"/>
      <c r="D6" s="19"/>
      <c r="E6" s="19"/>
      <c r="F6" s="19"/>
      <c r="G6" s="19"/>
    </row>
    <row r="7" spans="2:7" ht="21" customHeight="1" x14ac:dyDescent="0.25">
      <c r="B7" s="186" t="s">
        <v>208</v>
      </c>
      <c r="C7" s="186"/>
      <c r="D7" s="186"/>
      <c r="E7" s="186"/>
      <c r="F7" s="186"/>
      <c r="G7" s="78"/>
    </row>
    <row r="8" spans="2:7" ht="21" customHeight="1" x14ac:dyDescent="0.25">
      <c r="B8" s="181" t="s">
        <v>206</v>
      </c>
      <c r="C8" s="181"/>
      <c r="D8" s="181"/>
      <c r="E8" s="181"/>
      <c r="F8" s="181"/>
      <c r="G8" s="78"/>
    </row>
    <row r="9" spans="2:7" x14ac:dyDescent="0.25">
      <c r="B9" s="138"/>
      <c r="C9" s="138"/>
      <c r="D9" s="139"/>
      <c r="E9" s="139"/>
      <c r="F9" s="139"/>
      <c r="G9" s="20"/>
    </row>
    <row r="10" spans="2:7" ht="15" customHeight="1" x14ac:dyDescent="0.25">
      <c r="B10" s="187" t="s">
        <v>0</v>
      </c>
      <c r="C10" s="188" t="s">
        <v>1</v>
      </c>
      <c r="D10" s="189" t="s">
        <v>2</v>
      </c>
      <c r="E10" s="189" t="s">
        <v>3</v>
      </c>
      <c r="F10" s="189"/>
      <c r="G10" s="63"/>
    </row>
    <row r="11" spans="2:7" ht="25.5" x14ac:dyDescent="0.25">
      <c r="B11" s="187"/>
      <c r="C11" s="188"/>
      <c r="D11" s="189"/>
      <c r="E11" s="140" t="s">
        <v>4</v>
      </c>
      <c r="F11" s="140" t="s">
        <v>5</v>
      </c>
      <c r="G11" s="64"/>
    </row>
    <row r="12" spans="2:7" s="7" customFormat="1" ht="20.100000000000001" customHeight="1" x14ac:dyDescent="0.3">
      <c r="B12" s="178" t="s">
        <v>193</v>
      </c>
      <c r="C12" s="179"/>
      <c r="D12" s="179"/>
      <c r="E12" s="179"/>
      <c r="F12" s="180"/>
    </row>
    <row r="13" spans="2:7" ht="15.75" x14ac:dyDescent="0.25">
      <c r="B13" s="96" t="s">
        <v>197</v>
      </c>
      <c r="C13" s="165" t="s">
        <v>13</v>
      </c>
      <c r="D13" s="163">
        <v>5</v>
      </c>
      <c r="E13" s="164">
        <v>0</v>
      </c>
      <c r="F13" s="163">
        <f t="shared" ref="F13:F14" si="0">D13*E13</f>
        <v>0</v>
      </c>
    </row>
    <row r="14" spans="2:7" ht="15.75" x14ac:dyDescent="0.25">
      <c r="B14" s="125" t="s">
        <v>40</v>
      </c>
      <c r="C14" s="165" t="s">
        <v>13</v>
      </c>
      <c r="D14" s="163">
        <v>5</v>
      </c>
      <c r="E14" s="164">
        <v>0</v>
      </c>
      <c r="F14" s="163">
        <f t="shared" si="0"/>
        <v>0</v>
      </c>
    </row>
    <row r="15" spans="2:7" ht="15.75" x14ac:dyDescent="0.25">
      <c r="B15" s="125" t="s">
        <v>195</v>
      </c>
      <c r="C15" s="166" t="s">
        <v>14</v>
      </c>
      <c r="D15" s="167">
        <v>0.8</v>
      </c>
      <c r="E15" s="164">
        <v>0</v>
      </c>
      <c r="F15" s="168">
        <f>E15*D15</f>
        <v>0</v>
      </c>
    </row>
    <row r="16" spans="2:7" ht="15.75" x14ac:dyDescent="0.25">
      <c r="B16" s="125" t="s">
        <v>194</v>
      </c>
      <c r="C16" s="166" t="s">
        <v>13</v>
      </c>
      <c r="D16" s="167">
        <v>5</v>
      </c>
      <c r="E16" s="164">
        <v>0</v>
      </c>
      <c r="F16" s="168">
        <f>E16*D16</f>
        <v>0</v>
      </c>
    </row>
    <row r="17" spans="2:7" ht="15.75" x14ac:dyDescent="0.25">
      <c r="B17" s="125" t="s">
        <v>196</v>
      </c>
      <c r="C17" s="165" t="s">
        <v>28</v>
      </c>
      <c r="D17" s="163">
        <v>4.5</v>
      </c>
      <c r="E17" s="164">
        <v>0</v>
      </c>
      <c r="F17" s="163">
        <f>D17*E17</f>
        <v>0</v>
      </c>
    </row>
    <row r="18" spans="2:7" ht="15.75" x14ac:dyDescent="0.25">
      <c r="B18" s="125" t="s">
        <v>34</v>
      </c>
      <c r="C18" s="97" t="s">
        <v>14</v>
      </c>
      <c r="D18" s="164">
        <v>2</v>
      </c>
      <c r="E18" s="164">
        <v>0</v>
      </c>
      <c r="F18" s="163">
        <f>D18*E18</f>
        <v>0</v>
      </c>
    </row>
    <row r="19" spans="2:7" ht="15.75" x14ac:dyDescent="0.25">
      <c r="B19" s="96" t="s">
        <v>15</v>
      </c>
      <c r="C19" s="169" t="s">
        <v>16</v>
      </c>
      <c r="D19" s="170">
        <v>1</v>
      </c>
      <c r="E19" s="164">
        <v>0</v>
      </c>
      <c r="F19" s="163">
        <f t="shared" ref="F19" si="1">E19*D19</f>
        <v>0</v>
      </c>
      <c r="G19" s="65"/>
    </row>
    <row r="20" spans="2:7" ht="15.75" x14ac:dyDescent="0.25">
      <c r="B20" s="96"/>
      <c r="C20" s="165"/>
      <c r="D20" s="163"/>
      <c r="E20" s="171" t="s">
        <v>6</v>
      </c>
      <c r="F20" s="162">
        <f>SUM(F13:F19)</f>
        <v>0</v>
      </c>
    </row>
    <row r="21" spans="2:7" x14ac:dyDescent="0.25">
      <c r="B21" s="135"/>
      <c r="C21" s="136"/>
      <c r="D21" s="134"/>
      <c r="E21" s="32"/>
      <c r="F21" s="137"/>
    </row>
    <row r="22" spans="2:7" ht="18.75" x14ac:dyDescent="0.25">
      <c r="B22" s="178" t="s">
        <v>198</v>
      </c>
      <c r="C22" s="179"/>
      <c r="D22" s="179"/>
      <c r="E22" s="179"/>
      <c r="F22" s="180"/>
    </row>
    <row r="23" spans="2:7" ht="15.75" x14ac:dyDescent="0.25">
      <c r="B23" s="96" t="s">
        <v>197</v>
      </c>
      <c r="C23" s="165" t="s">
        <v>13</v>
      </c>
      <c r="D23" s="163">
        <v>16.5</v>
      </c>
      <c r="E23" s="164">
        <v>0</v>
      </c>
      <c r="F23" s="163">
        <f t="shared" ref="F23:F24" si="2">D23*E23</f>
        <v>0</v>
      </c>
    </row>
    <row r="24" spans="2:7" ht="15.75" x14ac:dyDescent="0.25">
      <c r="B24" s="125" t="s">
        <v>40</v>
      </c>
      <c r="C24" s="165" t="s">
        <v>13</v>
      </c>
      <c r="D24" s="163">
        <v>16.5</v>
      </c>
      <c r="E24" s="164">
        <v>0</v>
      </c>
      <c r="F24" s="163">
        <f t="shared" si="2"/>
        <v>0</v>
      </c>
    </row>
    <row r="25" spans="2:7" ht="15.75" x14ac:dyDescent="0.25">
      <c r="B25" s="125" t="s">
        <v>195</v>
      </c>
      <c r="C25" s="166" t="s">
        <v>14</v>
      </c>
      <c r="D25" s="167">
        <v>2.5</v>
      </c>
      <c r="E25" s="164">
        <v>0</v>
      </c>
      <c r="F25" s="168">
        <f>E25*D25</f>
        <v>0</v>
      </c>
    </row>
    <row r="26" spans="2:7" ht="15.75" x14ac:dyDescent="0.25">
      <c r="B26" s="125" t="s">
        <v>194</v>
      </c>
      <c r="C26" s="166" t="s">
        <v>13</v>
      </c>
      <c r="D26" s="167">
        <v>16.5</v>
      </c>
      <c r="E26" s="164">
        <v>0</v>
      </c>
      <c r="F26" s="168">
        <f>E26*D26</f>
        <v>0</v>
      </c>
    </row>
    <row r="27" spans="2:7" ht="15.75" x14ac:dyDescent="0.25">
      <c r="B27" s="125" t="s">
        <v>196</v>
      </c>
      <c r="C27" s="165" t="s">
        <v>28</v>
      </c>
      <c r="D27" s="163">
        <v>22.5</v>
      </c>
      <c r="E27" s="164">
        <v>0</v>
      </c>
      <c r="F27" s="163">
        <f>D27*E27</f>
        <v>0</v>
      </c>
    </row>
    <row r="28" spans="2:7" ht="15.75" x14ac:dyDescent="0.25">
      <c r="B28" s="125" t="s">
        <v>34</v>
      </c>
      <c r="C28" s="97" t="s">
        <v>14</v>
      </c>
      <c r="D28" s="164">
        <v>2.5</v>
      </c>
      <c r="E28" s="164">
        <v>0</v>
      </c>
      <c r="F28" s="163">
        <f>D28*E28</f>
        <v>0</v>
      </c>
    </row>
    <row r="29" spans="2:7" ht="15.75" x14ac:dyDescent="0.25">
      <c r="B29" s="96" t="s">
        <v>15</v>
      </c>
      <c r="C29" s="169" t="s">
        <v>16</v>
      </c>
      <c r="D29" s="170">
        <v>1</v>
      </c>
      <c r="E29" s="164">
        <v>0</v>
      </c>
      <c r="F29" s="163">
        <f t="shared" ref="F29" si="3">E29*D29</f>
        <v>0</v>
      </c>
    </row>
    <row r="30" spans="2:7" ht="15.75" x14ac:dyDescent="0.25">
      <c r="B30" s="96"/>
      <c r="C30" s="165"/>
      <c r="D30" s="163"/>
      <c r="E30" s="171" t="s">
        <v>6</v>
      </c>
      <c r="F30" s="162">
        <f>SUM(F23:F29)</f>
        <v>0</v>
      </c>
    </row>
    <row r="31" spans="2:7" x14ac:dyDescent="0.25">
      <c r="B31" s="135"/>
      <c r="C31" s="136"/>
      <c r="D31" s="134"/>
      <c r="E31" s="32"/>
      <c r="F31" s="137"/>
    </row>
    <row r="32" spans="2:7" ht="18.75" x14ac:dyDescent="0.25">
      <c r="B32" s="178" t="s">
        <v>199</v>
      </c>
      <c r="C32" s="179"/>
      <c r="D32" s="179"/>
      <c r="E32" s="179"/>
      <c r="F32" s="180"/>
    </row>
    <row r="33" spans="2:6" ht="15.75" x14ac:dyDescent="0.25">
      <c r="B33" s="96" t="s">
        <v>197</v>
      </c>
      <c r="C33" s="165" t="s">
        <v>13</v>
      </c>
      <c r="D33" s="163">
        <v>8</v>
      </c>
      <c r="E33" s="164">
        <v>0</v>
      </c>
      <c r="F33" s="163">
        <f t="shared" ref="F33:F34" si="4">D33*E33</f>
        <v>0</v>
      </c>
    </row>
    <row r="34" spans="2:6" ht="15.75" x14ac:dyDescent="0.25">
      <c r="B34" s="125" t="s">
        <v>40</v>
      </c>
      <c r="C34" s="165" t="s">
        <v>13</v>
      </c>
      <c r="D34" s="163">
        <v>8</v>
      </c>
      <c r="E34" s="164">
        <v>0</v>
      </c>
      <c r="F34" s="163">
        <f t="shared" si="4"/>
        <v>0</v>
      </c>
    </row>
    <row r="35" spans="2:6" ht="15.75" x14ac:dyDescent="0.25">
      <c r="B35" s="125" t="s">
        <v>195</v>
      </c>
      <c r="C35" s="166" t="s">
        <v>14</v>
      </c>
      <c r="D35" s="167">
        <v>1.5</v>
      </c>
      <c r="E35" s="164">
        <v>0</v>
      </c>
      <c r="F35" s="168">
        <f>E35*D35</f>
        <v>0</v>
      </c>
    </row>
    <row r="36" spans="2:6" ht="15.75" x14ac:dyDescent="0.25">
      <c r="B36" s="125" t="s">
        <v>194</v>
      </c>
      <c r="C36" s="166" t="s">
        <v>13</v>
      </c>
      <c r="D36" s="167">
        <v>8</v>
      </c>
      <c r="E36" s="164">
        <v>0</v>
      </c>
      <c r="F36" s="168">
        <f>E36*D36</f>
        <v>0</v>
      </c>
    </row>
    <row r="37" spans="2:6" ht="15.75" x14ac:dyDescent="0.25">
      <c r="B37" s="125" t="s">
        <v>196</v>
      </c>
      <c r="C37" s="165" t="s">
        <v>28</v>
      </c>
      <c r="D37" s="163">
        <v>10</v>
      </c>
      <c r="E37" s="164">
        <v>0</v>
      </c>
      <c r="F37" s="163">
        <f>D37*E37</f>
        <v>0</v>
      </c>
    </row>
    <row r="38" spans="2:6" ht="15.75" x14ac:dyDescent="0.25">
      <c r="B38" s="125" t="s">
        <v>34</v>
      </c>
      <c r="C38" s="97" t="s">
        <v>14</v>
      </c>
      <c r="D38" s="164">
        <v>1.5</v>
      </c>
      <c r="E38" s="164">
        <v>0</v>
      </c>
      <c r="F38" s="163">
        <f>D38*E38</f>
        <v>0</v>
      </c>
    </row>
    <row r="39" spans="2:6" ht="15.75" x14ac:dyDescent="0.25">
      <c r="B39" s="96" t="s">
        <v>15</v>
      </c>
      <c r="C39" s="169" t="s">
        <v>16</v>
      </c>
      <c r="D39" s="170">
        <v>1</v>
      </c>
      <c r="E39" s="164">
        <v>0</v>
      </c>
      <c r="F39" s="163">
        <f t="shared" ref="F39" si="5">E39*D39</f>
        <v>0</v>
      </c>
    </row>
    <row r="40" spans="2:6" ht="15.75" x14ac:dyDescent="0.25">
      <c r="B40" s="96"/>
      <c r="C40" s="165"/>
      <c r="D40" s="163"/>
      <c r="E40" s="171" t="s">
        <v>6</v>
      </c>
      <c r="F40" s="162">
        <f>SUM(F33:F39)</f>
        <v>0</v>
      </c>
    </row>
    <row r="41" spans="2:6" x14ac:dyDescent="0.25">
      <c r="B41" s="135"/>
      <c r="C41" s="136"/>
      <c r="D41" s="134"/>
      <c r="E41" s="32"/>
      <c r="F41" s="137"/>
    </row>
    <row r="42" spans="2:6" ht="18.75" x14ac:dyDescent="0.25">
      <c r="B42" s="178" t="s">
        <v>200</v>
      </c>
      <c r="C42" s="179"/>
      <c r="D42" s="179"/>
      <c r="E42" s="179"/>
      <c r="F42" s="180"/>
    </row>
    <row r="43" spans="2:6" ht="15.75" x14ac:dyDescent="0.25">
      <c r="B43" s="110" t="s">
        <v>93</v>
      </c>
      <c r="C43" s="115" t="s">
        <v>17</v>
      </c>
      <c r="D43" s="116">
        <v>1.1000000000000001</v>
      </c>
      <c r="E43" s="116">
        <v>0</v>
      </c>
      <c r="F43" s="114">
        <f t="shared" ref="F43:F49" si="6">E43*D43</f>
        <v>0</v>
      </c>
    </row>
    <row r="44" spans="2:6" ht="15.75" x14ac:dyDescent="0.25">
      <c r="B44" s="110" t="s">
        <v>102</v>
      </c>
      <c r="C44" s="115" t="s">
        <v>17</v>
      </c>
      <c r="D44" s="116">
        <v>0.12</v>
      </c>
      <c r="E44" s="116">
        <v>0</v>
      </c>
      <c r="F44" s="114">
        <f t="shared" si="6"/>
        <v>0</v>
      </c>
    </row>
    <row r="45" spans="2:6" ht="15.75" x14ac:dyDescent="0.25">
      <c r="B45" s="110" t="s">
        <v>29</v>
      </c>
      <c r="C45" s="115" t="s">
        <v>30</v>
      </c>
      <c r="D45" s="116">
        <v>15</v>
      </c>
      <c r="E45" s="116">
        <v>0</v>
      </c>
      <c r="F45" s="114">
        <f>E45*D45</f>
        <v>0</v>
      </c>
    </row>
    <row r="46" spans="2:6" ht="15.75" x14ac:dyDescent="0.25">
      <c r="B46" s="96" t="s">
        <v>130</v>
      </c>
      <c r="C46" s="97" t="s">
        <v>8</v>
      </c>
      <c r="D46" s="98">
        <v>12</v>
      </c>
      <c r="E46" s="116">
        <v>0</v>
      </c>
      <c r="F46" s="99">
        <f>E46*D46</f>
        <v>0</v>
      </c>
    </row>
    <row r="47" spans="2:6" ht="15.75" x14ac:dyDescent="0.25">
      <c r="B47" s="119" t="s">
        <v>66</v>
      </c>
      <c r="C47" s="120" t="s">
        <v>9</v>
      </c>
      <c r="D47" s="113">
        <v>1</v>
      </c>
      <c r="E47" s="116">
        <v>0</v>
      </c>
      <c r="F47" s="114">
        <f>E47*D47</f>
        <v>0</v>
      </c>
    </row>
    <row r="48" spans="2:6" ht="15.75" x14ac:dyDescent="0.25">
      <c r="B48" s="110" t="s">
        <v>116</v>
      </c>
      <c r="C48" s="115" t="s">
        <v>14</v>
      </c>
      <c r="D48" s="113">
        <v>18</v>
      </c>
      <c r="E48" s="116">
        <v>0</v>
      </c>
      <c r="F48" s="114">
        <f t="shared" si="6"/>
        <v>0</v>
      </c>
    </row>
    <row r="49" spans="2:7" ht="15.75" x14ac:dyDescent="0.25">
      <c r="B49" s="119" t="s">
        <v>44</v>
      </c>
      <c r="C49" s="120" t="s">
        <v>14</v>
      </c>
      <c r="D49" s="113">
        <v>1</v>
      </c>
      <c r="E49" s="116">
        <v>0</v>
      </c>
      <c r="F49" s="114">
        <f t="shared" si="6"/>
        <v>0</v>
      </c>
    </row>
    <row r="50" spans="2:7" ht="15.75" x14ac:dyDescent="0.25">
      <c r="B50" s="105" t="s">
        <v>111</v>
      </c>
      <c r="C50" s="106" t="s">
        <v>8</v>
      </c>
      <c r="D50" s="104">
        <v>1</v>
      </c>
      <c r="E50" s="116">
        <v>0</v>
      </c>
      <c r="F50" s="104">
        <f>E50*D50</f>
        <v>0</v>
      </c>
    </row>
    <row r="51" spans="2:7" ht="15.75" x14ac:dyDescent="0.25">
      <c r="B51" s="119" t="s">
        <v>22</v>
      </c>
      <c r="C51" s="120" t="s">
        <v>9</v>
      </c>
      <c r="D51" s="113">
        <v>1</v>
      </c>
      <c r="E51" s="116">
        <v>0</v>
      </c>
      <c r="F51" s="114">
        <f>E51*D51</f>
        <v>0</v>
      </c>
    </row>
    <row r="52" spans="2:7" ht="15.75" x14ac:dyDescent="0.25">
      <c r="B52" s="107" t="s">
        <v>109</v>
      </c>
      <c r="C52" s="115" t="s">
        <v>110</v>
      </c>
      <c r="D52" s="121">
        <v>3</v>
      </c>
      <c r="E52" s="116">
        <v>0</v>
      </c>
      <c r="F52" s="114">
        <f>E52*D52</f>
        <v>0</v>
      </c>
    </row>
    <row r="53" spans="2:7" ht="15.75" x14ac:dyDescent="0.25">
      <c r="B53" s="119" t="s">
        <v>31</v>
      </c>
      <c r="C53" s="122" t="s">
        <v>13</v>
      </c>
      <c r="D53" s="121">
        <v>35</v>
      </c>
      <c r="E53" s="116">
        <v>0</v>
      </c>
      <c r="F53" s="114">
        <f t="shared" ref="F53:F55" si="7">E53*D53</f>
        <v>0</v>
      </c>
    </row>
    <row r="54" spans="2:7" ht="15.75" x14ac:dyDescent="0.25">
      <c r="B54" s="119" t="s">
        <v>41</v>
      </c>
      <c r="C54" s="122" t="s">
        <v>8</v>
      </c>
      <c r="D54" s="121">
        <v>30</v>
      </c>
      <c r="E54" s="116">
        <v>0</v>
      </c>
      <c r="F54" s="114">
        <f t="shared" si="7"/>
        <v>0</v>
      </c>
    </row>
    <row r="55" spans="2:7" ht="15.75" x14ac:dyDescent="0.25">
      <c r="B55" s="119" t="s">
        <v>107</v>
      </c>
      <c r="C55" s="122" t="s">
        <v>9</v>
      </c>
      <c r="D55" s="121">
        <v>1</v>
      </c>
      <c r="E55" s="116">
        <v>0</v>
      </c>
      <c r="F55" s="114">
        <f t="shared" si="7"/>
        <v>0</v>
      </c>
    </row>
    <row r="56" spans="2:7" ht="15.75" x14ac:dyDescent="0.25">
      <c r="B56" s="96"/>
      <c r="C56" s="165"/>
      <c r="D56" s="163"/>
      <c r="E56" s="171" t="s">
        <v>6</v>
      </c>
      <c r="F56" s="162">
        <f>SUM(F43:F55)</f>
        <v>0</v>
      </c>
    </row>
    <row r="57" spans="2:7" x14ac:dyDescent="0.25">
      <c r="B57" s="135"/>
      <c r="C57" s="136"/>
      <c r="D57" s="134"/>
      <c r="E57" s="32"/>
      <c r="F57" s="137"/>
    </row>
    <row r="58" spans="2:7" s="7" customFormat="1" ht="20.100000000000001" customHeight="1" x14ac:dyDescent="0.3">
      <c r="B58" s="178" t="s">
        <v>201</v>
      </c>
      <c r="C58" s="179"/>
      <c r="D58" s="179"/>
      <c r="E58" s="179"/>
      <c r="F58" s="180"/>
    </row>
    <row r="59" spans="2:7" ht="15.75" x14ac:dyDescent="0.25">
      <c r="B59" s="96" t="s">
        <v>202</v>
      </c>
      <c r="C59" s="97" t="s">
        <v>8</v>
      </c>
      <c r="D59" s="98">
        <v>1</v>
      </c>
      <c r="E59" s="164">
        <v>0</v>
      </c>
      <c r="F59" s="163">
        <f t="shared" ref="F59" si="8">D59*E59</f>
        <v>0</v>
      </c>
    </row>
    <row r="60" spans="2:7" ht="15.75" x14ac:dyDescent="0.25">
      <c r="B60" s="110" t="s">
        <v>76</v>
      </c>
      <c r="C60" s="115" t="s">
        <v>17</v>
      </c>
      <c r="D60" s="116">
        <v>0.13</v>
      </c>
      <c r="E60" s="164">
        <v>0</v>
      </c>
      <c r="F60" s="114">
        <f t="shared" ref="F60:F61" si="9">E60*D60</f>
        <v>0</v>
      </c>
    </row>
    <row r="61" spans="2:7" ht="15.75" x14ac:dyDescent="0.25">
      <c r="B61" s="110" t="s">
        <v>102</v>
      </c>
      <c r="C61" s="115" t="s">
        <v>17</v>
      </c>
      <c r="D61" s="116">
        <v>0.03</v>
      </c>
      <c r="E61" s="164">
        <v>0</v>
      </c>
      <c r="F61" s="114">
        <f t="shared" si="9"/>
        <v>0</v>
      </c>
    </row>
    <row r="62" spans="2:7" ht="15.75" x14ac:dyDescent="0.25">
      <c r="B62" s="110" t="s">
        <v>29</v>
      </c>
      <c r="C62" s="115" t="s">
        <v>30</v>
      </c>
      <c r="D62" s="116">
        <v>3</v>
      </c>
      <c r="E62" s="164">
        <v>0</v>
      </c>
      <c r="F62" s="114">
        <f>E62*D62</f>
        <v>0</v>
      </c>
    </row>
    <row r="63" spans="2:7" ht="15.75" x14ac:dyDescent="0.25">
      <c r="B63" s="96" t="s">
        <v>130</v>
      </c>
      <c r="C63" s="97" t="s">
        <v>8</v>
      </c>
      <c r="D63" s="98">
        <v>8</v>
      </c>
      <c r="E63" s="164">
        <v>0</v>
      </c>
      <c r="F63" s="99">
        <f>E63*D63</f>
        <v>0</v>
      </c>
      <c r="G63" s="65"/>
    </row>
    <row r="64" spans="2:7" ht="15.75" x14ac:dyDescent="0.25">
      <c r="B64" s="110" t="s">
        <v>116</v>
      </c>
      <c r="C64" s="115" t="s">
        <v>14</v>
      </c>
      <c r="D64" s="113">
        <v>3.5</v>
      </c>
      <c r="E64" s="164">
        <v>0</v>
      </c>
      <c r="F64" s="114">
        <f t="shared" ref="F64" si="10">E64*D64</f>
        <v>0</v>
      </c>
    </row>
    <row r="65" spans="2:13" ht="15.75" x14ac:dyDescent="0.25">
      <c r="B65" s="107" t="s">
        <v>109</v>
      </c>
      <c r="C65" s="115" t="s">
        <v>110</v>
      </c>
      <c r="D65" s="121">
        <v>3</v>
      </c>
      <c r="E65" s="164">
        <v>0</v>
      </c>
      <c r="F65" s="114">
        <f>E65*D65</f>
        <v>0</v>
      </c>
      <c r="I65" s="15"/>
    </row>
    <row r="66" spans="2:13" s="45" customFormat="1" ht="15.75" x14ac:dyDescent="0.25">
      <c r="B66" s="119" t="s">
        <v>41</v>
      </c>
      <c r="C66" s="122" t="s">
        <v>8</v>
      </c>
      <c r="D66" s="121">
        <v>6</v>
      </c>
      <c r="E66" s="164">
        <v>0</v>
      </c>
      <c r="F66" s="114">
        <f t="shared" ref="F66" si="11">E66*D66</f>
        <v>0</v>
      </c>
    </row>
    <row r="67" spans="2:13" ht="15.75" x14ac:dyDescent="0.25">
      <c r="B67" s="172" t="s">
        <v>203</v>
      </c>
      <c r="C67" s="169" t="s">
        <v>8</v>
      </c>
      <c r="D67" s="173">
        <v>16</v>
      </c>
      <c r="E67" s="164">
        <v>0</v>
      </c>
      <c r="F67" s="99">
        <f t="shared" ref="F67:F68" si="12">E67*D67</f>
        <v>0</v>
      </c>
      <c r="G67" s="45"/>
    </row>
    <row r="68" spans="2:13" ht="15.75" x14ac:dyDescent="0.25">
      <c r="B68" s="172" t="s">
        <v>88</v>
      </c>
      <c r="C68" s="174" t="s">
        <v>9</v>
      </c>
      <c r="D68" s="175">
        <v>1</v>
      </c>
      <c r="E68" s="118">
        <v>0</v>
      </c>
      <c r="F68" s="176">
        <f t="shared" si="12"/>
        <v>0</v>
      </c>
    </row>
    <row r="69" spans="2:13" ht="15.75" x14ac:dyDescent="0.25">
      <c r="B69" s="96"/>
      <c r="C69" s="165"/>
      <c r="D69" s="163"/>
      <c r="E69" s="171" t="s">
        <v>6</v>
      </c>
      <c r="F69" s="162">
        <f>SUM(F59:F68)</f>
        <v>0</v>
      </c>
    </row>
    <row r="70" spans="2:13" x14ac:dyDescent="0.25">
      <c r="B70" s="135"/>
      <c r="C70" s="136"/>
      <c r="D70" s="134"/>
      <c r="E70" s="32"/>
      <c r="F70" s="137"/>
      <c r="G70" s="66"/>
    </row>
    <row r="71" spans="2:13" ht="18.75" x14ac:dyDescent="0.25">
      <c r="B71" s="185" t="s">
        <v>27</v>
      </c>
      <c r="C71" s="185"/>
      <c r="D71" s="185"/>
      <c r="E71" s="185"/>
      <c r="F71" s="39">
        <f>F20+F56+F64+F69</f>
        <v>0</v>
      </c>
      <c r="I71"/>
      <c r="J71"/>
      <c r="K71"/>
      <c r="L71"/>
      <c r="M71"/>
    </row>
    <row r="72" spans="2:13" x14ac:dyDescent="0.25">
      <c r="B72" s="141"/>
      <c r="C72" s="142"/>
      <c r="D72" s="142"/>
      <c r="E72" s="142"/>
      <c r="F72" s="142"/>
      <c r="G72" s="80"/>
      <c r="I72"/>
      <c r="J72"/>
      <c r="K72"/>
      <c r="L72"/>
      <c r="M72"/>
    </row>
    <row r="73" spans="2:13" ht="15.75" x14ac:dyDescent="0.25">
      <c r="B73" s="143" t="s">
        <v>10</v>
      </c>
      <c r="C73" s="144"/>
      <c r="D73" s="145"/>
      <c r="E73" s="146"/>
      <c r="F73" s="146"/>
      <c r="G73" s="25"/>
      <c r="I73"/>
      <c r="J73"/>
      <c r="K73"/>
      <c r="L73"/>
      <c r="M73"/>
    </row>
    <row r="74" spans="2:13" x14ac:dyDescent="0.25">
      <c r="B74" s="147" t="s">
        <v>216</v>
      </c>
      <c r="C74" s="148"/>
      <c r="D74" s="149" t="s">
        <v>11</v>
      </c>
      <c r="E74" s="150"/>
      <c r="F74" s="151"/>
      <c r="G74" s="15"/>
      <c r="I74"/>
      <c r="J74"/>
      <c r="K74"/>
      <c r="L74"/>
      <c r="M74"/>
    </row>
    <row r="75" spans="2:13" x14ac:dyDescent="0.25">
      <c r="B75" s="148"/>
      <c r="C75" s="148"/>
      <c r="D75" s="149" t="s">
        <v>12</v>
      </c>
      <c r="E75" s="150"/>
      <c r="F75" s="151"/>
      <c r="G75" s="15"/>
      <c r="I75"/>
      <c r="J75"/>
      <c r="K75"/>
      <c r="L75"/>
      <c r="M75"/>
    </row>
    <row r="76" spans="2:13" x14ac:dyDescent="0.25">
      <c r="B76" s="148"/>
      <c r="C76" s="148"/>
      <c r="D76" s="149"/>
      <c r="E76" s="150"/>
      <c r="F76" s="151"/>
      <c r="G76" s="15"/>
      <c r="I76"/>
      <c r="J76"/>
      <c r="K76"/>
      <c r="L76"/>
      <c r="M76"/>
    </row>
    <row r="77" spans="2:13" x14ac:dyDescent="0.25">
      <c r="B77" s="147" t="s">
        <v>217</v>
      </c>
      <c r="C77" s="148"/>
      <c r="D77" s="149" t="s">
        <v>11</v>
      </c>
      <c r="E77" s="150"/>
      <c r="F77" s="151"/>
      <c r="G77" s="15"/>
      <c r="I77"/>
      <c r="J77"/>
      <c r="K77"/>
      <c r="L77"/>
      <c r="M77"/>
    </row>
    <row r="78" spans="2:13" x14ac:dyDescent="0.25">
      <c r="B78" s="152"/>
      <c r="C78" s="148"/>
      <c r="D78" s="149" t="s">
        <v>12</v>
      </c>
      <c r="E78" s="150"/>
      <c r="F78" s="151"/>
      <c r="G78" s="15"/>
    </row>
    <row r="81" spans="2:13" s="7" customFormat="1" ht="18.75" x14ac:dyDescent="0.3">
      <c r="B81" s="42"/>
      <c r="C81" s="42"/>
      <c r="D81" s="42"/>
      <c r="E81" s="42"/>
      <c r="F81" s="42"/>
      <c r="G81" s="42"/>
      <c r="I81" s="42"/>
      <c r="J81" s="42"/>
      <c r="K81" s="42"/>
      <c r="L81" s="42"/>
      <c r="M81" s="42"/>
    </row>
    <row r="84" spans="2:13" ht="18.75" x14ac:dyDescent="0.3">
      <c r="I84" s="7"/>
      <c r="J84" s="7"/>
      <c r="K84" s="7"/>
      <c r="L84" s="7"/>
      <c r="M84" s="7"/>
    </row>
    <row r="87" spans="2:13" x14ac:dyDescent="0.25">
      <c r="I87" s="4"/>
    </row>
    <row r="88" spans="2:13" x14ac:dyDescent="0.25">
      <c r="I88" s="4"/>
    </row>
    <row r="93" spans="2:13" x14ac:dyDescent="0.25">
      <c r="I93" s="4"/>
    </row>
    <row r="94" spans="2:13" x14ac:dyDescent="0.25">
      <c r="I94" s="4"/>
    </row>
    <row r="95" spans="2:13" x14ac:dyDescent="0.25">
      <c r="I95" s="4"/>
    </row>
    <row r="96" spans="2:13" x14ac:dyDescent="0.25">
      <c r="I96" s="4"/>
    </row>
    <row r="97" spans="9:9" x14ac:dyDescent="0.25">
      <c r="I97" s="4"/>
    </row>
    <row r="99" spans="9:9" x14ac:dyDescent="0.25">
      <c r="I99" s="4"/>
    </row>
    <row r="101" spans="9:9" x14ac:dyDescent="0.25">
      <c r="I101" s="4"/>
    </row>
    <row r="102" spans="9:9" x14ac:dyDescent="0.25">
      <c r="I102" s="4"/>
    </row>
    <row r="103" spans="9:9" x14ac:dyDescent="0.25">
      <c r="I103" s="4"/>
    </row>
    <row r="104" spans="9:9" x14ac:dyDescent="0.25">
      <c r="I104" s="4"/>
    </row>
    <row r="105" spans="9:9" x14ac:dyDescent="0.25">
      <c r="I105" s="4"/>
    </row>
    <row r="108" spans="9:9" x14ac:dyDescent="0.25">
      <c r="I108" s="4"/>
    </row>
  </sheetData>
  <mergeCells count="12">
    <mergeCell ref="B12:F12"/>
    <mergeCell ref="B58:F58"/>
    <mergeCell ref="B71:E71"/>
    <mergeCell ref="B22:F22"/>
    <mergeCell ref="B32:F32"/>
    <mergeCell ref="B42:F42"/>
    <mergeCell ref="B7:F7"/>
    <mergeCell ref="B8:F8"/>
    <mergeCell ref="B10:B11"/>
    <mergeCell ref="C10:C11"/>
    <mergeCell ref="D10:D11"/>
    <mergeCell ref="E10:F1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7" fitToHeight="3" orientation="portrait" r:id="rId1"/>
  <colBreaks count="1" manualBreakCount="1">
    <brk id="7" max="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1.Фунд_И</vt:lpstr>
      <vt:lpstr>2. Плита_И</vt:lpstr>
      <vt:lpstr>3.Этаж-1_И</vt:lpstr>
      <vt:lpstr>4. Вх.груп_И</vt:lpstr>
      <vt:lpstr>'1.Фунд_И'!Область_печати</vt:lpstr>
      <vt:lpstr>'2. Плита_И'!Область_печати</vt:lpstr>
      <vt:lpstr>'3.Этаж-1_И'!Область_печати</vt:lpstr>
      <vt:lpstr>'4. Вх.груп_И'!Область_печати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2021-05-05T18:56:51Z</dcterms:modified>
</cp:coreProperties>
</file>