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1760"/>
  </bookViews>
  <sheets>
    <sheet name="ДЕФЕКТНА ВІДОМІСТЬ" sheetId="2" r:id="rId1"/>
  </sheets>
  <definedNames>
    <definedName name="_xlnm._FilterDatabase" localSheetId="0" hidden="1">'ДЕФЕКТНА ВІДОМІСТЬ'!$A$2:$N$27</definedName>
  </definedNames>
  <calcPr calcId="162913"/>
</workbook>
</file>

<file path=xl/calcChain.xml><?xml version="1.0" encoding="utf-8"?>
<calcChain xmlns="http://schemas.openxmlformats.org/spreadsheetml/2006/main">
  <c r="J9" i="2" l="1"/>
  <c r="L9" i="2" s="1"/>
  <c r="E20" i="2"/>
  <c r="J20" i="2" s="1"/>
  <c r="E18" i="2"/>
  <c r="L3" i="2"/>
  <c r="G3" i="2"/>
  <c r="E16" i="2"/>
  <c r="L27" i="2" l="1"/>
  <c r="L23" i="2"/>
  <c r="L21" i="2"/>
  <c r="L20" i="2"/>
  <c r="L19" i="2"/>
  <c r="L16" i="2"/>
  <c r="L12" i="2"/>
  <c r="L10" i="2"/>
  <c r="L7" i="2"/>
  <c r="L5" i="2"/>
  <c r="G27" i="2"/>
  <c r="G21" i="2"/>
  <c r="G20" i="2"/>
  <c r="G19" i="2"/>
  <c r="G18" i="2"/>
  <c r="G16" i="2"/>
  <c r="G15" i="2"/>
  <c r="G14" i="2"/>
  <c r="G10" i="2"/>
  <c r="G8" i="2"/>
  <c r="G7" i="2"/>
  <c r="G5" i="2"/>
  <c r="L25" i="2"/>
  <c r="L22" i="2"/>
  <c r="G22" i="2"/>
  <c r="L15" i="2"/>
  <c r="G12" i="2"/>
  <c r="L11" i="2"/>
  <c r="G11" i="2" l="1"/>
  <c r="G24" i="2"/>
  <c r="L26" i="2"/>
  <c r="L24" i="2"/>
</calcChain>
</file>

<file path=xl/sharedStrings.xml><?xml version="1.0" encoding="utf-8"?>
<sst xmlns="http://schemas.openxmlformats.org/spreadsheetml/2006/main" count="95" uniqueCount="43">
  <si>
    <t>Поз.</t>
  </si>
  <si>
    <t>Примітки</t>
  </si>
  <si>
    <t>од.вим.</t>
  </si>
  <si>
    <t>кількість</t>
  </si>
  <si>
    <t>шт</t>
  </si>
  <si>
    <t>м.п.</t>
  </si>
  <si>
    <t>м.куб</t>
  </si>
  <si>
    <t>цена</t>
  </si>
  <si>
    <t>сумма</t>
  </si>
  <si>
    <t>наименование материалов</t>
  </si>
  <si>
    <t>цена работ</t>
  </si>
  <si>
    <t>сумма работ</t>
  </si>
  <si>
    <t>расходные материалы</t>
  </si>
  <si>
    <t>м.кв.</t>
  </si>
  <si>
    <t>???</t>
  </si>
  <si>
    <t>Наименования</t>
  </si>
  <si>
    <t>Упущенный комплекс работ</t>
  </si>
  <si>
    <t>Монтаж битумной черепицы с учетом опуска (цвет и структура по образцу на обьекте Заказчика)</t>
  </si>
  <si>
    <t>Битумная черепица</t>
  </si>
  <si>
    <t>Кровельный гвоздь</t>
  </si>
  <si>
    <t>Монтаж многофункциональной мембраны</t>
  </si>
  <si>
    <t>Многофункциональная мембрана</t>
  </si>
  <si>
    <t>ОСБ 3 22 мм</t>
  </si>
  <si>
    <t>монтаж основания в виде ОСБ 3 22 мм</t>
  </si>
  <si>
    <t>Монтаж утепления из базальтовой ваты толщ общ толщиной 200 мм послойно используя минвату</t>
  </si>
  <si>
    <t>минвата базальтовая плотность не ниже 60  толщ 100 мм (указать производителя и четкую торговую марку)</t>
  </si>
  <si>
    <t>СУЩЕСТВУЮЩИЙ МЕТАЛ</t>
  </si>
  <si>
    <t>Монтаж пароизоляции</t>
  </si>
  <si>
    <t>Устройство обрешетки из дерева</t>
  </si>
  <si>
    <t>Устройство нижнего основания из ОСБ 3 22 мм</t>
  </si>
  <si>
    <t>Пароизоляционная мембрана</t>
  </si>
  <si>
    <t>Дерево (количество защитить рассчетом)</t>
  </si>
  <si>
    <t>Крепежный материал</t>
  </si>
  <si>
    <t>Устройство торцевой зашивки в виде оцинковонного гнутого элемента</t>
  </si>
  <si>
    <t>Устройство гидроизоляции низа ската под систему водоотведения</t>
  </si>
  <si>
    <t>Устройство узла примыкания к старой кровле ПАБ - Узел эндова или т.д.</t>
  </si>
  <si>
    <t>Материалы</t>
  </si>
  <si>
    <t>Устройство направляющего (скрытого за оцинковкой) лотка системы водоотведения по оси 1  по оси 5</t>
  </si>
  <si>
    <t>гнутая планка из оцинковки</t>
  </si>
  <si>
    <t>Устройство 2 опусков вертикальных стояков системы водоотведения</t>
  </si>
  <si>
    <t>Трубопроводы водоотведения (по образцу с сущ)</t>
  </si>
  <si>
    <t>Устройство 2 воронок для  вертикальных стояков системы водоотведения</t>
  </si>
  <si>
    <t>воронка водоотводящая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</si>
</sst>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u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414131</xdr:colOff>
      <xdr:row>0</xdr:row>
      <xdr:rowOff>56212</xdr:rowOff>
    </xdr:from>
    <xdr:to>
      <xdr:col>8</xdr:col>
      <xdr:colOff>3415</xdr:colOff>
      <xdr:row>0</xdr:row>
      <xdr:rowOff>1581238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3174" y="1596777"/>
          <a:ext cx="3407567" cy="1525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topLeftCell="A22" zoomScaleNormal="100" workbookViewId="0">
      <selection activeCell="A30" sqref="A30:XFD37"/>
    </sheetView>
  </sheetViews>
  <sheetFormatPr defaultRowHeight="12" x14ac:dyDescent="0.2"/>
  <cols>
    <col min="1" max="1" width="3.140625" style="2" customWidth="1"/>
    <col min="2" max="2" width="5.28515625" style="1" customWidth="1"/>
    <col min="3" max="3" width="57.140625" style="2" customWidth="1"/>
    <col min="4" max="4" width="9.140625" style="1" customWidth="1"/>
    <col min="5" max="5" width="9.140625" style="2" customWidth="1"/>
    <col min="6" max="6" width="9.42578125" style="2" customWidth="1"/>
    <col min="7" max="7" width="16.42578125" style="2" customWidth="1"/>
    <col min="8" max="8" width="31.42578125" style="2" customWidth="1"/>
    <col min="9" max="9" width="7.140625" style="2" customWidth="1"/>
    <col min="10" max="10" width="9.140625" style="2" customWidth="1"/>
    <col min="11" max="11" width="12.140625" style="2" customWidth="1"/>
    <col min="12" max="12" width="17.42578125" style="2" customWidth="1"/>
    <col min="13" max="13" width="52.5703125" style="2" customWidth="1"/>
    <col min="14" max="14" width="19.28515625" style="2" customWidth="1"/>
    <col min="15" max="15" width="9.140625" style="2"/>
    <col min="16" max="16" width="12.5703125" style="2" customWidth="1"/>
    <col min="17" max="17" width="68.42578125" style="2" customWidth="1"/>
    <col min="18" max="16384" width="9.140625" style="2"/>
  </cols>
  <sheetData>
    <row r="1" spans="1:14" ht="137.25" customHeight="1" x14ac:dyDescent="0.2"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6" customFormat="1" x14ac:dyDescent="0.2">
      <c r="A2" s="6">
        <v>1</v>
      </c>
      <c r="B2" s="18" t="s">
        <v>0</v>
      </c>
      <c r="C2" s="18" t="s">
        <v>15</v>
      </c>
      <c r="D2" s="4" t="s">
        <v>2</v>
      </c>
      <c r="E2" s="4" t="s">
        <v>3</v>
      </c>
      <c r="F2" s="4" t="s">
        <v>10</v>
      </c>
      <c r="G2" s="4" t="s">
        <v>11</v>
      </c>
      <c r="H2" s="4" t="s">
        <v>9</v>
      </c>
      <c r="I2" s="4" t="s">
        <v>2</v>
      </c>
      <c r="J2" s="4" t="s">
        <v>3</v>
      </c>
      <c r="K2" s="4" t="s">
        <v>7</v>
      </c>
      <c r="L2" s="4" t="s">
        <v>8</v>
      </c>
      <c r="M2" s="4" t="s">
        <v>1</v>
      </c>
      <c r="N2" s="5"/>
    </row>
    <row r="3" spans="1:14" ht="24" x14ac:dyDescent="0.2">
      <c r="A3" s="2">
        <v>1</v>
      </c>
      <c r="B3" s="17">
        <v>1</v>
      </c>
      <c r="C3" s="13" t="s">
        <v>35</v>
      </c>
      <c r="D3" s="17" t="s">
        <v>5</v>
      </c>
      <c r="E3" s="8">
        <v>18</v>
      </c>
      <c r="F3" s="17" t="s">
        <v>14</v>
      </c>
      <c r="G3" s="17" t="e">
        <f>E3*F3</f>
        <v>#VALUE!</v>
      </c>
      <c r="H3" s="8" t="s">
        <v>36</v>
      </c>
      <c r="I3" s="8"/>
      <c r="J3" s="8"/>
      <c r="K3" s="17" t="s">
        <v>14</v>
      </c>
      <c r="L3" s="17" t="e">
        <f>J3*K3</f>
        <v>#VALUE!</v>
      </c>
      <c r="M3" s="9"/>
      <c r="N3" s="9"/>
    </row>
    <row r="4" spans="1:14" x14ac:dyDescent="0.2">
      <c r="A4" s="6">
        <v>1</v>
      </c>
      <c r="B4" s="20">
        <v>1</v>
      </c>
      <c r="C4" s="18"/>
      <c r="D4" s="17"/>
      <c r="E4" s="17"/>
      <c r="F4" s="17"/>
      <c r="G4" s="17"/>
      <c r="H4" s="17"/>
      <c r="I4" s="17"/>
      <c r="J4" s="17"/>
      <c r="K4" s="17"/>
      <c r="L4" s="17"/>
      <c r="M4" s="12"/>
      <c r="N4" s="9"/>
    </row>
    <row r="5" spans="1:14" ht="24" x14ac:dyDescent="0.2">
      <c r="A5" s="2">
        <v>1</v>
      </c>
      <c r="B5" s="17"/>
      <c r="C5" s="10" t="s">
        <v>17</v>
      </c>
      <c r="D5" s="17" t="s">
        <v>13</v>
      </c>
      <c r="E5" s="17">
        <v>170</v>
      </c>
      <c r="F5" s="17" t="s">
        <v>14</v>
      </c>
      <c r="G5" s="17" t="e">
        <f>E5*F5</f>
        <v>#VALUE!</v>
      </c>
      <c r="H5" s="10" t="s">
        <v>18</v>
      </c>
      <c r="I5" s="17"/>
      <c r="J5" s="17"/>
      <c r="K5" s="17" t="s">
        <v>14</v>
      </c>
      <c r="L5" s="17" t="e">
        <f>J5*K5</f>
        <v>#VALUE!</v>
      </c>
      <c r="M5" s="12"/>
      <c r="N5" s="9"/>
    </row>
    <row r="6" spans="1:14" x14ac:dyDescent="0.2">
      <c r="B6" s="17"/>
      <c r="C6" s="10"/>
      <c r="D6" s="17"/>
      <c r="E6" s="17"/>
      <c r="F6" s="17"/>
      <c r="G6" s="17"/>
      <c r="H6" s="10" t="s">
        <v>19</v>
      </c>
      <c r="I6" s="17"/>
      <c r="J6" s="17"/>
      <c r="K6" s="17"/>
      <c r="L6" s="17"/>
      <c r="M6" s="12"/>
      <c r="N6" s="9"/>
    </row>
    <row r="7" spans="1:14" x14ac:dyDescent="0.2">
      <c r="A7" s="6">
        <v>1</v>
      </c>
      <c r="B7" s="17"/>
      <c r="C7" s="10" t="s">
        <v>20</v>
      </c>
      <c r="D7" s="17" t="s">
        <v>13</v>
      </c>
      <c r="E7" s="17">
        <v>170</v>
      </c>
      <c r="F7" s="17" t="s">
        <v>14</v>
      </c>
      <c r="G7" s="17" t="e">
        <f t="shared" ref="G7:G8" si="0">E7*F7</f>
        <v>#VALUE!</v>
      </c>
      <c r="H7" s="10" t="s">
        <v>21</v>
      </c>
      <c r="I7" s="17"/>
      <c r="J7" s="17"/>
      <c r="K7" s="17" t="s">
        <v>14</v>
      </c>
      <c r="L7" s="17" t="e">
        <f>J7*K7</f>
        <v>#VALUE!</v>
      </c>
      <c r="M7" s="12"/>
      <c r="N7" s="9"/>
    </row>
    <row r="8" spans="1:14" x14ac:dyDescent="0.2">
      <c r="A8" s="2">
        <v>1</v>
      </c>
      <c r="B8" s="17"/>
      <c r="C8" s="10" t="s">
        <v>23</v>
      </c>
      <c r="D8" s="17" t="s">
        <v>13</v>
      </c>
      <c r="E8" s="17">
        <v>170</v>
      </c>
      <c r="F8" s="17" t="s">
        <v>14</v>
      </c>
      <c r="G8" s="17" t="e">
        <f t="shared" si="0"/>
        <v>#VALUE!</v>
      </c>
      <c r="H8" s="10"/>
      <c r="I8" s="17"/>
      <c r="J8" s="17"/>
      <c r="K8" s="17"/>
      <c r="L8" s="17"/>
      <c r="M8" s="12"/>
      <c r="N8" s="9"/>
    </row>
    <row r="9" spans="1:14" ht="49.5" customHeight="1" x14ac:dyDescent="0.2">
      <c r="A9" s="6">
        <v>1</v>
      </c>
      <c r="B9" s="20">
        <v>2</v>
      </c>
      <c r="C9" s="18" t="s">
        <v>24</v>
      </c>
      <c r="D9" s="17" t="s">
        <v>13</v>
      </c>
      <c r="E9" s="17">
        <v>170</v>
      </c>
      <c r="F9" s="17"/>
      <c r="G9" s="17"/>
      <c r="H9" s="10" t="s">
        <v>25</v>
      </c>
      <c r="I9" s="17" t="s">
        <v>6</v>
      </c>
      <c r="J9" s="17">
        <f>E9*2*0.1</f>
        <v>34</v>
      </c>
      <c r="K9" s="17" t="s">
        <v>14</v>
      </c>
      <c r="L9" s="17" t="e">
        <f t="shared" ref="L9" si="1">J9*K9</f>
        <v>#VALUE!</v>
      </c>
      <c r="M9" s="12"/>
      <c r="N9" s="9"/>
    </row>
    <row r="10" spans="1:14" x14ac:dyDescent="0.2">
      <c r="A10" s="2">
        <v>1</v>
      </c>
      <c r="B10" s="17"/>
      <c r="C10" s="10" t="s">
        <v>26</v>
      </c>
      <c r="D10" s="17"/>
      <c r="E10" s="17"/>
      <c r="F10" s="17" t="s">
        <v>14</v>
      </c>
      <c r="G10" s="17" t="e">
        <f t="shared" ref="G10:G16" si="2">E10*F10</f>
        <v>#VALUE!</v>
      </c>
      <c r="H10" s="17"/>
      <c r="I10" s="17"/>
      <c r="J10" s="17"/>
      <c r="K10" s="17" t="s">
        <v>14</v>
      </c>
      <c r="L10" s="17" t="e">
        <f t="shared" ref="L10:L12" si="3">J10*K10</f>
        <v>#VALUE!</v>
      </c>
      <c r="M10" s="12"/>
      <c r="N10" s="9"/>
    </row>
    <row r="11" spans="1:14" x14ac:dyDescent="0.2">
      <c r="A11" s="6">
        <v>1</v>
      </c>
      <c r="B11" s="17"/>
      <c r="C11" s="10" t="s">
        <v>27</v>
      </c>
      <c r="D11" s="17" t="s">
        <v>13</v>
      </c>
      <c r="E11" s="17">
        <v>170</v>
      </c>
      <c r="F11" s="17" t="s">
        <v>14</v>
      </c>
      <c r="G11" s="17" t="e">
        <f t="shared" si="2"/>
        <v>#VALUE!</v>
      </c>
      <c r="H11" s="17" t="s">
        <v>30</v>
      </c>
      <c r="I11" s="17" t="s">
        <v>13</v>
      </c>
      <c r="J11" s="17"/>
      <c r="K11" s="17" t="s">
        <v>14</v>
      </c>
      <c r="L11" s="17" t="e">
        <f t="shared" si="3"/>
        <v>#VALUE!</v>
      </c>
      <c r="M11" s="12"/>
      <c r="N11" s="9"/>
    </row>
    <row r="12" spans="1:14" ht="24" x14ac:dyDescent="0.2">
      <c r="A12" s="2">
        <v>1</v>
      </c>
      <c r="B12" s="17"/>
      <c r="C12" s="10" t="s">
        <v>28</v>
      </c>
      <c r="D12" s="17" t="s">
        <v>13</v>
      </c>
      <c r="E12" s="17">
        <v>170</v>
      </c>
      <c r="F12" s="17" t="s">
        <v>14</v>
      </c>
      <c r="G12" s="17" t="e">
        <f t="shared" si="2"/>
        <v>#VALUE!</v>
      </c>
      <c r="H12" s="10" t="s">
        <v>31</v>
      </c>
      <c r="I12" s="17" t="s">
        <v>6</v>
      </c>
      <c r="J12" s="17"/>
      <c r="K12" s="17" t="s">
        <v>14</v>
      </c>
      <c r="L12" s="17" t="e">
        <f t="shared" si="3"/>
        <v>#VALUE!</v>
      </c>
      <c r="M12" s="12"/>
      <c r="N12" s="9"/>
    </row>
    <row r="13" spans="1:14" x14ac:dyDescent="0.2">
      <c r="B13" s="17"/>
      <c r="C13" s="10"/>
      <c r="D13" s="17"/>
      <c r="E13" s="17"/>
      <c r="F13" s="17"/>
      <c r="G13" s="17"/>
      <c r="H13" s="14" t="s">
        <v>32</v>
      </c>
      <c r="I13" s="17"/>
      <c r="J13" s="17"/>
      <c r="K13" s="17"/>
      <c r="L13" s="17"/>
      <c r="M13" s="12"/>
      <c r="N13" s="9"/>
    </row>
    <row r="14" spans="1:14" x14ac:dyDescent="0.2">
      <c r="A14" s="6">
        <v>1</v>
      </c>
      <c r="B14" s="17"/>
      <c r="C14" s="10" t="s">
        <v>29</v>
      </c>
      <c r="D14" s="17" t="s">
        <v>13</v>
      </c>
      <c r="E14" s="17">
        <v>170</v>
      </c>
      <c r="F14" s="17" t="s">
        <v>14</v>
      </c>
      <c r="G14" s="17" t="e">
        <f t="shared" si="2"/>
        <v>#VALUE!</v>
      </c>
      <c r="H14" s="14" t="s">
        <v>22</v>
      </c>
      <c r="I14" s="17" t="s">
        <v>13</v>
      </c>
      <c r="J14" s="17"/>
      <c r="K14" s="17"/>
      <c r="L14" s="17"/>
      <c r="M14" s="12"/>
      <c r="N14" s="9"/>
    </row>
    <row r="15" spans="1:14" x14ac:dyDescent="0.2">
      <c r="A15" s="2">
        <v>1</v>
      </c>
      <c r="B15" s="17"/>
      <c r="C15" s="10"/>
      <c r="D15" s="17"/>
      <c r="E15" s="17"/>
      <c r="F15" s="17" t="s">
        <v>14</v>
      </c>
      <c r="G15" s="17" t="e">
        <f t="shared" si="2"/>
        <v>#VALUE!</v>
      </c>
      <c r="H15" s="14"/>
      <c r="I15" s="17"/>
      <c r="J15" s="17"/>
      <c r="K15" s="17" t="s">
        <v>14</v>
      </c>
      <c r="L15" s="17" t="e">
        <f t="shared" ref="L15:L16" si="4">J15*K15</f>
        <v>#VALUE!</v>
      </c>
      <c r="M15" s="12"/>
      <c r="N15" s="9"/>
    </row>
    <row r="16" spans="1:14" x14ac:dyDescent="0.2">
      <c r="B16" s="17"/>
      <c r="C16" s="10" t="s">
        <v>34</v>
      </c>
      <c r="D16" s="17" t="s">
        <v>5</v>
      </c>
      <c r="E16" s="17">
        <f>10+10+16</f>
        <v>36</v>
      </c>
      <c r="F16" s="17" t="s">
        <v>14</v>
      </c>
      <c r="G16" s="17" t="e">
        <f t="shared" si="2"/>
        <v>#VALUE!</v>
      </c>
      <c r="H16" s="17"/>
      <c r="I16" s="17"/>
      <c r="J16" s="17"/>
      <c r="K16" s="17" t="s">
        <v>14</v>
      </c>
      <c r="L16" s="17" t="e">
        <f t="shared" si="4"/>
        <v>#VALUE!</v>
      </c>
      <c r="M16" s="12"/>
      <c r="N16" s="9"/>
    </row>
    <row r="17" spans="1:14" x14ac:dyDescent="0.2">
      <c r="A17" s="6">
        <v>1</v>
      </c>
      <c r="B17" s="20">
        <v>3</v>
      </c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2"/>
      <c r="N17" s="9"/>
    </row>
    <row r="18" spans="1:14" ht="24" x14ac:dyDescent="0.2">
      <c r="A18" s="2">
        <v>1</v>
      </c>
      <c r="B18" s="17"/>
      <c r="C18" s="10" t="s">
        <v>37</v>
      </c>
      <c r="D18" s="17" t="s">
        <v>5</v>
      </c>
      <c r="E18" s="17">
        <f>12+12</f>
        <v>24</v>
      </c>
      <c r="F18" s="17" t="s">
        <v>14</v>
      </c>
      <c r="G18" s="17" t="e">
        <f t="shared" ref="G18:G22" si="5">E18*F18</f>
        <v>#VALUE!</v>
      </c>
      <c r="H18" s="17"/>
      <c r="I18" s="17"/>
      <c r="J18" s="17"/>
      <c r="K18" s="17"/>
      <c r="L18" s="17"/>
      <c r="M18" s="12"/>
      <c r="N18" s="9"/>
    </row>
    <row r="19" spans="1:14" x14ac:dyDescent="0.2">
      <c r="A19" s="6">
        <v>1</v>
      </c>
      <c r="B19" s="17"/>
      <c r="C19" s="10" t="s">
        <v>41</v>
      </c>
      <c r="D19" s="17" t="s">
        <v>4</v>
      </c>
      <c r="E19" s="17">
        <v>2</v>
      </c>
      <c r="F19" s="17" t="s">
        <v>14</v>
      </c>
      <c r="G19" s="17" t="e">
        <f t="shared" si="5"/>
        <v>#VALUE!</v>
      </c>
      <c r="H19" s="17" t="s">
        <v>42</v>
      </c>
      <c r="I19" s="17" t="s">
        <v>4</v>
      </c>
      <c r="J19" s="17">
        <v>2</v>
      </c>
      <c r="K19" s="17" t="s">
        <v>14</v>
      </c>
      <c r="L19" s="17" t="e">
        <f t="shared" ref="L19:L27" si="6">J19*K19</f>
        <v>#VALUE!</v>
      </c>
      <c r="M19" s="12"/>
      <c r="N19" s="9"/>
    </row>
    <row r="20" spans="1:14" x14ac:dyDescent="0.2">
      <c r="A20" s="2">
        <v>1</v>
      </c>
      <c r="B20" s="17"/>
      <c r="C20" s="10" t="s">
        <v>33</v>
      </c>
      <c r="D20" s="17" t="s">
        <v>5</v>
      </c>
      <c r="E20" s="17">
        <f>12+12</f>
        <v>24</v>
      </c>
      <c r="F20" s="17" t="s">
        <v>14</v>
      </c>
      <c r="G20" s="17" t="e">
        <f t="shared" si="5"/>
        <v>#VALUE!</v>
      </c>
      <c r="H20" s="17" t="s">
        <v>38</v>
      </c>
      <c r="I20" s="17" t="s">
        <v>13</v>
      </c>
      <c r="J20" s="17">
        <f>E20*1.2</f>
        <v>28.799999999999997</v>
      </c>
      <c r="K20" s="17" t="s">
        <v>14</v>
      </c>
      <c r="L20" s="17" t="e">
        <f t="shared" si="6"/>
        <v>#VALUE!</v>
      </c>
      <c r="M20" s="12"/>
      <c r="N20" s="9"/>
    </row>
    <row r="21" spans="1:14" x14ac:dyDescent="0.2">
      <c r="A21" s="6">
        <v>1</v>
      </c>
      <c r="B21" s="7"/>
      <c r="C21" s="10"/>
      <c r="D21" s="7"/>
      <c r="E21" s="7"/>
      <c r="F21" s="7" t="s">
        <v>14</v>
      </c>
      <c r="G21" s="7" t="e">
        <f t="shared" si="5"/>
        <v>#VALUE!</v>
      </c>
      <c r="H21" s="7"/>
      <c r="I21" s="7"/>
      <c r="J21" s="7"/>
      <c r="K21" s="7" t="s">
        <v>14</v>
      </c>
      <c r="L21" s="7" t="e">
        <f t="shared" si="6"/>
        <v>#VALUE!</v>
      </c>
      <c r="M21" s="11"/>
      <c r="N21" s="9"/>
    </row>
    <row r="22" spans="1:14" ht="24" x14ac:dyDescent="0.2">
      <c r="A22" s="2">
        <v>1</v>
      </c>
      <c r="B22" s="7"/>
      <c r="C22" s="10" t="s">
        <v>39</v>
      </c>
      <c r="D22" s="7" t="s">
        <v>5</v>
      </c>
      <c r="E22" s="7">
        <v>6</v>
      </c>
      <c r="F22" s="7" t="s">
        <v>14</v>
      </c>
      <c r="G22" s="7" t="e">
        <f t="shared" si="5"/>
        <v>#VALUE!</v>
      </c>
      <c r="H22" s="4" t="s">
        <v>40</v>
      </c>
      <c r="I22" s="7" t="s">
        <v>5</v>
      </c>
      <c r="J22" s="7"/>
      <c r="K22" s="7" t="s">
        <v>14</v>
      </c>
      <c r="L22" s="7" t="e">
        <f t="shared" si="6"/>
        <v>#VALUE!</v>
      </c>
      <c r="M22" s="11"/>
      <c r="N22" s="9"/>
    </row>
    <row r="23" spans="1:14" x14ac:dyDescent="0.2">
      <c r="A23" s="6">
        <v>1</v>
      </c>
      <c r="B23" s="7"/>
      <c r="C23" s="10"/>
      <c r="D23" s="7"/>
      <c r="E23" s="7"/>
      <c r="F23" s="7"/>
      <c r="G23" s="7"/>
      <c r="H23" s="7"/>
      <c r="I23" s="7"/>
      <c r="J23" s="7"/>
      <c r="K23" s="7" t="s">
        <v>14</v>
      </c>
      <c r="L23" s="7" t="e">
        <f t="shared" si="6"/>
        <v>#VALUE!</v>
      </c>
      <c r="M23" s="11"/>
      <c r="N23" s="9"/>
    </row>
    <row r="24" spans="1:14" x14ac:dyDescent="0.2">
      <c r="A24" s="2">
        <v>1</v>
      </c>
      <c r="B24" s="7"/>
      <c r="C24" s="10"/>
      <c r="D24" s="7"/>
      <c r="E24" s="7"/>
      <c r="F24" s="7" t="s">
        <v>14</v>
      </c>
      <c r="G24" s="7" t="e">
        <f>E24*F24</f>
        <v>#VALUE!</v>
      </c>
      <c r="H24" s="7"/>
      <c r="I24" s="7"/>
      <c r="J24" s="7"/>
      <c r="K24" s="7" t="s">
        <v>14</v>
      </c>
      <c r="L24" s="7" t="e">
        <f t="shared" si="6"/>
        <v>#VALUE!</v>
      </c>
      <c r="M24" s="11"/>
      <c r="N24" s="9"/>
    </row>
    <row r="25" spans="1:14" x14ac:dyDescent="0.2">
      <c r="A25" s="6">
        <v>1</v>
      </c>
      <c r="B25" s="7"/>
      <c r="C25" s="10"/>
      <c r="D25" s="7"/>
      <c r="E25" s="7"/>
      <c r="F25" s="7"/>
      <c r="G25" s="7"/>
      <c r="H25" s="7"/>
      <c r="I25" s="7"/>
      <c r="J25" s="7"/>
      <c r="K25" s="7" t="s">
        <v>14</v>
      </c>
      <c r="L25" s="7" t="e">
        <f t="shared" si="6"/>
        <v>#VALUE!</v>
      </c>
      <c r="M25" s="11"/>
      <c r="N25" s="9"/>
    </row>
    <row r="26" spans="1:14" x14ac:dyDescent="0.2">
      <c r="A26" s="2">
        <v>1</v>
      </c>
      <c r="B26" s="7"/>
      <c r="C26" s="10"/>
      <c r="D26" s="7"/>
      <c r="E26" s="7"/>
      <c r="F26" s="7"/>
      <c r="G26" s="7"/>
      <c r="H26" s="14"/>
      <c r="I26" s="7"/>
      <c r="J26" s="7"/>
      <c r="K26" s="7" t="s">
        <v>14</v>
      </c>
      <c r="L26" s="7" t="e">
        <f t="shared" si="6"/>
        <v>#VALUE!</v>
      </c>
      <c r="M26" s="11"/>
      <c r="N26" s="9"/>
    </row>
    <row r="27" spans="1:14" x14ac:dyDescent="0.2">
      <c r="A27" s="6">
        <v>1</v>
      </c>
      <c r="B27" s="7"/>
      <c r="C27" s="15" t="s">
        <v>16</v>
      </c>
      <c r="D27" s="16"/>
      <c r="E27" s="16"/>
      <c r="F27" s="7" t="s">
        <v>14</v>
      </c>
      <c r="G27" s="7" t="e">
        <f>E27*F27</f>
        <v>#VALUE!</v>
      </c>
      <c r="H27" s="16" t="s">
        <v>12</v>
      </c>
      <c r="I27" s="16"/>
      <c r="J27" s="16"/>
      <c r="K27" s="7" t="s">
        <v>14</v>
      </c>
      <c r="L27" s="7" t="e">
        <f t="shared" si="6"/>
        <v>#VALUE!</v>
      </c>
      <c r="M27" s="11"/>
      <c r="N27" s="9"/>
    </row>
  </sheetData>
  <autoFilter ref="A2:N27"/>
  <phoneticPr fontId="1" type="noConversion"/>
  <pageMargins left="0.70866141732283472" right="0" top="0" bottom="0" header="0.31496062992125984" footer="0.31496062992125984"/>
  <pageSetup paperSize="9" scale="52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ДЕФЕКТНА ВІДОМІСТЬ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2021-07-21T07:35:01Z</dcterms:modified>
</cp:coreProperties>
</file>