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showObjects="none"/>
  <mc:AlternateContent xmlns:mc="http://schemas.openxmlformats.org/markup-compatibility/2006">
    <mc:Choice Requires="x15">
      <x15ac:absPath xmlns:x15ac="http://schemas.microsoft.com/office/spreadsheetml/2010/11/ac" url="C:\Users\ASUS\Desktop\для строителей сметы\"/>
    </mc:Choice>
  </mc:AlternateContent>
  <xr:revisionPtr revIDLastSave="0" documentId="13_ncr:1_{34489486-06AA-4EDF-B4FA-0CAEA76F0802}" xr6:coauthVersionLast="36" xr6:coauthVersionMax="36" xr10:uidLastSave="{00000000-0000-0000-0000-000000000000}"/>
  <bookViews>
    <workbookView xWindow="0" yWindow="0" windowWidth="20730" windowHeight="8805" xr2:uid="{00000000-000D-0000-FFFF-FFFF00000000}"/>
  </bookViews>
  <sheets>
    <sheet name="КП редактированное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0" i="5" l="1"/>
  <c r="F109" i="5"/>
  <c r="F108" i="5"/>
  <c r="F59" i="5"/>
  <c r="F92" i="5"/>
  <c r="F86" i="5"/>
  <c r="F107" i="5" l="1"/>
  <c r="F106" i="5"/>
  <c r="D47" i="5"/>
  <c r="F47" i="5" s="1"/>
  <c r="F27" i="5"/>
  <c r="F38" i="5" l="1"/>
  <c r="F103" i="5" l="1"/>
  <c r="F113" i="5"/>
  <c r="F118" i="5"/>
  <c r="F119" i="5"/>
  <c r="F40" i="5" l="1"/>
  <c r="F104" i="5"/>
  <c r="F75" i="5"/>
  <c r="D74" i="5"/>
  <c r="F50" i="5"/>
  <c r="F20" i="5"/>
  <c r="D18" i="5"/>
  <c r="D17" i="5"/>
  <c r="F16" i="5"/>
  <c r="F15" i="5"/>
  <c r="F14" i="5"/>
  <c r="F13" i="5"/>
  <c r="F102" i="5" l="1"/>
  <c r="F17" i="5"/>
  <c r="F18" i="5"/>
  <c r="F74" i="5"/>
  <c r="F84" i="5"/>
  <c r="F43" i="5" l="1"/>
  <c r="F52" i="5" l="1"/>
  <c r="F45" i="5" l="1"/>
  <c r="F55" i="5"/>
  <c r="F57" i="5" l="1"/>
  <c r="F126" i="5" s="1"/>
  <c r="F129" i="5" l="1"/>
</calcChain>
</file>

<file path=xl/sharedStrings.xml><?xml version="1.0" encoding="utf-8"?>
<sst xmlns="http://schemas.openxmlformats.org/spreadsheetml/2006/main" count="100" uniqueCount="64">
  <si>
    <t>№ п/п</t>
  </si>
  <si>
    <t xml:space="preserve">Найменування робіт </t>
  </si>
  <si>
    <t>Од. вим.</t>
  </si>
  <si>
    <t xml:space="preserve">К-сть   </t>
  </si>
  <si>
    <t xml:space="preserve">Найменування матеріалів                                             </t>
  </si>
  <si>
    <t>Ремонтні роботи</t>
  </si>
  <si>
    <t>м2</t>
  </si>
  <si>
    <t>Всього по роботам</t>
  </si>
  <si>
    <t>Підрядник:</t>
  </si>
  <si>
    <t>Замовник:</t>
  </si>
  <si>
    <t xml:space="preserve">Влаштування перегородок 125 мм з ГКЛ (1 шар) </t>
  </si>
  <si>
    <t>Ціна, грн з ПДВ</t>
  </si>
  <si>
    <t>шт</t>
  </si>
  <si>
    <t>м.п.</t>
  </si>
  <si>
    <t>Монтаж стін</t>
  </si>
  <si>
    <t>Наклеювання скловолокна</t>
  </si>
  <si>
    <t>Фарбування стін</t>
  </si>
  <si>
    <t>Стеля</t>
  </si>
  <si>
    <t>Улаштування стелі типу ГКЛ</t>
  </si>
  <si>
    <t>Фарбування стелі</t>
  </si>
  <si>
    <t>Інші роботи</t>
  </si>
  <si>
    <t>Різноробочі (розвантажувально-навантажувальні роботи)</t>
  </si>
  <si>
    <t>Демонтажні роботи</t>
  </si>
  <si>
    <t>Демонтаж існуючої стелі типу Армстронг</t>
  </si>
  <si>
    <t>Демонтаж обшивки ГКЛ</t>
  </si>
  <si>
    <t>Демонтаж перегородки із сендвічпанелей</t>
  </si>
  <si>
    <t>Демонтаж перегородки з алюмінієвим каркасом</t>
  </si>
  <si>
    <t>Демонтаж шару шпаклівки</t>
  </si>
  <si>
    <t>Зняття шпалер</t>
  </si>
  <si>
    <t>Монтаж опусків стельових ГКЛ</t>
  </si>
  <si>
    <t>Електромонтажні роботи</t>
  </si>
  <si>
    <t xml:space="preserve">Монтаж вимикачів </t>
  </si>
  <si>
    <t>Двері</t>
  </si>
  <si>
    <t>Монтаж дверей прихованого монтажу</t>
  </si>
  <si>
    <t>Нанесення штукатурки HP старт + шліфування</t>
  </si>
  <si>
    <t>Нанесення фінішної шпаклівки  + шліфування</t>
  </si>
  <si>
    <t>Монтаж двухстворчатих дверей</t>
  </si>
  <si>
    <t>Монтаж труби гофрованої</t>
  </si>
  <si>
    <t>Демонтаж дверей</t>
  </si>
  <si>
    <t>Обшивка колон по металевому каркасу з утепленням мінеральною ватою (К=1,3 радіусна)</t>
  </si>
  <si>
    <t>Фарбування колон</t>
  </si>
  <si>
    <t>Монтаж декоративних рейок на колони</t>
  </si>
  <si>
    <t>Монтаж Лед стрічки на колони</t>
  </si>
  <si>
    <t>Монтаж трансформатора для Лед стрічки</t>
  </si>
  <si>
    <t>ТОВ"С.ГРУП КОМПАНІ"</t>
  </si>
  <si>
    <t>ТОВ "Дніпровська Лагуна"</t>
  </si>
  <si>
    <t>Директор ________________________________Д.П.Чухманенко</t>
  </si>
  <si>
    <t>Монтаж стелі типу "Грильято"</t>
  </si>
  <si>
    <t>Монтаж стелі підвісної Перфорованої</t>
  </si>
  <si>
    <t>Скляні конструкції</t>
  </si>
  <si>
    <t>Монтаж плінтусів</t>
  </si>
  <si>
    <t>Монтаж/демонтаж люків підлогових</t>
  </si>
  <si>
    <t>Монтаж/демонтаж розеток</t>
  </si>
  <si>
    <t>Монтаж стельових світильників</t>
  </si>
  <si>
    <t xml:space="preserve">Прокладання кабелю </t>
  </si>
  <si>
    <t>Директор _______________________________________А.О.Єременко</t>
  </si>
  <si>
    <t xml:space="preserve">Кошторис                                                                                                                                                                                              </t>
  </si>
  <si>
    <t xml:space="preserve"> </t>
  </si>
  <si>
    <t>Місце складання: м.Київ</t>
  </si>
  <si>
    <r>
      <t xml:space="preserve">Вартість мат-лів, грн. </t>
    </r>
    <r>
      <rPr>
        <b/>
        <sz val="12"/>
        <rFont val="Calibri"/>
        <family val="2"/>
        <charset val="204"/>
      </rPr>
      <t>з ПДВ</t>
    </r>
  </si>
  <si>
    <t>на ремонтні роботи в офісному приміщенні на Об'єкті ОКЦ "ДНІПРО-ПЛАЗА", за адресою м. Київ, вул. Набережно-Хрещатицька, причал № 4.</t>
  </si>
  <si>
    <t xml:space="preserve">ВСЬОГО </t>
  </si>
  <si>
    <t>Ціна,                             грн без пдв</t>
  </si>
  <si>
    <r>
      <t>Вартість робіт, грн. без</t>
    </r>
    <r>
      <rPr>
        <b/>
        <sz val="12"/>
        <rFont val="Calibri"/>
        <family val="2"/>
        <charset val="204"/>
      </rPr>
      <t xml:space="preserve"> ПДВ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</si>
</sst>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#,##0.00"/>
    <numFmt numFmtId="166" formatCode="0.0%"/>
  </numFmts>
  <fonts count="3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b/>
      <i/>
      <sz val="12"/>
      <name val="Calibri"/>
      <family val="2"/>
      <charset val="204"/>
    </font>
    <font>
      <sz val="10"/>
      <color rgb="FF000000"/>
      <name val="Helv"/>
      <charset val="204"/>
    </font>
    <font>
      <b/>
      <sz val="12"/>
      <name val="Calibri"/>
      <family val="2"/>
      <charset val="204"/>
      <scheme val="minor"/>
    </font>
    <font>
      <sz val="10"/>
      <color rgb="FF000000"/>
      <name val="Arial Cyr"/>
      <charset val="204"/>
    </font>
    <font>
      <b/>
      <sz val="13"/>
      <color theme="0"/>
      <name val="Arial"/>
      <family val="2"/>
      <charset val="204"/>
    </font>
    <font>
      <b/>
      <sz val="13"/>
      <color rgb="FF0070C0"/>
      <name val="Arial"/>
      <family val="2"/>
      <charset val="204"/>
    </font>
    <font>
      <sz val="11"/>
      <name val="Bookman Old Style"/>
      <family val="1"/>
      <charset val="204"/>
    </font>
    <font>
      <sz val="14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1"/>
      <color rgb="FF0070C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u/>
      <sz val="11"/>
      <color rgb="FF0070C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70C0"/>
      <name val="Calibri"/>
      <family val="2"/>
      <charset val="204"/>
    </font>
    <font>
      <b/>
      <i/>
      <u/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color theme="0"/>
      <name val="Arial"/>
      <family val="2"/>
      <charset val="204"/>
    </font>
    <font>
      <b/>
      <sz val="11"/>
      <color rgb="FF0070C0"/>
      <name val="Arial"/>
      <family val="2"/>
      <charset val="204"/>
    </font>
    <font>
      <b/>
      <sz val="12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theme="4" tint="0.59999389629810485"/>
      </patternFill>
    </fill>
    <fill>
      <patternFill patternType="solid">
        <fgColor theme="0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DBEEF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164" fontId="1" fillId="0" borderId="0" applyBorder="0" applyProtection="0"/>
    <xf numFmtId="164" fontId="1" fillId="0" borderId="0" applyBorder="0" applyProtection="0"/>
    <xf numFmtId="164" fontId="11" fillId="0" borderId="0" applyBorder="0" applyProtection="0"/>
    <xf numFmtId="164" fontId="13" fillId="0" borderId="0" applyBorder="0" applyProtection="0"/>
    <xf numFmtId="0" fontId="1" fillId="0" borderId="0"/>
  </cellStyleXfs>
  <cellXfs count="155">
    <xf numFmtId="0" fontId="0" fillId="0" borderId="0" xfId="0"/>
    <xf numFmtId="164" fontId="2" fillId="0" borderId="0" xfId="2" applyFont="1" applyFill="1" applyAlignment="1">
      <alignment horizontal="center" vertical="center"/>
    </xf>
    <xf numFmtId="164" fontId="2" fillId="0" borderId="0" xfId="2" applyFont="1" applyFill="1" applyAlignment="1">
      <alignment horizontal="center"/>
    </xf>
    <xf numFmtId="164" fontId="1" fillId="0" borderId="0" xfId="2" applyFont="1" applyFill="1" applyBorder="1" applyAlignment="1"/>
    <xf numFmtId="164" fontId="1" fillId="0" borderId="0" xfId="2" applyFont="1" applyFill="1" applyAlignment="1"/>
    <xf numFmtId="164" fontId="10" fillId="0" borderId="3" xfId="2" applyFont="1" applyFill="1" applyBorder="1" applyAlignment="1">
      <alignment horizontal="center" vertical="center"/>
    </xf>
    <xf numFmtId="164" fontId="12" fillId="2" borderId="4" xfId="4" applyFont="1" applyFill="1" applyBorder="1" applyAlignment="1">
      <alignment horizontal="left" vertical="center" wrapText="1"/>
    </xf>
    <xf numFmtId="10" fontId="12" fillId="2" borderId="4" xfId="4" applyNumberFormat="1" applyFont="1" applyFill="1" applyBorder="1" applyAlignment="1">
      <alignment horizontal="center" vertical="center"/>
    </xf>
    <xf numFmtId="4" fontId="12" fillId="2" borderId="4" xfId="5" applyNumberFormat="1" applyFont="1" applyFill="1" applyBorder="1" applyAlignment="1">
      <alignment vertical="center"/>
    </xf>
    <xf numFmtId="166" fontId="12" fillId="2" borderId="4" xfId="1" applyNumberFormat="1" applyFont="1" applyFill="1" applyBorder="1" applyAlignment="1">
      <alignment horizontal="right" vertical="center"/>
    </xf>
    <xf numFmtId="4" fontId="12" fillId="2" borderId="4" xfId="4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2" fontId="16" fillId="0" borderId="0" xfId="0" applyNumberFormat="1" applyFont="1" applyFill="1" applyAlignment="1">
      <alignment horizontal="center" vertical="center" wrapText="1"/>
    </xf>
    <xf numFmtId="2" fontId="16" fillId="0" borderId="0" xfId="0" applyNumberFormat="1" applyFont="1" applyFill="1" applyAlignment="1">
      <alignment horizontal="center" vertical="center"/>
    </xf>
    <xf numFmtId="164" fontId="12" fillId="2" borderId="9" xfId="4" applyFont="1" applyFill="1" applyBorder="1" applyAlignment="1">
      <alignment horizontal="left" vertical="center" wrapText="1"/>
    </xf>
    <xf numFmtId="10" fontId="12" fillId="2" borderId="9" xfId="4" applyNumberFormat="1" applyFont="1" applyFill="1" applyBorder="1" applyAlignment="1">
      <alignment horizontal="center" vertical="center"/>
    </xf>
    <xf numFmtId="4" fontId="12" fillId="2" borderId="9" xfId="5" applyNumberFormat="1" applyFont="1" applyFill="1" applyBorder="1" applyAlignment="1">
      <alignment vertical="center"/>
    </xf>
    <xf numFmtId="166" fontId="12" fillId="2" borderId="9" xfId="1" applyNumberFormat="1" applyFont="1" applyFill="1" applyBorder="1" applyAlignment="1">
      <alignment horizontal="right" vertical="center"/>
    </xf>
    <xf numFmtId="4" fontId="12" fillId="2" borderId="9" xfId="4" applyNumberFormat="1" applyFont="1" applyFill="1" applyBorder="1" applyAlignment="1">
      <alignment horizontal="left" vertical="center" wrapText="1"/>
    </xf>
    <xf numFmtId="164" fontId="2" fillId="0" borderId="1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top"/>
    </xf>
    <xf numFmtId="4" fontId="12" fillId="2" borderId="4" xfId="4" applyNumberFormat="1" applyFont="1" applyFill="1" applyBorder="1" applyAlignment="1">
      <alignment horizontal="center" vertical="center"/>
    </xf>
    <xf numFmtId="4" fontId="12" fillId="2" borderId="9" xfId="4" applyNumberFormat="1" applyFont="1" applyFill="1" applyBorder="1" applyAlignment="1">
      <alignment horizontal="center" vertical="center"/>
    </xf>
    <xf numFmtId="4" fontId="14" fillId="4" borderId="12" xfId="0" applyNumberFormat="1" applyFont="1" applyFill="1" applyBorder="1" applyAlignment="1">
      <alignment horizontal="center"/>
    </xf>
    <xf numFmtId="4" fontId="2" fillId="0" borderId="0" xfId="2" applyNumberFormat="1" applyFont="1" applyFill="1" applyAlignment="1">
      <alignment vertical="center"/>
    </xf>
    <xf numFmtId="164" fontId="1" fillId="0" borderId="0" xfId="2" applyFont="1" applyFill="1" applyAlignment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4" fontId="14" fillId="4" borderId="12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4" fontId="15" fillId="0" borderId="13" xfId="0" applyNumberFormat="1" applyFont="1" applyFill="1" applyBorder="1" applyAlignment="1">
      <alignment vertical="center"/>
    </xf>
    <xf numFmtId="164" fontId="2" fillId="0" borderId="0" xfId="2" applyFont="1" applyFill="1" applyAlignment="1">
      <alignment vertical="center"/>
    </xf>
    <xf numFmtId="4" fontId="21" fillId="0" borderId="0" xfId="2" applyNumberFormat="1" applyFont="1" applyFill="1" applyBorder="1" applyAlignment="1">
      <alignment horizontal="center" vertical="center"/>
    </xf>
    <xf numFmtId="4" fontId="22" fillId="0" borderId="0" xfId="2" applyNumberFormat="1" applyFont="1" applyFill="1" applyBorder="1" applyAlignment="1">
      <alignment horizontal="center" vertical="center"/>
    </xf>
    <xf numFmtId="4" fontId="23" fillId="0" borderId="0" xfId="2" applyNumberFormat="1" applyFont="1" applyFill="1" applyBorder="1" applyAlignment="1">
      <alignment horizontal="center" vertical="center"/>
    </xf>
    <xf numFmtId="164" fontId="2" fillId="0" borderId="14" xfId="3" applyFont="1" applyFill="1" applyBorder="1" applyAlignment="1">
      <alignment horizontal="center" vertical="center" wrapText="1"/>
    </xf>
    <xf numFmtId="4" fontId="14" fillId="4" borderId="15" xfId="0" applyNumberFormat="1" applyFont="1" applyFill="1" applyBorder="1" applyAlignment="1">
      <alignment vertical="center"/>
    </xf>
    <xf numFmtId="4" fontId="14" fillId="4" borderId="15" xfId="0" applyNumberFormat="1" applyFont="1" applyFill="1" applyBorder="1" applyAlignment="1">
      <alignment horizontal="center"/>
    </xf>
    <xf numFmtId="4" fontId="15" fillId="0" borderId="16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9" fillId="0" borderId="19" xfId="3" applyNumberFormat="1" applyFont="1" applyFill="1" applyBorder="1" applyAlignment="1">
      <alignment horizontal="center" vertical="center" wrapText="1"/>
    </xf>
    <xf numFmtId="4" fontId="8" fillId="2" borderId="4" xfId="3" applyNumberFormat="1" applyFont="1" applyFill="1" applyBorder="1" applyAlignment="1">
      <alignment horizontal="right" vertical="center"/>
    </xf>
    <xf numFmtId="4" fontId="8" fillId="0" borderId="4" xfId="0" applyNumberFormat="1" applyFont="1" applyFill="1" applyBorder="1" applyAlignment="1">
      <alignment vertical="center"/>
    </xf>
    <xf numFmtId="164" fontId="2" fillId="0" borderId="0" xfId="3" applyFont="1" applyFill="1" applyBorder="1" applyAlignment="1">
      <alignment horizontal="center" vertical="center" wrapText="1"/>
    </xf>
    <xf numFmtId="4" fontId="25" fillId="0" borderId="0" xfId="2" applyNumberFormat="1" applyFont="1" applyFill="1" applyBorder="1" applyAlignment="1">
      <alignment horizontal="left" vertical="center"/>
    </xf>
    <xf numFmtId="164" fontId="24" fillId="0" borderId="0" xfId="2" applyFont="1" applyFill="1" applyBorder="1" applyAlignment="1">
      <alignment horizontal="left"/>
    </xf>
    <xf numFmtId="164" fontId="24" fillId="0" borderId="0" xfId="2" applyFont="1" applyFill="1" applyBorder="1" applyAlignment="1"/>
    <xf numFmtId="164" fontId="10" fillId="2" borderId="3" xfId="2" applyFont="1" applyFill="1" applyBorder="1" applyAlignment="1">
      <alignment horizontal="center" vertical="center"/>
    </xf>
    <xf numFmtId="4" fontId="9" fillId="0" borderId="18" xfId="3" applyNumberFormat="1" applyFont="1" applyFill="1" applyBorder="1" applyAlignment="1">
      <alignment horizontal="center" vertical="center" wrapText="1"/>
    </xf>
    <xf numFmtId="164" fontId="8" fillId="0" borderId="4" xfId="2" applyFont="1" applyFill="1" applyBorder="1" applyAlignment="1">
      <alignment horizontal="center" vertical="center"/>
    </xf>
    <xf numFmtId="4" fontId="8" fillId="0" borderId="4" xfId="2" applyNumberFormat="1" applyFont="1" applyFill="1" applyBorder="1" applyAlignment="1">
      <alignment vertical="center"/>
    </xf>
    <xf numFmtId="4" fontId="8" fillId="0" borderId="4" xfId="0" applyNumberFormat="1" applyFont="1" applyFill="1" applyBorder="1" applyAlignment="1">
      <alignment vertical="center" wrapText="1"/>
    </xf>
    <xf numFmtId="4" fontId="27" fillId="0" borderId="5" xfId="3" applyNumberFormat="1" applyFont="1" applyFill="1" applyBorder="1" applyAlignment="1">
      <alignment horizontal="right" vertical="center"/>
    </xf>
    <xf numFmtId="164" fontId="27" fillId="0" borderId="4" xfId="2" applyFont="1" applyFill="1" applyBorder="1" applyAlignment="1">
      <alignment horizontal="center" vertical="center"/>
    </xf>
    <xf numFmtId="4" fontId="27" fillId="0" borderId="4" xfId="2" applyNumberFormat="1" applyFont="1" applyFill="1" applyBorder="1" applyAlignment="1">
      <alignment vertical="center"/>
    </xf>
    <xf numFmtId="4" fontId="27" fillId="2" borderId="4" xfId="3" applyNumberFormat="1" applyFont="1" applyFill="1" applyBorder="1" applyAlignment="1">
      <alignment horizontal="right" vertical="center"/>
    </xf>
    <xf numFmtId="4" fontId="27" fillId="2" borderId="5" xfId="3" applyNumberFormat="1" applyFont="1" applyFill="1" applyBorder="1" applyAlignment="1">
      <alignment horizontal="right" vertical="center"/>
    </xf>
    <xf numFmtId="4" fontId="8" fillId="0" borderId="4" xfId="3" applyNumberFormat="1" applyFont="1" applyFill="1" applyBorder="1" applyAlignment="1">
      <alignment horizontal="right" vertical="center"/>
    </xf>
    <xf numFmtId="4" fontId="27" fillId="0" borderId="4" xfId="3" applyNumberFormat="1" applyFont="1" applyFill="1" applyBorder="1" applyAlignment="1">
      <alignment horizontal="right" vertical="center"/>
    </xf>
    <xf numFmtId="0" fontId="28" fillId="2" borderId="4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left" vertical="center" wrapText="1"/>
    </xf>
    <xf numFmtId="164" fontId="8" fillId="0" borderId="4" xfId="2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left" vertical="center" wrapText="1"/>
    </xf>
    <xf numFmtId="4" fontId="8" fillId="0" borderId="4" xfId="0" applyNumberFormat="1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vertical="center"/>
    </xf>
    <xf numFmtId="4" fontId="8" fillId="0" borderId="5" xfId="0" applyNumberFormat="1" applyFont="1" applyFill="1" applyBorder="1" applyAlignment="1">
      <alignment vertical="center" wrapText="1"/>
    </xf>
    <xf numFmtId="164" fontId="27" fillId="0" borderId="4" xfId="2" applyFont="1" applyFill="1" applyBorder="1" applyAlignment="1">
      <alignment horizontal="left" vertical="center" wrapText="1"/>
    </xf>
    <xf numFmtId="164" fontId="8" fillId="2" borderId="4" xfId="2" applyFont="1" applyFill="1" applyBorder="1" applyAlignment="1">
      <alignment horizontal="center" vertical="center"/>
    </xf>
    <xf numFmtId="4" fontId="8" fillId="2" borderId="4" xfId="2" applyNumberFormat="1" applyFont="1" applyFill="1" applyBorder="1" applyAlignment="1">
      <alignment vertical="center"/>
    </xf>
    <xf numFmtId="4" fontId="8" fillId="2" borderId="6" xfId="0" applyNumberFormat="1" applyFont="1" applyFill="1" applyBorder="1" applyAlignment="1">
      <alignment vertical="center" wrapText="1"/>
    </xf>
    <xf numFmtId="4" fontId="8" fillId="2" borderId="5" xfId="3" applyNumberFormat="1" applyFont="1" applyFill="1" applyBorder="1" applyAlignment="1">
      <alignment horizontal="right" vertical="center"/>
    </xf>
    <xf numFmtId="164" fontId="8" fillId="2" borderId="4" xfId="2" applyFont="1" applyFill="1" applyBorder="1" applyAlignment="1">
      <alignment horizontal="left" vertical="center" wrapText="1"/>
    </xf>
    <xf numFmtId="4" fontId="29" fillId="2" borderId="6" xfId="0" applyNumberFormat="1" applyFont="1" applyFill="1" applyBorder="1" applyAlignment="1">
      <alignment vertical="center" wrapText="1"/>
    </xf>
    <xf numFmtId="164" fontId="29" fillId="2" borderId="4" xfId="2" applyFont="1" applyFill="1" applyBorder="1" applyAlignment="1">
      <alignment horizontal="center" vertical="center"/>
    </xf>
    <xf numFmtId="4" fontId="29" fillId="2" borderId="4" xfId="2" applyNumberFormat="1" applyFont="1" applyFill="1" applyBorder="1" applyAlignment="1">
      <alignment vertical="center"/>
    </xf>
    <xf numFmtId="4" fontId="29" fillId="2" borderId="4" xfId="3" applyNumberFormat="1" applyFont="1" applyFill="1" applyBorder="1" applyAlignment="1">
      <alignment horizontal="right" vertical="center"/>
    </xf>
    <xf numFmtId="4" fontId="29" fillId="2" borderId="5" xfId="3" applyNumberFormat="1" applyFont="1" applyFill="1" applyBorder="1" applyAlignment="1">
      <alignment horizontal="right" vertical="center"/>
    </xf>
    <xf numFmtId="4" fontId="8" fillId="0" borderId="6" xfId="0" applyNumberFormat="1" applyFont="1" applyFill="1" applyBorder="1" applyAlignment="1">
      <alignment vertical="center" wrapText="1"/>
    </xf>
    <xf numFmtId="164" fontId="27" fillId="0" borderId="4" xfId="2" applyFont="1" applyFill="1" applyBorder="1" applyAlignment="1">
      <alignment horizontal="center" vertical="top"/>
    </xf>
    <xf numFmtId="4" fontId="29" fillId="2" borderId="4" xfId="0" applyNumberFormat="1" applyFont="1" applyFill="1" applyBorder="1" applyAlignment="1">
      <alignment vertical="center" wrapText="1"/>
    </xf>
    <xf numFmtId="4" fontId="29" fillId="2" borderId="5" xfId="0" applyNumberFormat="1" applyFont="1" applyFill="1" applyBorder="1" applyAlignment="1">
      <alignment vertical="center" wrapText="1"/>
    </xf>
    <xf numFmtId="164" fontId="8" fillId="0" borderId="4" xfId="2" applyFont="1" applyFill="1" applyBorder="1" applyAlignment="1">
      <alignment horizontal="center" vertical="top"/>
    </xf>
    <xf numFmtId="164" fontId="8" fillId="0" borderId="7" xfId="3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/>
    </xf>
    <xf numFmtId="4" fontId="31" fillId="3" borderId="4" xfId="0" applyNumberFormat="1" applyFont="1" applyFill="1" applyBorder="1" applyAlignment="1">
      <alignment vertical="center"/>
    </xf>
    <xf numFmtId="4" fontId="31" fillId="3" borderId="4" xfId="0" applyNumberFormat="1" applyFont="1" applyFill="1" applyBorder="1" applyAlignment="1">
      <alignment horizontal="center"/>
    </xf>
    <xf numFmtId="2" fontId="24" fillId="0" borderId="4" xfId="6" applyNumberFormat="1" applyFont="1" applyBorder="1" applyAlignment="1">
      <alignment horizontal="right" vertical="center"/>
    </xf>
    <xf numFmtId="2" fontId="29" fillId="2" borderId="5" xfId="6" applyNumberFormat="1" applyFont="1" applyFill="1" applyBorder="1" applyAlignment="1">
      <alignment horizontal="right" vertical="center"/>
    </xf>
    <xf numFmtId="164" fontId="8" fillId="0" borderId="8" xfId="3" applyFont="1" applyFill="1" applyBorder="1" applyAlignment="1">
      <alignment horizontal="center" vertical="center" wrapText="1"/>
    </xf>
    <xf numFmtId="2" fontId="24" fillId="0" borderId="0" xfId="6" applyNumberFormat="1" applyFont="1" applyBorder="1" applyAlignment="1">
      <alignment horizontal="right" vertical="center"/>
    </xf>
    <xf numFmtId="2" fontId="24" fillId="2" borderId="10" xfId="6" applyNumberFormat="1" applyFont="1" applyFill="1" applyBorder="1" applyAlignment="1">
      <alignment horizontal="right" vertical="center"/>
    </xf>
    <xf numFmtId="4" fontId="29" fillId="0" borderId="4" xfId="0" applyNumberFormat="1" applyFont="1" applyFill="1" applyBorder="1" applyAlignment="1">
      <alignment vertical="center" wrapText="1"/>
    </xf>
    <xf numFmtId="164" fontId="29" fillId="0" borderId="4" xfId="2" applyFont="1" applyFill="1" applyBorder="1" applyAlignment="1">
      <alignment horizontal="center" vertical="center"/>
    </xf>
    <xf numFmtId="4" fontId="29" fillId="0" borderId="4" xfId="2" applyNumberFormat="1" applyFont="1" applyFill="1" applyBorder="1" applyAlignment="1">
      <alignment vertical="center"/>
    </xf>
    <xf numFmtId="4" fontId="29" fillId="0" borderId="4" xfId="3" applyNumberFormat="1" applyFont="1" applyFill="1" applyBorder="1" applyAlignment="1">
      <alignment horizontal="right" vertical="center"/>
    </xf>
    <xf numFmtId="4" fontId="29" fillId="0" borderId="5" xfId="0" applyNumberFormat="1" applyFont="1" applyFill="1" applyBorder="1" applyAlignment="1">
      <alignment vertical="center" wrapText="1"/>
    </xf>
    <xf numFmtId="4" fontId="30" fillId="0" borderId="5" xfId="3" applyNumberFormat="1" applyFont="1" applyFill="1" applyBorder="1" applyAlignment="1">
      <alignment horizontal="right" vertical="center"/>
    </xf>
    <xf numFmtId="164" fontId="8" fillId="0" borderId="6" xfId="2" applyFont="1" applyFill="1" applyBorder="1" applyAlignment="1">
      <alignment horizontal="left" vertical="center" wrapText="1"/>
    </xf>
    <xf numFmtId="164" fontId="20" fillId="0" borderId="0" xfId="2" applyFont="1" applyFill="1" applyAlignment="1">
      <alignment vertical="center"/>
    </xf>
    <xf numFmtId="4" fontId="24" fillId="2" borderId="21" xfId="6" applyNumberFormat="1" applyFont="1" applyFill="1" applyBorder="1" applyAlignment="1">
      <alignment horizontal="right" vertical="center"/>
    </xf>
    <xf numFmtId="4" fontId="2" fillId="5" borderId="0" xfId="2" applyNumberFormat="1" applyFont="1" applyFill="1" applyBorder="1" applyAlignment="1">
      <alignment vertical="center"/>
    </xf>
    <xf numFmtId="4" fontId="18" fillId="5" borderId="0" xfId="2" applyNumberFormat="1" applyFont="1" applyFill="1" applyBorder="1" applyAlignment="1">
      <alignment vertical="center"/>
    </xf>
    <xf numFmtId="4" fontId="19" fillId="5" borderId="0" xfId="2" applyNumberFormat="1" applyFont="1" applyFill="1" applyBorder="1" applyAlignment="1">
      <alignment vertical="center"/>
    </xf>
    <xf numFmtId="4" fontId="2" fillId="5" borderId="0" xfId="2" applyNumberFormat="1" applyFont="1" applyFill="1" applyBorder="1" applyAlignment="1">
      <alignment horizontal="right" vertical="center"/>
    </xf>
    <xf numFmtId="4" fontId="21" fillId="2" borderId="20" xfId="2" applyNumberFormat="1" applyFont="1" applyFill="1" applyBorder="1" applyAlignment="1">
      <alignment vertical="center"/>
    </xf>
    <xf numFmtId="4" fontId="21" fillId="2" borderId="0" xfId="2" applyNumberFormat="1" applyFont="1" applyFill="1" applyBorder="1" applyAlignment="1">
      <alignment vertical="center"/>
    </xf>
    <xf numFmtId="165" fontId="8" fillId="6" borderId="2" xfId="3" applyNumberFormat="1" applyFont="1" applyFill="1" applyBorder="1" applyAlignment="1">
      <alignment horizontal="center" vertical="center" wrapText="1"/>
    </xf>
    <xf numFmtId="164" fontId="8" fillId="7" borderId="2" xfId="3" applyFont="1" applyFill="1" applyBorder="1" applyAlignment="1">
      <alignment horizontal="center" vertical="center" wrapText="1"/>
    </xf>
    <xf numFmtId="165" fontId="8" fillId="7" borderId="2" xfId="3" applyNumberFormat="1" applyFont="1" applyFill="1" applyBorder="1" applyAlignment="1">
      <alignment horizontal="center" vertical="center" wrapText="1"/>
    </xf>
    <xf numFmtId="4" fontId="8" fillId="7" borderId="2" xfId="3" applyNumberFormat="1" applyFont="1" applyFill="1" applyBorder="1" applyAlignment="1">
      <alignment horizontal="center" vertical="center" wrapText="1"/>
    </xf>
    <xf numFmtId="164" fontId="26" fillId="0" borderId="4" xfId="2" applyFont="1" applyFill="1" applyBorder="1" applyAlignment="1">
      <alignment horizontal="left" vertical="center" wrapText="1"/>
    </xf>
    <xf numFmtId="164" fontId="26" fillId="2" borderId="4" xfId="2" applyFont="1" applyFill="1" applyBorder="1" applyAlignment="1">
      <alignment horizontal="left" vertical="center" wrapText="1"/>
    </xf>
    <xf numFmtId="0" fontId="31" fillId="3" borderId="4" xfId="0" applyFont="1" applyFill="1" applyBorder="1" applyAlignment="1">
      <alignment horizontal="left" vertical="center" wrapText="1"/>
    </xf>
    <xf numFmtId="164" fontId="27" fillId="0" borderId="6" xfId="2" applyFont="1" applyFill="1" applyBorder="1" applyAlignment="1">
      <alignment horizontal="left" vertical="center" wrapText="1"/>
    </xf>
    <xf numFmtId="4" fontId="31" fillId="3" borderId="4" xfId="0" applyNumberFormat="1" applyFont="1" applyFill="1" applyBorder="1" applyAlignment="1">
      <alignment horizontal="left" vertical="center" wrapText="1"/>
    </xf>
    <xf numFmtId="164" fontId="20" fillId="0" borderId="12" xfId="2" applyFont="1" applyFill="1" applyBorder="1" applyAlignment="1">
      <alignment horizontal="right" vertical="center"/>
    </xf>
    <xf numFmtId="164" fontId="20" fillId="0" borderId="12" xfId="2" applyFont="1" applyFill="1" applyBorder="1" applyAlignment="1">
      <alignment horizontal="center" vertical="center"/>
    </xf>
    <xf numFmtId="4" fontId="20" fillId="0" borderId="12" xfId="2" applyNumberFormat="1" applyFont="1" applyFill="1" applyBorder="1" applyAlignment="1">
      <alignment vertical="center"/>
    </xf>
    <xf numFmtId="4" fontId="20" fillId="0" borderId="12" xfId="2" applyNumberFormat="1" applyFont="1" applyFill="1" applyBorder="1" applyAlignment="1">
      <alignment horizontal="right" vertical="center"/>
    </xf>
    <xf numFmtId="164" fontId="20" fillId="0" borderId="15" xfId="2" applyFont="1" applyFill="1" applyBorder="1" applyAlignment="1">
      <alignment horizontal="right" vertical="center"/>
    </xf>
    <xf numFmtId="164" fontId="20" fillId="0" borderId="15" xfId="2" applyFont="1" applyFill="1" applyBorder="1" applyAlignment="1">
      <alignment horizontal="center" vertical="center"/>
    </xf>
    <xf numFmtId="4" fontId="20" fillId="0" borderId="15" xfId="2" applyNumberFormat="1" applyFont="1" applyFill="1" applyBorder="1" applyAlignment="1">
      <alignment vertical="center"/>
    </xf>
    <xf numFmtId="4" fontId="20" fillId="0" borderId="15" xfId="2" applyNumberFormat="1" applyFont="1" applyFill="1" applyBorder="1" applyAlignment="1">
      <alignment horizontal="right" vertical="center"/>
    </xf>
    <xf numFmtId="164" fontId="32" fillId="0" borderId="0" xfId="2" applyFont="1" applyFill="1" applyBorder="1" applyAlignment="1">
      <alignment horizontal="right" vertical="center"/>
    </xf>
    <xf numFmtId="164" fontId="32" fillId="0" borderId="0" xfId="2" applyFont="1" applyFill="1" applyBorder="1" applyAlignment="1">
      <alignment horizontal="center" vertical="center"/>
    </xf>
    <xf numFmtId="4" fontId="32" fillId="0" borderId="0" xfId="2" applyNumberFormat="1" applyFont="1" applyFill="1" applyBorder="1" applyAlignment="1">
      <alignment vertical="center"/>
    </xf>
    <xf numFmtId="4" fontId="32" fillId="0" borderId="0" xfId="2" applyNumberFormat="1" applyFont="1" applyFill="1" applyBorder="1" applyAlignment="1">
      <alignment horizontal="right" vertical="center"/>
    </xf>
    <xf numFmtId="4" fontId="33" fillId="4" borderId="0" xfId="0" applyNumberFormat="1" applyFont="1" applyFill="1" applyBorder="1" applyAlignment="1">
      <alignment vertical="center"/>
    </xf>
    <xf numFmtId="4" fontId="33" fillId="4" borderId="0" xfId="0" applyNumberFormat="1" applyFont="1" applyFill="1" applyBorder="1" applyAlignment="1">
      <alignment horizontal="center"/>
    </xf>
    <xf numFmtId="4" fontId="34" fillId="0" borderId="0" xfId="0" applyNumberFormat="1" applyFont="1" applyFill="1" applyBorder="1" applyAlignment="1">
      <alignment vertical="center"/>
    </xf>
    <xf numFmtId="164" fontId="32" fillId="0" borderId="0" xfId="2" applyFont="1" applyFill="1" applyBorder="1" applyAlignment="1">
      <alignment horizontal="left" vertical="center"/>
    </xf>
    <xf numFmtId="0" fontId="1" fillId="0" borderId="0" xfId="6" applyFont="1" applyAlignment="1">
      <alignment horizontal="center" vertical="center" wrapText="1"/>
    </xf>
    <xf numFmtId="2" fontId="1" fillId="0" borderId="0" xfId="6" applyNumberFormat="1" applyFont="1" applyAlignment="1">
      <alignment horizontal="center" vertical="center" wrapText="1"/>
    </xf>
    <xf numFmtId="2" fontId="2" fillId="0" borderId="0" xfId="6" applyNumberFormat="1" applyFont="1" applyFill="1" applyAlignment="1">
      <alignment horizontal="center" vertical="center" wrapText="1"/>
    </xf>
    <xf numFmtId="2" fontId="1" fillId="0" borderId="0" xfId="6" applyNumberFormat="1" applyFont="1" applyAlignment="1">
      <alignment horizontal="center" vertical="center"/>
    </xf>
    <xf numFmtId="0" fontId="1" fillId="0" borderId="0" xfId="6" applyFont="1" applyAlignment="1">
      <alignment vertical="center" wrapText="1"/>
    </xf>
    <xf numFmtId="0" fontId="35" fillId="0" borderId="0" xfId="6" applyFont="1" applyAlignment="1">
      <alignment vertical="center" wrapText="1"/>
    </xf>
    <xf numFmtId="0" fontId="24" fillId="0" borderId="0" xfId="6" applyFont="1" applyAlignment="1">
      <alignment horizontal="center" vertical="center" wrapText="1"/>
    </xf>
    <xf numFmtId="2" fontId="24" fillId="0" borderId="0" xfId="6" applyNumberFormat="1" applyFont="1" applyAlignment="1">
      <alignment horizontal="center" vertical="center" wrapText="1"/>
    </xf>
    <xf numFmtId="2" fontId="8" fillId="0" borderId="0" xfId="6" applyNumberFormat="1" applyFont="1" applyFill="1" applyAlignment="1">
      <alignment horizontal="center" vertical="center" wrapText="1"/>
    </xf>
    <xf numFmtId="2" fontId="24" fillId="0" borderId="0" xfId="6" applyNumberFormat="1" applyFont="1" applyAlignment="1">
      <alignment horizontal="center" vertical="center"/>
    </xf>
    <xf numFmtId="0" fontId="24" fillId="0" borderId="0" xfId="6" applyFont="1" applyAlignment="1">
      <alignment vertical="center" wrapText="1"/>
    </xf>
    <xf numFmtId="0" fontId="24" fillId="0" borderId="0" xfId="6" applyFont="1" applyAlignment="1"/>
    <xf numFmtId="0" fontId="24" fillId="0" borderId="0" xfId="6" applyFont="1" applyAlignment="1">
      <alignment wrapText="1"/>
    </xf>
    <xf numFmtId="4" fontId="8" fillId="0" borderId="0" xfId="2" applyNumberFormat="1" applyFont="1" applyFill="1" applyAlignment="1">
      <alignment vertical="center"/>
    </xf>
    <xf numFmtId="165" fontId="8" fillId="0" borderId="0" xfId="2" applyNumberFormat="1" applyFont="1" applyFill="1" applyAlignment="1">
      <alignment vertical="center"/>
    </xf>
    <xf numFmtId="164" fontId="12" fillId="0" borderId="0" xfId="2" applyFont="1" applyFill="1" applyAlignment="1">
      <alignment horizontal="right" vertical="center"/>
    </xf>
    <xf numFmtId="164" fontId="17" fillId="0" borderId="0" xfId="2" applyFont="1" applyFill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" fontId="9" fillId="0" borderId="17" xfId="3" applyNumberFormat="1" applyFont="1" applyFill="1" applyBorder="1" applyAlignment="1">
      <alignment horizontal="center" vertical="center" wrapText="1"/>
    </xf>
    <xf numFmtId="4" fontId="9" fillId="0" borderId="18" xfId="3" applyNumberFormat="1" applyFont="1" applyFill="1" applyBorder="1" applyAlignment="1">
      <alignment horizontal="center" vertical="center" wrapText="1"/>
    </xf>
  </cellXfs>
  <cellStyles count="7">
    <cellStyle name="Excel Built-in Normal" xfId="3" xr:uid="{00000000-0005-0000-0000-000000000000}"/>
    <cellStyle name="Обычный" xfId="0" builtinId="0"/>
    <cellStyle name="Обычный 12 2" xfId="6" xr:uid="{00000000-0005-0000-0000-000002000000}"/>
    <cellStyle name="Обычный 2" xfId="2" xr:uid="{00000000-0005-0000-0000-000003000000}"/>
    <cellStyle name="Обычный_СМЕТА  заготовка " xfId="5" xr:uid="{00000000-0005-0000-0000-000004000000}"/>
    <cellStyle name="Процентный" xfId="1" builtinId="5"/>
    <cellStyle name="Стиль 1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244928</xdr:colOff>
      <xdr:row>0</xdr:row>
      <xdr:rowOff>1</xdr:rowOff>
    </xdr:from>
    <xdr:to>
      <xdr:col>1</xdr:col>
      <xdr:colOff>2891118</xdr:colOff>
      <xdr:row>6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F14C4D2-84C7-494B-8A1C-5864AD804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828" y="1"/>
          <a:ext cx="2646190" cy="140017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Q140"/>
  <sheetViews>
    <sheetView tabSelected="1" zoomScale="85" zoomScaleNormal="85" workbookViewId="0">
      <selection activeCell="J7" sqref="J7"/>
    </sheetView>
  </sheetViews>
  <sheetFormatPr defaultColWidth="9" defaultRowHeight="15" x14ac:dyDescent="0.25"/>
  <cols>
    <col min="1" max="1" width="4.5" style="1" customWidth="1"/>
    <col min="2" max="2" width="42.5" style="32" customWidth="1"/>
    <col min="3" max="3" width="6" style="1" customWidth="1"/>
    <col min="4" max="4" width="7.125" style="26" bestFit="1" customWidth="1"/>
    <col min="5" max="5" width="10" style="26" customWidth="1"/>
    <col min="6" max="6" width="13.375" style="26" customWidth="1"/>
    <col min="7" max="7" width="49.75" style="32" customWidth="1"/>
    <col min="8" max="8" width="6.75" style="2" customWidth="1"/>
    <col min="9" max="9" width="8.375" style="26" customWidth="1"/>
    <col min="10" max="10" width="9.5" style="26" customWidth="1"/>
    <col min="11" max="11" width="15" style="26" customWidth="1"/>
    <col min="12" max="12" width="9" style="33"/>
    <col min="13" max="15" width="9" style="3"/>
    <col min="16" max="16" width="11.375" style="3" customWidth="1"/>
    <col min="17" max="66" width="9" style="3"/>
    <col min="67" max="16384" width="9" style="4"/>
  </cols>
  <sheetData>
    <row r="1" spans="1:355" ht="3" customHeight="1" x14ac:dyDescent="0.25"/>
    <row r="2" spans="1:355" hidden="1" x14ac:dyDescent="0.25"/>
    <row r="3" spans="1:355" ht="18.75" customHeight="1" x14ac:dyDescent="0.25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355" ht="18.75" x14ac:dyDescent="0.25">
      <c r="A4" s="150" t="s">
        <v>56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</row>
    <row r="5" spans="1:355" ht="18.75" x14ac:dyDescent="0.25">
      <c r="A5" s="150" t="s">
        <v>60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</row>
    <row r="6" spans="1:355" ht="20.25" x14ac:dyDescent="0.25">
      <c r="C6" s="151"/>
      <c r="D6" s="152"/>
      <c r="E6" s="40"/>
      <c r="F6" s="40"/>
      <c r="G6" s="41"/>
      <c r="H6" s="21"/>
      <c r="I6" s="40"/>
      <c r="J6" s="30"/>
      <c r="K6" s="30"/>
    </row>
    <row r="7" spans="1:355" ht="16.5" customHeight="1" x14ac:dyDescent="0.25">
      <c r="D7" s="27"/>
      <c r="G7" s="27"/>
      <c r="H7" s="22"/>
      <c r="I7" s="28"/>
      <c r="J7" s="28"/>
      <c r="K7" s="28"/>
    </row>
    <row r="8" spans="1:355" ht="9.75" hidden="1" customHeight="1" x14ac:dyDescent="0.25"/>
    <row r="9" spans="1:355" ht="3.75" customHeight="1" thickBot="1" x14ac:dyDescent="0.3"/>
    <row r="10" spans="1:355" s="3" customFormat="1" ht="42.75" customHeight="1" thickBot="1" x14ac:dyDescent="0.3">
      <c r="A10" s="109" t="s">
        <v>0</v>
      </c>
      <c r="B10" s="110" t="s">
        <v>1</v>
      </c>
      <c r="C10" s="111" t="s">
        <v>2</v>
      </c>
      <c r="D10" s="112" t="s">
        <v>3</v>
      </c>
      <c r="E10" s="112" t="s">
        <v>62</v>
      </c>
      <c r="F10" s="112" t="s">
        <v>63</v>
      </c>
      <c r="G10" s="111" t="s">
        <v>4</v>
      </c>
      <c r="H10" s="111" t="s">
        <v>2</v>
      </c>
      <c r="I10" s="112" t="s">
        <v>3</v>
      </c>
      <c r="J10" s="112" t="s">
        <v>11</v>
      </c>
      <c r="K10" s="112" t="s">
        <v>59</v>
      </c>
      <c r="L10" s="33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</row>
    <row r="11" spans="1:355" s="3" customFormat="1" ht="15.75" customHeight="1" x14ac:dyDescent="0.25">
      <c r="A11" s="153" t="s">
        <v>5</v>
      </c>
      <c r="B11" s="154"/>
      <c r="C11" s="50"/>
      <c r="D11" s="50"/>
      <c r="E11" s="50"/>
      <c r="F11" s="50"/>
      <c r="G11" s="50"/>
      <c r="H11" s="50"/>
      <c r="I11" s="50"/>
      <c r="J11" s="50"/>
      <c r="K11" s="42"/>
      <c r="L11" s="3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</row>
    <row r="12" spans="1:355" s="3" customFormat="1" ht="15.75" x14ac:dyDescent="0.25">
      <c r="A12" s="5"/>
      <c r="B12" s="113" t="s">
        <v>22</v>
      </c>
      <c r="C12" s="51"/>
      <c r="D12" s="52"/>
      <c r="E12" s="43"/>
      <c r="F12" s="43"/>
      <c r="G12" s="53"/>
      <c r="H12" s="51"/>
      <c r="I12" s="52"/>
      <c r="J12" s="43"/>
      <c r="K12" s="54"/>
      <c r="L12" s="33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</row>
    <row r="13" spans="1:355" s="3" customFormat="1" ht="15.75" x14ac:dyDescent="0.25">
      <c r="A13" s="5">
        <v>1</v>
      </c>
      <c r="B13" s="63" t="s">
        <v>23</v>
      </c>
      <c r="C13" s="51" t="s">
        <v>6</v>
      </c>
      <c r="D13" s="52">
        <v>232.6</v>
      </c>
      <c r="E13" s="43">
        <v>20</v>
      </c>
      <c r="F13" s="43">
        <f t="shared" ref="F13:F18" si="0">D13*E13</f>
        <v>4652</v>
      </c>
      <c r="G13" s="53"/>
      <c r="H13" s="51"/>
      <c r="I13" s="52"/>
      <c r="J13" s="43"/>
      <c r="K13" s="54"/>
      <c r="L13" s="33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</row>
    <row r="14" spans="1:355" s="3" customFormat="1" ht="15.75" x14ac:dyDescent="0.25">
      <c r="A14" s="5">
        <v>2</v>
      </c>
      <c r="B14" s="63" t="s">
        <v>24</v>
      </c>
      <c r="C14" s="51" t="s">
        <v>6</v>
      </c>
      <c r="D14" s="52">
        <v>12.14</v>
      </c>
      <c r="E14" s="43">
        <v>20</v>
      </c>
      <c r="F14" s="43">
        <f t="shared" si="0"/>
        <v>242.8</v>
      </c>
      <c r="G14" s="53"/>
      <c r="H14" s="51"/>
      <c r="I14" s="52"/>
      <c r="J14" s="43"/>
      <c r="K14" s="54"/>
      <c r="L14" s="33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</row>
    <row r="15" spans="1:355" s="3" customFormat="1" ht="15.75" x14ac:dyDescent="0.25">
      <c r="A15" s="5">
        <v>3</v>
      </c>
      <c r="B15" s="63" t="s">
        <v>25</v>
      </c>
      <c r="C15" s="51" t="s">
        <v>6</v>
      </c>
      <c r="D15" s="52">
        <v>44.07</v>
      </c>
      <c r="E15" s="43">
        <v>85</v>
      </c>
      <c r="F15" s="43">
        <f t="shared" si="0"/>
        <v>3745.95</v>
      </c>
      <c r="G15" s="53"/>
      <c r="H15" s="51"/>
      <c r="I15" s="52"/>
      <c r="J15" s="43"/>
      <c r="K15" s="54"/>
      <c r="L15" s="33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</row>
    <row r="16" spans="1:355" s="3" customFormat="1" ht="31.5" x14ac:dyDescent="0.25">
      <c r="A16" s="5">
        <v>4</v>
      </c>
      <c r="B16" s="63" t="s">
        <v>26</v>
      </c>
      <c r="C16" s="51" t="s">
        <v>6</v>
      </c>
      <c r="D16" s="52">
        <v>76.16</v>
      </c>
      <c r="E16" s="43">
        <v>75</v>
      </c>
      <c r="F16" s="43">
        <f t="shared" si="0"/>
        <v>5712</v>
      </c>
      <c r="G16" s="53"/>
      <c r="H16" s="51"/>
      <c r="I16" s="52"/>
      <c r="J16" s="43"/>
      <c r="K16" s="54"/>
      <c r="L16" s="33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</row>
    <row r="17" spans="1:355" s="3" customFormat="1" ht="15.75" x14ac:dyDescent="0.25">
      <c r="A17" s="5">
        <v>5</v>
      </c>
      <c r="B17" s="63" t="s">
        <v>27</v>
      </c>
      <c r="C17" s="51" t="s">
        <v>6</v>
      </c>
      <c r="D17" s="52">
        <f>(0.405*4+0.407*4+8.658+4.928+2.114+2.33+0.557+1.656+1.285+1.034)*2.24</f>
        <v>57.814399999999992</v>
      </c>
      <c r="E17" s="43">
        <v>12</v>
      </c>
      <c r="F17" s="43">
        <f t="shared" si="0"/>
        <v>693.77279999999996</v>
      </c>
      <c r="G17" s="53"/>
      <c r="H17" s="51"/>
      <c r="I17" s="52"/>
      <c r="J17" s="43"/>
      <c r="K17" s="54"/>
      <c r="L17" s="33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</row>
    <row r="18" spans="1:355" s="3" customFormat="1" ht="15.75" x14ac:dyDescent="0.25">
      <c r="A18" s="5">
        <v>6</v>
      </c>
      <c r="B18" s="63" t="s">
        <v>28</v>
      </c>
      <c r="C18" s="51" t="s">
        <v>6</v>
      </c>
      <c r="D18" s="52">
        <f>(0.405*4+0.407*4+8.658+4.928+2.114+2.33+0.557+1.656+1.285+1.034)*2.24</f>
        <v>57.814399999999992</v>
      </c>
      <c r="E18" s="43">
        <v>18</v>
      </c>
      <c r="F18" s="43">
        <f t="shared" si="0"/>
        <v>1040.6591999999998</v>
      </c>
      <c r="G18" s="53"/>
      <c r="H18" s="51"/>
      <c r="I18" s="52"/>
      <c r="J18" s="43"/>
      <c r="K18" s="54"/>
      <c r="L18" s="33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</row>
    <row r="19" spans="1:355" s="3" customFormat="1" ht="15.75" x14ac:dyDescent="0.25">
      <c r="A19" s="5"/>
      <c r="B19" s="113" t="s">
        <v>14</v>
      </c>
      <c r="C19" s="51"/>
      <c r="D19" s="52"/>
      <c r="E19" s="43"/>
      <c r="F19" s="43"/>
      <c r="G19" s="53"/>
      <c r="H19" s="51"/>
      <c r="I19" s="52"/>
      <c r="J19" s="43"/>
      <c r="K19" s="54"/>
      <c r="L19" s="33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</row>
    <row r="20" spans="1:355" s="3" customFormat="1" ht="31.5" x14ac:dyDescent="0.25">
      <c r="A20" s="5">
        <v>7</v>
      </c>
      <c r="B20" s="63" t="s">
        <v>10</v>
      </c>
      <c r="C20" s="51" t="s">
        <v>6</v>
      </c>
      <c r="D20" s="52">
        <v>48.1</v>
      </c>
      <c r="E20" s="43">
        <v>180</v>
      </c>
      <c r="F20" s="43">
        <f>D20*E20</f>
        <v>8658</v>
      </c>
      <c r="G20" s="69"/>
      <c r="H20" s="55"/>
      <c r="I20" s="56"/>
      <c r="J20" s="57"/>
      <c r="K20" s="58"/>
      <c r="L20" s="33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</row>
    <row r="21" spans="1:355" s="3" customFormat="1" ht="15.75" x14ac:dyDescent="0.25">
      <c r="A21" s="5"/>
      <c r="B21" s="63"/>
      <c r="C21" s="51"/>
      <c r="D21" s="52"/>
      <c r="E21" s="59"/>
      <c r="F21" s="43"/>
      <c r="G21" s="69"/>
      <c r="H21" s="55"/>
      <c r="I21" s="56"/>
      <c r="J21" s="60"/>
      <c r="K21" s="58"/>
      <c r="L21" s="33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</row>
    <row r="22" spans="1:355" s="3" customFormat="1" ht="15.75" x14ac:dyDescent="0.25">
      <c r="A22" s="5"/>
      <c r="B22" s="63"/>
      <c r="C22" s="51"/>
      <c r="D22" s="52"/>
      <c r="E22" s="59"/>
      <c r="F22" s="43"/>
      <c r="G22" s="69"/>
      <c r="H22" s="55"/>
      <c r="I22" s="56"/>
      <c r="J22" s="60"/>
      <c r="K22" s="58"/>
      <c r="L22" s="33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</row>
    <row r="23" spans="1:355" s="3" customFormat="1" ht="15.75" x14ac:dyDescent="0.25">
      <c r="A23" s="5"/>
      <c r="B23" s="63"/>
      <c r="C23" s="51"/>
      <c r="D23" s="52"/>
      <c r="E23" s="59"/>
      <c r="F23" s="43"/>
      <c r="G23" s="69"/>
      <c r="H23" s="55"/>
      <c r="I23" s="56"/>
      <c r="J23" s="60"/>
      <c r="K23" s="58"/>
      <c r="L23" s="33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</row>
    <row r="24" spans="1:355" s="3" customFormat="1" ht="15.75" x14ac:dyDescent="0.25">
      <c r="A24" s="5"/>
      <c r="B24" s="63"/>
      <c r="C24" s="51"/>
      <c r="D24" s="52"/>
      <c r="E24" s="59"/>
      <c r="F24" s="43"/>
      <c r="G24" s="69"/>
      <c r="H24" s="61"/>
      <c r="I24" s="56"/>
      <c r="J24" s="60"/>
      <c r="K24" s="58"/>
      <c r="L24" s="33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</row>
    <row r="25" spans="1:355" s="3" customFormat="1" ht="15.75" x14ac:dyDescent="0.25">
      <c r="A25" s="5"/>
      <c r="B25" s="63"/>
      <c r="C25" s="51"/>
      <c r="D25" s="52"/>
      <c r="E25" s="59"/>
      <c r="F25" s="43"/>
      <c r="G25" s="62"/>
      <c r="H25" s="55"/>
      <c r="I25" s="56"/>
      <c r="J25" s="60"/>
      <c r="K25" s="58"/>
      <c r="L25" s="33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</row>
    <row r="26" spans="1:355" s="3" customFormat="1" ht="15.75" x14ac:dyDescent="0.25">
      <c r="A26" s="5"/>
      <c r="B26" s="63"/>
      <c r="C26" s="51"/>
      <c r="D26" s="52"/>
      <c r="E26" s="59"/>
      <c r="F26" s="43"/>
      <c r="G26" s="62"/>
      <c r="H26" s="55"/>
      <c r="I26" s="56"/>
      <c r="J26" s="60"/>
      <c r="K26" s="58"/>
      <c r="L26" s="33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</row>
    <row r="27" spans="1:355" s="3" customFormat="1" ht="47.25" x14ac:dyDescent="0.25">
      <c r="A27" s="5">
        <v>8</v>
      </c>
      <c r="B27" s="63" t="s">
        <v>39</v>
      </c>
      <c r="C27" s="51" t="s">
        <v>6</v>
      </c>
      <c r="D27" s="52">
        <v>10.199999999999999</v>
      </c>
      <c r="E27" s="59">
        <v>210</v>
      </c>
      <c r="F27" s="43">
        <f>D27*E27</f>
        <v>2142</v>
      </c>
      <c r="G27" s="69"/>
      <c r="H27" s="55"/>
      <c r="I27" s="56"/>
      <c r="J27" s="57"/>
      <c r="K27" s="58"/>
      <c r="L27" s="33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</row>
    <row r="28" spans="1:355" s="3" customFormat="1" ht="15.75" x14ac:dyDescent="0.25">
      <c r="A28" s="5"/>
      <c r="B28" s="63"/>
      <c r="C28" s="51"/>
      <c r="D28" s="52"/>
      <c r="E28" s="59"/>
      <c r="F28" s="43"/>
      <c r="G28" s="69"/>
      <c r="H28" s="55"/>
      <c r="I28" s="56"/>
      <c r="J28" s="60"/>
      <c r="K28" s="58"/>
      <c r="L28" s="33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</row>
    <row r="29" spans="1:355" s="3" customFormat="1" ht="15.75" x14ac:dyDescent="0.25">
      <c r="A29" s="5"/>
      <c r="B29" s="63"/>
      <c r="C29" s="51"/>
      <c r="D29" s="52"/>
      <c r="E29" s="59"/>
      <c r="F29" s="43"/>
      <c r="G29" s="69"/>
      <c r="H29" s="55"/>
      <c r="I29" s="56"/>
      <c r="J29" s="60"/>
      <c r="K29" s="58"/>
      <c r="L29" s="33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</row>
    <row r="30" spans="1:355" s="3" customFormat="1" ht="15.75" x14ac:dyDescent="0.25">
      <c r="A30" s="5"/>
      <c r="B30" s="63"/>
      <c r="C30" s="51"/>
      <c r="D30" s="52"/>
      <c r="E30" s="59"/>
      <c r="F30" s="43"/>
      <c r="G30" s="69"/>
      <c r="H30" s="55"/>
      <c r="I30" s="56"/>
      <c r="J30" s="60"/>
      <c r="K30" s="58"/>
      <c r="L30" s="33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</row>
    <row r="31" spans="1:355" s="3" customFormat="1" ht="15.75" x14ac:dyDescent="0.25">
      <c r="A31" s="5"/>
      <c r="B31" s="63"/>
      <c r="C31" s="51"/>
      <c r="D31" s="52"/>
      <c r="E31" s="59"/>
      <c r="F31" s="43"/>
      <c r="G31" s="69"/>
      <c r="H31" s="61"/>
      <c r="I31" s="56"/>
      <c r="J31" s="60"/>
      <c r="K31" s="58"/>
      <c r="L31" s="33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</row>
    <row r="32" spans="1:355" s="3" customFormat="1" ht="15.75" x14ac:dyDescent="0.25">
      <c r="A32" s="5"/>
      <c r="B32" s="63"/>
      <c r="C32" s="51"/>
      <c r="D32" s="52"/>
      <c r="E32" s="59"/>
      <c r="F32" s="43"/>
      <c r="G32" s="62"/>
      <c r="H32" s="55"/>
      <c r="I32" s="56"/>
      <c r="J32" s="60"/>
      <c r="K32" s="58"/>
      <c r="L32" s="33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</row>
    <row r="33" spans="1:355" s="3" customFormat="1" ht="15.75" x14ac:dyDescent="0.25">
      <c r="A33" s="5"/>
      <c r="B33" s="63"/>
      <c r="C33" s="51"/>
      <c r="D33" s="52"/>
      <c r="E33" s="59"/>
      <c r="F33" s="43"/>
      <c r="G33" s="62"/>
      <c r="H33" s="55"/>
      <c r="I33" s="56"/>
      <c r="J33" s="60"/>
      <c r="K33" s="58"/>
      <c r="L33" s="33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</row>
    <row r="34" spans="1:355" s="3" customFormat="1" ht="15.75" x14ac:dyDescent="0.25">
      <c r="A34" s="5"/>
      <c r="B34" s="63"/>
      <c r="C34" s="51"/>
      <c r="D34" s="52"/>
      <c r="E34" s="59"/>
      <c r="F34" s="43"/>
      <c r="G34" s="69"/>
      <c r="H34" s="64"/>
      <c r="I34" s="56"/>
      <c r="J34" s="60"/>
      <c r="K34" s="54"/>
      <c r="L34" s="33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</row>
    <row r="35" spans="1:355" s="3" customFormat="1" ht="15.75" x14ac:dyDescent="0.25">
      <c r="A35" s="5"/>
      <c r="B35" s="63"/>
      <c r="C35" s="51"/>
      <c r="D35" s="52"/>
      <c r="E35" s="59"/>
      <c r="F35" s="43"/>
      <c r="G35" s="65"/>
      <c r="H35" s="55"/>
      <c r="I35" s="56"/>
      <c r="J35" s="60"/>
      <c r="K35" s="54"/>
      <c r="L35" s="33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</row>
    <row r="36" spans="1:355" s="3" customFormat="1" ht="15.75" x14ac:dyDescent="0.25">
      <c r="A36" s="5"/>
      <c r="B36" s="63"/>
      <c r="C36" s="51"/>
      <c r="D36" s="52"/>
      <c r="E36" s="59"/>
      <c r="F36" s="43"/>
      <c r="G36" s="53"/>
      <c r="H36" s="51"/>
      <c r="I36" s="52"/>
      <c r="J36" s="43"/>
      <c r="K36" s="54"/>
      <c r="L36" s="33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</row>
    <row r="37" spans="1:355" s="3" customFormat="1" ht="15.75" x14ac:dyDescent="0.25">
      <c r="A37" s="5"/>
      <c r="B37" s="63"/>
      <c r="C37" s="51"/>
      <c r="D37" s="52"/>
      <c r="E37" s="59"/>
      <c r="F37" s="43"/>
      <c r="G37" s="53"/>
      <c r="H37" s="66"/>
      <c r="I37" s="44"/>
      <c r="J37" s="67"/>
      <c r="K37" s="68"/>
      <c r="L37" s="33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</row>
    <row r="38" spans="1:355" s="3" customFormat="1" ht="15.75" x14ac:dyDescent="0.25">
      <c r="A38" s="5">
        <v>11</v>
      </c>
      <c r="B38" s="63" t="s">
        <v>34</v>
      </c>
      <c r="C38" s="51" t="s">
        <v>6</v>
      </c>
      <c r="D38" s="52">
        <v>10.199999999999999</v>
      </c>
      <c r="E38" s="59">
        <v>70</v>
      </c>
      <c r="F38" s="43">
        <f>D38*E38</f>
        <v>714</v>
      </c>
      <c r="G38" s="69"/>
      <c r="H38" s="55"/>
      <c r="I38" s="56"/>
      <c r="J38" s="60"/>
      <c r="K38" s="68"/>
      <c r="L38" s="33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</row>
    <row r="39" spans="1:355" s="3" customFormat="1" ht="15.75" x14ac:dyDescent="0.25">
      <c r="A39" s="5"/>
      <c r="B39" s="63"/>
      <c r="C39" s="51"/>
      <c r="D39" s="52"/>
      <c r="E39" s="59"/>
      <c r="F39" s="43"/>
      <c r="G39" s="53"/>
      <c r="H39" s="66"/>
      <c r="I39" s="44"/>
      <c r="J39" s="67"/>
      <c r="K39" s="68"/>
      <c r="L39" s="33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</row>
    <row r="40" spans="1:355" s="3" customFormat="1" ht="15.75" x14ac:dyDescent="0.25">
      <c r="A40" s="5">
        <v>13</v>
      </c>
      <c r="B40" s="63" t="s">
        <v>15</v>
      </c>
      <c r="C40" s="51" t="s">
        <v>6</v>
      </c>
      <c r="D40" s="52">
        <v>10.199999999999999</v>
      </c>
      <c r="E40" s="59">
        <v>40</v>
      </c>
      <c r="F40" s="43">
        <f>D40*E40</f>
        <v>408</v>
      </c>
      <c r="G40" s="69"/>
      <c r="H40" s="55"/>
      <c r="I40" s="56"/>
      <c r="J40" s="60"/>
      <c r="K40" s="68"/>
      <c r="L40" s="33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</row>
    <row r="41" spans="1:355" s="3" customFormat="1" ht="15.75" x14ac:dyDescent="0.25">
      <c r="A41" s="5"/>
      <c r="B41" s="63"/>
      <c r="C41" s="51"/>
      <c r="D41" s="52"/>
      <c r="E41" s="59"/>
      <c r="F41" s="43"/>
      <c r="G41" s="69"/>
      <c r="H41" s="55"/>
      <c r="I41" s="56"/>
      <c r="J41" s="60"/>
      <c r="K41" s="68"/>
      <c r="L41" s="33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</row>
    <row r="42" spans="1:355" s="3" customFormat="1" ht="15.75" x14ac:dyDescent="0.25">
      <c r="A42" s="5"/>
      <c r="B42" s="63"/>
      <c r="C42" s="51"/>
      <c r="D42" s="52"/>
      <c r="E42" s="59"/>
      <c r="F42" s="43"/>
      <c r="G42" s="53"/>
      <c r="H42" s="66"/>
      <c r="I42" s="44"/>
      <c r="J42" s="67"/>
      <c r="K42" s="68"/>
      <c r="L42" s="33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</row>
    <row r="43" spans="1:355" s="3" customFormat="1" ht="15.75" x14ac:dyDescent="0.25">
      <c r="A43" s="5">
        <v>15</v>
      </c>
      <c r="B43" s="63" t="s">
        <v>35</v>
      </c>
      <c r="C43" s="51" t="s">
        <v>6</v>
      </c>
      <c r="D43" s="52">
        <v>10.199999999999999</v>
      </c>
      <c r="E43" s="59">
        <v>70</v>
      </c>
      <c r="F43" s="43">
        <f t="shared" ref="F43:F47" si="1">D43*E43</f>
        <v>714</v>
      </c>
      <c r="G43" s="69"/>
      <c r="H43" s="55"/>
      <c r="I43" s="56"/>
      <c r="J43" s="60"/>
      <c r="K43" s="68"/>
      <c r="L43" s="33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</row>
    <row r="44" spans="1:355" s="3" customFormat="1" ht="15.75" x14ac:dyDescent="0.25">
      <c r="A44" s="5"/>
      <c r="B44" s="63"/>
      <c r="C44" s="51"/>
      <c r="D44" s="52"/>
      <c r="E44" s="59"/>
      <c r="F44" s="43"/>
      <c r="G44" s="53"/>
      <c r="H44" s="66"/>
      <c r="I44" s="44"/>
      <c r="J44" s="67"/>
      <c r="K44" s="68"/>
      <c r="L44" s="33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</row>
    <row r="45" spans="1:355" s="3" customFormat="1" ht="15.75" x14ac:dyDescent="0.25">
      <c r="A45" s="5">
        <v>17</v>
      </c>
      <c r="B45" s="63" t="s">
        <v>40</v>
      </c>
      <c r="C45" s="51" t="s">
        <v>6</v>
      </c>
      <c r="D45" s="52">
        <v>10</v>
      </c>
      <c r="E45" s="59">
        <v>30</v>
      </c>
      <c r="F45" s="43">
        <f t="shared" si="1"/>
        <v>300</v>
      </c>
      <c r="G45" s="69"/>
      <c r="H45" s="55"/>
      <c r="I45" s="56"/>
      <c r="J45" s="60"/>
      <c r="K45" s="68"/>
      <c r="L45" s="33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</row>
    <row r="46" spans="1:355" s="3" customFormat="1" ht="15.75" x14ac:dyDescent="0.25">
      <c r="A46" s="5"/>
      <c r="B46" s="63"/>
      <c r="C46" s="51"/>
      <c r="D46" s="52"/>
      <c r="E46" s="59"/>
      <c r="F46" s="43"/>
      <c r="G46" s="69"/>
      <c r="H46" s="55"/>
      <c r="I46" s="56"/>
      <c r="J46" s="60"/>
      <c r="K46" s="68"/>
      <c r="L46" s="33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</row>
    <row r="47" spans="1:355" s="3" customFormat="1" ht="15.75" x14ac:dyDescent="0.25">
      <c r="A47" s="5">
        <v>18</v>
      </c>
      <c r="B47" s="63" t="s">
        <v>41</v>
      </c>
      <c r="C47" s="51" t="s">
        <v>13</v>
      </c>
      <c r="D47" s="52">
        <f>12*2.2</f>
        <v>26.400000000000002</v>
      </c>
      <c r="E47" s="59">
        <v>60</v>
      </c>
      <c r="F47" s="43">
        <f t="shared" si="1"/>
        <v>1584.0000000000002</v>
      </c>
      <c r="G47" s="69"/>
      <c r="H47" s="55"/>
      <c r="I47" s="56"/>
      <c r="J47" s="60"/>
      <c r="K47" s="68"/>
      <c r="L47" s="33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</row>
    <row r="48" spans="1:355" s="3" customFormat="1" ht="15.75" x14ac:dyDescent="0.25">
      <c r="A48" s="5"/>
      <c r="B48" s="63"/>
      <c r="C48" s="51"/>
      <c r="D48" s="52"/>
      <c r="E48" s="59"/>
      <c r="F48" s="43"/>
      <c r="G48" s="69"/>
      <c r="H48" s="55"/>
      <c r="I48" s="56"/>
      <c r="J48" s="60"/>
      <c r="K48" s="68"/>
      <c r="L48" s="33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</row>
    <row r="49" spans="1:355" s="3" customFormat="1" ht="15.75" x14ac:dyDescent="0.25">
      <c r="A49" s="5"/>
      <c r="B49" s="63"/>
      <c r="C49" s="51"/>
      <c r="D49" s="52"/>
      <c r="E49" s="59"/>
      <c r="F49" s="43"/>
      <c r="G49" s="53"/>
      <c r="H49" s="66"/>
      <c r="I49" s="44"/>
      <c r="J49" s="67"/>
      <c r="K49" s="68"/>
      <c r="L49" s="33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</row>
    <row r="50" spans="1:355" s="3" customFormat="1" ht="15.75" x14ac:dyDescent="0.25">
      <c r="A50" s="5">
        <v>20</v>
      </c>
      <c r="B50" s="63" t="s">
        <v>34</v>
      </c>
      <c r="C50" s="51" t="s">
        <v>6</v>
      </c>
      <c r="D50" s="52">
        <v>206.4</v>
      </c>
      <c r="E50" s="43">
        <v>70</v>
      </c>
      <c r="F50" s="43">
        <f>D50*E50</f>
        <v>14448</v>
      </c>
      <c r="G50" s="69"/>
      <c r="H50" s="55"/>
      <c r="I50" s="56"/>
      <c r="J50" s="60"/>
      <c r="K50" s="68"/>
      <c r="L50" s="33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</row>
    <row r="51" spans="1:355" s="3" customFormat="1" ht="15.75" x14ac:dyDescent="0.25">
      <c r="A51" s="5"/>
      <c r="B51" s="63"/>
      <c r="C51" s="51"/>
      <c r="D51" s="52"/>
      <c r="E51" s="43"/>
      <c r="F51" s="43"/>
      <c r="G51" s="53"/>
      <c r="H51" s="66"/>
      <c r="I51" s="44"/>
      <c r="J51" s="67"/>
      <c r="K51" s="68"/>
      <c r="L51" s="33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</row>
    <row r="52" spans="1:355" s="3" customFormat="1" ht="15.75" x14ac:dyDescent="0.25">
      <c r="A52" s="5">
        <v>22</v>
      </c>
      <c r="B52" s="63" t="s">
        <v>15</v>
      </c>
      <c r="C52" s="51" t="s">
        <v>6</v>
      </c>
      <c r="D52" s="52">
        <v>206.4</v>
      </c>
      <c r="E52" s="43">
        <v>40</v>
      </c>
      <c r="F52" s="43">
        <f>D52*E52</f>
        <v>8256</v>
      </c>
      <c r="G52" s="69"/>
      <c r="H52" s="55"/>
      <c r="I52" s="56"/>
      <c r="J52" s="60"/>
      <c r="K52" s="68"/>
      <c r="L52" s="33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</row>
    <row r="53" spans="1:355" s="3" customFormat="1" ht="15.75" x14ac:dyDescent="0.25">
      <c r="A53" s="5"/>
      <c r="B53" s="63"/>
      <c r="C53" s="51"/>
      <c r="D53" s="52"/>
      <c r="E53" s="43"/>
      <c r="F53" s="43"/>
      <c r="G53" s="69"/>
      <c r="H53" s="55"/>
      <c r="I53" s="56"/>
      <c r="J53" s="60"/>
      <c r="K53" s="68"/>
      <c r="L53" s="33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</row>
    <row r="54" spans="1:355" s="3" customFormat="1" ht="15.75" x14ac:dyDescent="0.25">
      <c r="A54" s="5"/>
      <c r="B54" s="63"/>
      <c r="C54" s="51"/>
      <c r="D54" s="52"/>
      <c r="E54" s="43"/>
      <c r="F54" s="43"/>
      <c r="G54" s="53"/>
      <c r="H54" s="66"/>
      <c r="I54" s="44"/>
      <c r="J54" s="67"/>
      <c r="K54" s="68"/>
      <c r="L54" s="33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</row>
    <row r="55" spans="1:355" s="3" customFormat="1" ht="15.75" x14ac:dyDescent="0.25">
      <c r="A55" s="5">
        <v>24</v>
      </c>
      <c r="B55" s="63" t="s">
        <v>35</v>
      </c>
      <c r="C55" s="51" t="s">
        <v>6</v>
      </c>
      <c r="D55" s="52">
        <v>206.4</v>
      </c>
      <c r="E55" s="43">
        <v>70</v>
      </c>
      <c r="F55" s="43">
        <f>D55*E55</f>
        <v>14448</v>
      </c>
      <c r="G55" s="69"/>
      <c r="H55" s="55"/>
      <c r="I55" s="56"/>
      <c r="J55" s="60"/>
      <c r="K55" s="68"/>
      <c r="L55" s="33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</row>
    <row r="56" spans="1:355" s="3" customFormat="1" ht="15.75" x14ac:dyDescent="0.25">
      <c r="A56" s="5"/>
      <c r="B56" s="63"/>
      <c r="C56" s="51"/>
      <c r="D56" s="52"/>
      <c r="E56" s="43"/>
      <c r="F56" s="43"/>
      <c r="G56" s="53"/>
      <c r="H56" s="66"/>
      <c r="I56" s="44"/>
      <c r="J56" s="67"/>
      <c r="K56" s="68"/>
      <c r="L56" s="33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</row>
    <row r="57" spans="1:355" s="3" customFormat="1" ht="15.75" x14ac:dyDescent="0.25">
      <c r="A57" s="5">
        <v>26</v>
      </c>
      <c r="B57" s="63" t="s">
        <v>16</v>
      </c>
      <c r="C57" s="51" t="s">
        <v>6</v>
      </c>
      <c r="D57" s="52">
        <v>206.4</v>
      </c>
      <c r="E57" s="43">
        <v>30</v>
      </c>
      <c r="F57" s="43">
        <f>D57*E57</f>
        <v>6192</v>
      </c>
      <c r="G57" s="69"/>
      <c r="H57" s="55"/>
      <c r="I57" s="56"/>
      <c r="J57" s="60"/>
      <c r="K57" s="68"/>
      <c r="L57" s="33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</row>
    <row r="58" spans="1:355" s="3" customFormat="1" ht="15.75" x14ac:dyDescent="0.25">
      <c r="A58" s="5"/>
      <c r="B58" s="63"/>
      <c r="C58" s="51"/>
      <c r="D58" s="52"/>
      <c r="E58" s="59"/>
      <c r="F58" s="43"/>
      <c r="G58" s="69"/>
      <c r="H58" s="55"/>
      <c r="I58" s="56"/>
      <c r="J58" s="60"/>
      <c r="K58" s="68"/>
      <c r="L58" s="33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</row>
    <row r="59" spans="1:355" s="3" customFormat="1" ht="15.75" x14ac:dyDescent="0.25">
      <c r="A59" s="5">
        <v>27</v>
      </c>
      <c r="B59" s="63" t="s">
        <v>50</v>
      </c>
      <c r="C59" s="51" t="s">
        <v>13</v>
      </c>
      <c r="D59" s="52">
        <v>79.25</v>
      </c>
      <c r="E59" s="59">
        <v>30</v>
      </c>
      <c r="F59" s="43">
        <f>D59*E59</f>
        <v>2377.5</v>
      </c>
      <c r="G59" s="116"/>
      <c r="H59" s="55"/>
      <c r="I59" s="56"/>
      <c r="J59" s="60"/>
      <c r="K59" s="68"/>
      <c r="L59" s="33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</row>
    <row r="60" spans="1:355" s="3" customFormat="1" ht="15.75" x14ac:dyDescent="0.25">
      <c r="A60" s="5"/>
      <c r="B60" s="63"/>
      <c r="C60" s="51"/>
      <c r="D60" s="52"/>
      <c r="E60" s="59"/>
      <c r="F60" s="43"/>
      <c r="G60" s="116"/>
      <c r="H60" s="55"/>
      <c r="I60" s="56"/>
      <c r="J60" s="60"/>
      <c r="K60" s="68"/>
      <c r="L60" s="33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</row>
    <row r="61" spans="1:355" s="3" customFormat="1" ht="15.75" x14ac:dyDescent="0.25">
      <c r="A61" s="49"/>
      <c r="B61" s="114" t="s">
        <v>49</v>
      </c>
      <c r="C61" s="70"/>
      <c r="D61" s="71"/>
      <c r="E61" s="43"/>
      <c r="F61" s="43"/>
      <c r="G61" s="72"/>
      <c r="H61" s="70"/>
      <c r="I61" s="71"/>
      <c r="J61" s="43"/>
      <c r="K61" s="73"/>
      <c r="L61" s="33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</row>
    <row r="62" spans="1:355" s="3" customFormat="1" ht="15.75" x14ac:dyDescent="0.25">
      <c r="A62" s="49"/>
      <c r="B62" s="74"/>
      <c r="C62" s="70"/>
      <c r="D62" s="71"/>
      <c r="E62" s="43"/>
      <c r="F62" s="43"/>
      <c r="G62" s="75"/>
      <c r="H62" s="76"/>
      <c r="I62" s="77"/>
      <c r="J62" s="78"/>
      <c r="K62" s="79"/>
      <c r="L62" s="46"/>
      <c r="M62" s="47"/>
      <c r="N62" s="47"/>
      <c r="O62" s="48"/>
      <c r="P62" s="48"/>
      <c r="Q62" s="48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</row>
    <row r="63" spans="1:355" s="3" customFormat="1" ht="15.75" x14ac:dyDescent="0.25">
      <c r="A63" s="49"/>
      <c r="B63" s="74"/>
      <c r="C63" s="70"/>
      <c r="D63" s="71"/>
      <c r="E63" s="43"/>
      <c r="F63" s="43"/>
      <c r="G63" s="75"/>
      <c r="H63" s="76"/>
      <c r="I63" s="77"/>
      <c r="J63" s="78"/>
      <c r="K63" s="79"/>
      <c r="L63" s="33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</row>
    <row r="64" spans="1:355" s="3" customFormat="1" ht="15.75" x14ac:dyDescent="0.25">
      <c r="A64" s="49"/>
      <c r="B64" s="74"/>
      <c r="C64" s="70"/>
      <c r="D64" s="71"/>
      <c r="E64" s="43"/>
      <c r="F64" s="43"/>
      <c r="G64" s="75"/>
      <c r="H64" s="76"/>
      <c r="I64" s="77"/>
      <c r="J64" s="78"/>
      <c r="K64" s="79"/>
      <c r="L64" s="33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</row>
    <row r="65" spans="1:355" s="3" customFormat="1" ht="15.75" x14ac:dyDescent="0.25">
      <c r="A65" s="49"/>
      <c r="B65" s="74"/>
      <c r="C65" s="70"/>
      <c r="D65" s="71"/>
      <c r="E65" s="43"/>
      <c r="F65" s="43"/>
      <c r="G65" s="75"/>
      <c r="H65" s="76"/>
      <c r="I65" s="77"/>
      <c r="J65" s="78"/>
      <c r="K65" s="79"/>
      <c r="L65" s="33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</row>
    <row r="66" spans="1:355" s="3" customFormat="1" ht="15.75" x14ac:dyDescent="0.25">
      <c r="A66" s="49"/>
      <c r="B66" s="74"/>
      <c r="C66" s="70"/>
      <c r="D66" s="71"/>
      <c r="E66" s="43"/>
      <c r="F66" s="43"/>
      <c r="G66" s="75"/>
      <c r="H66" s="76"/>
      <c r="I66" s="77"/>
      <c r="J66" s="78"/>
      <c r="K66" s="79"/>
      <c r="L66" s="33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</row>
    <row r="67" spans="1:355" s="3" customFormat="1" ht="15.75" x14ac:dyDescent="0.25">
      <c r="A67" s="49"/>
      <c r="B67" s="74"/>
      <c r="C67" s="70"/>
      <c r="D67" s="71"/>
      <c r="E67" s="43"/>
      <c r="F67" s="43"/>
      <c r="G67" s="75"/>
      <c r="H67" s="76"/>
      <c r="I67" s="77"/>
      <c r="J67" s="78"/>
      <c r="K67" s="79"/>
      <c r="L67" s="33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</row>
    <row r="68" spans="1:355" s="3" customFormat="1" ht="15.75" x14ac:dyDescent="0.25">
      <c r="A68" s="49"/>
      <c r="B68" s="74"/>
      <c r="C68" s="70"/>
      <c r="D68" s="71"/>
      <c r="E68" s="43"/>
      <c r="F68" s="43"/>
      <c r="G68" s="75"/>
      <c r="H68" s="76"/>
      <c r="I68" s="77"/>
      <c r="J68" s="78"/>
      <c r="K68" s="79"/>
      <c r="L68" s="33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</row>
    <row r="69" spans="1:355" s="3" customFormat="1" ht="15.75" x14ac:dyDescent="0.25">
      <c r="A69" s="49"/>
      <c r="B69" s="74"/>
      <c r="C69" s="70"/>
      <c r="D69" s="71"/>
      <c r="E69" s="43"/>
      <c r="F69" s="43"/>
      <c r="G69" s="75"/>
      <c r="H69" s="76"/>
      <c r="I69" s="77"/>
      <c r="J69" s="78"/>
      <c r="K69" s="79"/>
      <c r="L69" s="33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</row>
    <row r="70" spans="1:355" s="3" customFormat="1" ht="15.75" x14ac:dyDescent="0.25">
      <c r="A70" s="49"/>
      <c r="B70" s="74"/>
      <c r="C70" s="70"/>
      <c r="D70" s="71"/>
      <c r="E70" s="43"/>
      <c r="F70" s="43"/>
      <c r="G70" s="75"/>
      <c r="H70" s="76"/>
      <c r="I70" s="77"/>
      <c r="J70" s="78"/>
      <c r="K70" s="79"/>
      <c r="L70" s="33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</row>
    <row r="71" spans="1:355" s="3" customFormat="1" ht="15.75" x14ac:dyDescent="0.25">
      <c r="A71" s="49"/>
      <c r="B71" s="74"/>
      <c r="C71" s="70"/>
      <c r="D71" s="71"/>
      <c r="E71" s="43"/>
      <c r="F71" s="43"/>
      <c r="G71" s="75"/>
      <c r="H71" s="76"/>
      <c r="I71" s="77"/>
      <c r="J71" s="78"/>
      <c r="K71" s="79"/>
      <c r="L71" s="107"/>
      <c r="M71" s="108"/>
      <c r="N71" s="108"/>
      <c r="O71" s="108"/>
      <c r="P71" s="108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</row>
    <row r="72" spans="1:355" s="3" customFormat="1" ht="15.75" x14ac:dyDescent="0.25">
      <c r="A72" s="5"/>
      <c r="B72" s="63"/>
      <c r="C72" s="51"/>
      <c r="D72" s="52"/>
      <c r="E72" s="43"/>
      <c r="F72" s="43"/>
      <c r="G72" s="80"/>
      <c r="H72" s="51"/>
      <c r="I72" s="52"/>
      <c r="J72" s="43"/>
      <c r="K72" s="73"/>
      <c r="L72" s="107"/>
      <c r="M72" s="108"/>
      <c r="N72" s="108"/>
      <c r="O72" s="108"/>
      <c r="P72" s="108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</row>
    <row r="73" spans="1:355" s="3" customFormat="1" ht="15.75" x14ac:dyDescent="0.25">
      <c r="A73" s="5"/>
      <c r="B73" s="113" t="s">
        <v>17</v>
      </c>
      <c r="C73" s="51"/>
      <c r="D73" s="52"/>
      <c r="E73" s="43"/>
      <c r="F73" s="43"/>
      <c r="G73" s="53"/>
      <c r="H73" s="51"/>
      <c r="I73" s="52"/>
      <c r="J73" s="43"/>
      <c r="K73" s="54"/>
      <c r="L73" s="107"/>
      <c r="M73" s="108"/>
      <c r="N73" s="108"/>
      <c r="O73" s="108"/>
      <c r="P73" s="108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</row>
    <row r="74" spans="1:355" s="3" customFormat="1" ht="15.75" x14ac:dyDescent="0.25">
      <c r="A74" s="5">
        <v>29</v>
      </c>
      <c r="B74" s="63" t="s">
        <v>18</v>
      </c>
      <c r="C74" s="51" t="s">
        <v>6</v>
      </c>
      <c r="D74" s="52">
        <f>33.6+4.3</f>
        <v>37.9</v>
      </c>
      <c r="E74" s="43">
        <v>130</v>
      </c>
      <c r="F74" s="44">
        <f>D74*E74</f>
        <v>4927</v>
      </c>
      <c r="G74" s="69"/>
      <c r="H74" s="81"/>
      <c r="I74" s="56"/>
      <c r="J74" s="57"/>
      <c r="K74" s="58"/>
      <c r="L74" s="107"/>
      <c r="M74" s="108"/>
      <c r="N74" s="108"/>
      <c r="O74" s="108"/>
      <c r="P74" s="108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</row>
    <row r="75" spans="1:355" s="3" customFormat="1" ht="15.75" x14ac:dyDescent="0.25">
      <c r="A75" s="5">
        <v>30</v>
      </c>
      <c r="B75" s="63" t="s">
        <v>29</v>
      </c>
      <c r="C75" s="51" t="s">
        <v>13</v>
      </c>
      <c r="D75" s="52">
        <v>20</v>
      </c>
      <c r="E75" s="43">
        <v>110</v>
      </c>
      <c r="F75" s="44">
        <f>D75*E75</f>
        <v>2200</v>
      </c>
      <c r="G75" s="69"/>
      <c r="H75" s="55"/>
      <c r="I75" s="56"/>
      <c r="J75" s="60"/>
      <c r="K75" s="58"/>
      <c r="L75" s="107"/>
      <c r="M75" s="108"/>
      <c r="N75" s="108"/>
      <c r="O75" s="108"/>
      <c r="P75" s="108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</row>
    <row r="76" spans="1:355" s="3" customFormat="1" ht="15.75" x14ac:dyDescent="0.25">
      <c r="A76" s="5"/>
      <c r="B76" s="63"/>
      <c r="C76" s="51"/>
      <c r="D76" s="52"/>
      <c r="E76" s="43"/>
      <c r="F76" s="43"/>
      <c r="G76" s="69"/>
      <c r="H76" s="55"/>
      <c r="I76" s="56"/>
      <c r="J76" s="60"/>
      <c r="K76" s="58"/>
      <c r="L76" s="107"/>
      <c r="M76" s="108"/>
      <c r="N76" s="108"/>
      <c r="O76" s="108"/>
      <c r="P76" s="108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/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4"/>
      <c r="KR76" s="4"/>
      <c r="KS76" s="4"/>
      <c r="KT76" s="4"/>
      <c r="KU76" s="4"/>
      <c r="KV76" s="4"/>
      <c r="KW76" s="4"/>
      <c r="KX76" s="4"/>
      <c r="KY76" s="4"/>
      <c r="KZ76" s="4"/>
      <c r="LA76" s="4"/>
      <c r="LB76" s="4"/>
      <c r="LC76" s="4"/>
      <c r="LD76" s="4"/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4"/>
      <c r="LP76" s="4"/>
      <c r="LQ76" s="4"/>
      <c r="LR76" s="4"/>
      <c r="LS76" s="4"/>
      <c r="LT76" s="4"/>
      <c r="LU76" s="4"/>
      <c r="LV76" s="4"/>
      <c r="LW76" s="4"/>
      <c r="LX76" s="4"/>
      <c r="LY76" s="4"/>
      <c r="LZ76" s="4"/>
      <c r="MA76" s="4"/>
      <c r="MB76" s="4"/>
      <c r="MC76" s="4"/>
      <c r="MD76" s="4"/>
      <c r="ME76" s="4"/>
      <c r="MF76" s="4"/>
      <c r="MG76" s="4"/>
      <c r="MH76" s="4"/>
      <c r="MI76" s="4"/>
      <c r="MJ76" s="4"/>
      <c r="MK76" s="4"/>
      <c r="ML76" s="4"/>
      <c r="MM76" s="4"/>
      <c r="MN76" s="4"/>
      <c r="MO76" s="4"/>
      <c r="MP76" s="4"/>
      <c r="MQ76" s="4"/>
    </row>
    <row r="77" spans="1:355" s="3" customFormat="1" ht="15.75" x14ac:dyDescent="0.25">
      <c r="A77" s="5"/>
      <c r="B77" s="63"/>
      <c r="C77" s="51"/>
      <c r="D77" s="52"/>
      <c r="E77" s="43"/>
      <c r="F77" s="43"/>
      <c r="G77" s="69"/>
      <c r="H77" s="55"/>
      <c r="I77" s="56"/>
      <c r="J77" s="60"/>
      <c r="K77" s="58"/>
      <c r="L77" s="107"/>
      <c r="M77" s="108"/>
      <c r="N77" s="108"/>
      <c r="O77" s="108"/>
      <c r="P77" s="108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/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/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/>
    </row>
    <row r="78" spans="1:355" s="3" customFormat="1" ht="15.75" x14ac:dyDescent="0.25">
      <c r="A78" s="5"/>
      <c r="B78" s="63"/>
      <c r="C78" s="51"/>
      <c r="D78" s="52"/>
      <c r="E78" s="43"/>
      <c r="F78" s="43"/>
      <c r="G78" s="69"/>
      <c r="H78" s="61"/>
      <c r="I78" s="56"/>
      <c r="J78" s="60"/>
      <c r="K78" s="58"/>
      <c r="L78" s="107"/>
      <c r="M78" s="108"/>
      <c r="N78" s="108"/>
      <c r="O78" s="108"/>
      <c r="P78" s="108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4"/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/>
      <c r="KR78" s="4"/>
      <c r="KS78" s="4"/>
      <c r="KT78" s="4"/>
      <c r="KU78" s="4"/>
      <c r="KV78" s="4"/>
      <c r="KW78" s="4"/>
      <c r="KX78" s="4"/>
      <c r="KY78" s="4"/>
      <c r="KZ78" s="4"/>
      <c r="LA78" s="4"/>
      <c r="LB78" s="4"/>
      <c r="LC78" s="4"/>
      <c r="LD78" s="4"/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4"/>
      <c r="LR78" s="4"/>
      <c r="LS78" s="4"/>
      <c r="LT78" s="4"/>
      <c r="LU78" s="4"/>
      <c r="LV78" s="4"/>
      <c r="LW78" s="4"/>
      <c r="LX78" s="4"/>
      <c r="LY78" s="4"/>
      <c r="LZ78" s="4"/>
      <c r="MA78" s="4"/>
      <c r="MB78" s="4"/>
      <c r="MC78" s="4"/>
      <c r="MD78" s="4"/>
      <c r="ME78" s="4"/>
      <c r="MF78" s="4"/>
      <c r="MG78" s="4"/>
      <c r="MH78" s="4"/>
      <c r="MI78" s="4"/>
      <c r="MJ78" s="4"/>
      <c r="MK78" s="4"/>
      <c r="ML78" s="4"/>
      <c r="MM78" s="4"/>
      <c r="MN78" s="4"/>
      <c r="MO78" s="4"/>
      <c r="MP78" s="4"/>
      <c r="MQ78" s="4"/>
    </row>
    <row r="79" spans="1:355" s="3" customFormat="1" ht="15.75" x14ac:dyDescent="0.25">
      <c r="A79" s="5"/>
      <c r="B79" s="63"/>
      <c r="C79" s="51"/>
      <c r="D79" s="52"/>
      <c r="E79" s="43"/>
      <c r="F79" s="43"/>
      <c r="G79" s="62"/>
      <c r="H79" s="55"/>
      <c r="I79" s="56"/>
      <c r="J79" s="60"/>
      <c r="K79" s="58"/>
      <c r="L79" s="107"/>
      <c r="M79" s="108"/>
      <c r="N79" s="108"/>
      <c r="O79" s="108"/>
      <c r="P79" s="108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</row>
    <row r="80" spans="1:355" s="3" customFormat="1" ht="15.75" x14ac:dyDescent="0.25">
      <c r="A80" s="5"/>
      <c r="B80" s="63"/>
      <c r="C80" s="51"/>
      <c r="D80" s="52"/>
      <c r="E80" s="43"/>
      <c r="F80" s="43"/>
      <c r="G80" s="69"/>
      <c r="H80" s="64"/>
      <c r="I80" s="56"/>
      <c r="J80" s="60"/>
      <c r="K80" s="54"/>
      <c r="L80" s="107"/>
      <c r="M80" s="108"/>
      <c r="N80" s="108"/>
      <c r="O80" s="108"/>
      <c r="P80" s="108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4"/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/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/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/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4"/>
      <c r="LR80" s="4"/>
      <c r="LS80" s="4"/>
      <c r="LT80" s="4"/>
      <c r="LU80" s="4"/>
      <c r="LV80" s="4"/>
      <c r="LW80" s="4"/>
      <c r="LX80" s="4"/>
      <c r="LY80" s="4"/>
      <c r="LZ80" s="4"/>
      <c r="MA80" s="4"/>
      <c r="MB80" s="4"/>
      <c r="MC80" s="4"/>
      <c r="MD80" s="4"/>
      <c r="ME80" s="4"/>
      <c r="MF80" s="4"/>
      <c r="MG80" s="4"/>
      <c r="MH80" s="4"/>
      <c r="MI80" s="4"/>
      <c r="MJ80" s="4"/>
      <c r="MK80" s="4"/>
      <c r="ML80" s="4"/>
      <c r="MM80" s="4"/>
      <c r="MN80" s="4"/>
      <c r="MO80" s="4"/>
      <c r="MP80" s="4"/>
      <c r="MQ80" s="4"/>
    </row>
    <row r="81" spans="1:355" s="3" customFormat="1" ht="15.75" x14ac:dyDescent="0.25">
      <c r="A81" s="5"/>
      <c r="B81" s="63"/>
      <c r="C81" s="51"/>
      <c r="D81" s="52"/>
      <c r="E81" s="43"/>
      <c r="F81" s="43"/>
      <c r="G81" s="65"/>
      <c r="H81" s="55"/>
      <c r="I81" s="56"/>
      <c r="J81" s="60"/>
      <c r="K81" s="54"/>
      <c r="L81" s="107"/>
      <c r="M81" s="108"/>
      <c r="N81" s="108"/>
      <c r="O81" s="108"/>
      <c r="P81" s="108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/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/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/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/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/>
      <c r="MD81" s="4"/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/>
      <c r="MP81" s="4"/>
      <c r="MQ81" s="4"/>
    </row>
    <row r="82" spans="1:355" s="3" customFormat="1" ht="15.75" x14ac:dyDescent="0.25">
      <c r="A82" s="5"/>
      <c r="B82" s="63"/>
      <c r="C82" s="51"/>
      <c r="D82" s="52"/>
      <c r="E82" s="43"/>
      <c r="F82" s="43"/>
      <c r="G82" s="53"/>
      <c r="H82" s="51"/>
      <c r="I82" s="52"/>
      <c r="J82" s="43"/>
      <c r="K82" s="54"/>
      <c r="L82" s="107"/>
      <c r="M82" s="108"/>
      <c r="N82" s="108"/>
      <c r="O82" s="108"/>
      <c r="P82" s="108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/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/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/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/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/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/>
      <c r="LR82" s="4"/>
      <c r="LS82" s="4"/>
      <c r="LT82" s="4"/>
      <c r="LU82" s="4"/>
      <c r="LV82" s="4"/>
      <c r="LW82" s="4"/>
      <c r="LX82" s="4"/>
      <c r="LY82" s="4"/>
      <c r="LZ82" s="4"/>
      <c r="MA82" s="4"/>
      <c r="MB82" s="4"/>
      <c r="MC82" s="4"/>
      <c r="MD82" s="4"/>
      <c r="ME82" s="4"/>
      <c r="MF82" s="4"/>
      <c r="MG82" s="4"/>
      <c r="MH82" s="4"/>
      <c r="MI82" s="4"/>
      <c r="MJ82" s="4"/>
      <c r="MK82" s="4"/>
      <c r="ML82" s="4"/>
      <c r="MM82" s="4"/>
      <c r="MN82" s="4"/>
      <c r="MO82" s="4"/>
      <c r="MP82" s="4"/>
      <c r="MQ82" s="4"/>
    </row>
    <row r="83" spans="1:355" s="3" customFormat="1" ht="15.75" x14ac:dyDescent="0.25">
      <c r="A83" s="5"/>
      <c r="B83" s="63"/>
      <c r="C83" s="51"/>
      <c r="D83" s="52"/>
      <c r="E83" s="43"/>
      <c r="F83" s="43"/>
      <c r="G83" s="53"/>
      <c r="H83" s="66"/>
      <c r="I83" s="44"/>
      <c r="J83" s="67"/>
      <c r="K83" s="68"/>
      <c r="L83" s="107"/>
      <c r="M83" s="108"/>
      <c r="N83" s="108"/>
      <c r="O83" s="108"/>
      <c r="P83" s="108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/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/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/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/>
      <c r="MD83" s="4"/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</row>
    <row r="84" spans="1:355" s="3" customFormat="1" ht="15.75" x14ac:dyDescent="0.25">
      <c r="A84" s="5">
        <v>33</v>
      </c>
      <c r="B84" s="63" t="s">
        <v>19</v>
      </c>
      <c r="C84" s="51" t="s">
        <v>6</v>
      </c>
      <c r="D84" s="52">
        <v>102.7</v>
      </c>
      <c r="E84" s="43">
        <v>30</v>
      </c>
      <c r="F84" s="43">
        <f>D84*E84</f>
        <v>3081</v>
      </c>
      <c r="G84" s="69"/>
      <c r="H84" s="55"/>
      <c r="I84" s="56"/>
      <c r="J84" s="60"/>
      <c r="K84" s="68"/>
      <c r="L84" s="107"/>
      <c r="M84" s="108"/>
      <c r="N84" s="108"/>
      <c r="O84" s="108"/>
      <c r="P84" s="108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/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/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/>
      <c r="LR84" s="4"/>
      <c r="LS84" s="4"/>
      <c r="LT84" s="4"/>
      <c r="LU84" s="4"/>
      <c r="LV84" s="4"/>
      <c r="LW84" s="4"/>
      <c r="LX84" s="4"/>
      <c r="LY84" s="4"/>
      <c r="LZ84" s="4"/>
      <c r="MA84" s="4"/>
      <c r="MB84" s="4"/>
      <c r="MC84" s="4"/>
      <c r="MD84" s="4"/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/>
    </row>
    <row r="85" spans="1:355" s="3" customFormat="1" ht="15.75" x14ac:dyDescent="0.25">
      <c r="A85" s="5"/>
      <c r="B85" s="63"/>
      <c r="C85" s="51"/>
      <c r="D85" s="52"/>
      <c r="E85" s="43"/>
      <c r="F85" s="43"/>
      <c r="G85" s="69"/>
      <c r="H85" s="55"/>
      <c r="I85" s="56"/>
      <c r="J85" s="60"/>
      <c r="K85" s="68"/>
      <c r="L85" s="107"/>
      <c r="M85" s="108"/>
      <c r="N85" s="108"/>
      <c r="O85" s="108"/>
      <c r="P85" s="108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/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/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/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/>
      <c r="LR85" s="4"/>
      <c r="LS85" s="4"/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/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/>
    </row>
    <row r="86" spans="1:355" s="3" customFormat="1" ht="15.75" x14ac:dyDescent="0.25">
      <c r="A86" s="49">
        <v>34</v>
      </c>
      <c r="B86" s="74" t="s">
        <v>47</v>
      </c>
      <c r="C86" s="70" t="s">
        <v>6</v>
      </c>
      <c r="D86" s="71">
        <v>64.8</v>
      </c>
      <c r="E86" s="43">
        <v>110</v>
      </c>
      <c r="F86" s="43">
        <f t="shared" ref="F86:F92" si="2">D86*E86</f>
        <v>7128</v>
      </c>
      <c r="G86" s="82"/>
      <c r="H86" s="76"/>
      <c r="I86" s="77"/>
      <c r="J86" s="78"/>
      <c r="K86" s="83"/>
      <c r="L86" s="107"/>
      <c r="M86" s="108"/>
      <c r="N86" s="108"/>
      <c r="O86" s="108"/>
      <c r="P86" s="108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/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4"/>
      <c r="KE86" s="4"/>
      <c r="KF86" s="4"/>
      <c r="KG86" s="4"/>
      <c r="KH86" s="4"/>
      <c r="KI86" s="4"/>
      <c r="KJ86" s="4"/>
      <c r="KK86" s="4"/>
      <c r="KL86" s="4"/>
      <c r="KM86" s="4"/>
      <c r="KN86" s="4"/>
      <c r="KO86" s="4"/>
      <c r="KP86" s="4"/>
      <c r="KQ86" s="4"/>
      <c r="KR86" s="4"/>
      <c r="KS86" s="4"/>
      <c r="KT86" s="4"/>
      <c r="KU86" s="4"/>
      <c r="KV86" s="4"/>
      <c r="KW86" s="4"/>
      <c r="KX86" s="4"/>
      <c r="KY86" s="4"/>
      <c r="KZ86" s="4"/>
      <c r="LA86" s="4"/>
      <c r="LB86" s="4"/>
      <c r="LC86" s="4"/>
      <c r="LD86" s="4"/>
      <c r="LE86" s="4"/>
      <c r="LF86" s="4"/>
      <c r="LG86" s="4"/>
      <c r="LH86" s="4"/>
      <c r="LI86" s="4"/>
      <c r="LJ86" s="4"/>
      <c r="LK86" s="4"/>
      <c r="LL86" s="4"/>
      <c r="LM86" s="4"/>
      <c r="LN86" s="4"/>
      <c r="LO86" s="4"/>
      <c r="LP86" s="4"/>
      <c r="LQ86" s="4"/>
      <c r="LR86" s="4"/>
      <c r="LS86" s="4"/>
      <c r="LT86" s="4"/>
      <c r="LU86" s="4"/>
      <c r="LV86" s="4"/>
      <c r="LW86" s="4"/>
      <c r="LX86" s="4"/>
      <c r="LY86" s="4"/>
      <c r="LZ86" s="4"/>
      <c r="MA86" s="4"/>
      <c r="MB86" s="4"/>
      <c r="MC86" s="4"/>
      <c r="MD86" s="4"/>
      <c r="ME86" s="4"/>
      <c r="MF86" s="4"/>
      <c r="MG86" s="4"/>
      <c r="MH86" s="4"/>
      <c r="MI86" s="4"/>
      <c r="MJ86" s="4"/>
      <c r="MK86" s="4"/>
      <c r="ML86" s="4"/>
      <c r="MM86" s="4"/>
      <c r="MN86" s="4"/>
      <c r="MO86" s="4"/>
      <c r="MP86" s="4"/>
      <c r="MQ86" s="4"/>
    </row>
    <row r="87" spans="1:355" s="3" customFormat="1" ht="15.75" x14ac:dyDescent="0.25">
      <c r="A87" s="49"/>
      <c r="B87" s="74"/>
      <c r="C87" s="70"/>
      <c r="D87" s="71"/>
      <c r="E87" s="43"/>
      <c r="F87" s="43"/>
      <c r="G87" s="82"/>
      <c r="H87" s="76"/>
      <c r="I87" s="77"/>
      <c r="J87" s="78"/>
      <c r="K87" s="83"/>
      <c r="L87" s="107"/>
      <c r="M87" s="108"/>
      <c r="N87" s="108"/>
      <c r="O87" s="108"/>
      <c r="P87" s="108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/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/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/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/>
    </row>
    <row r="88" spans="1:355" s="3" customFormat="1" ht="15.75" x14ac:dyDescent="0.25">
      <c r="A88" s="49"/>
      <c r="B88" s="74"/>
      <c r="C88" s="70"/>
      <c r="D88" s="71"/>
      <c r="E88" s="43"/>
      <c r="F88" s="43"/>
      <c r="G88" s="82"/>
      <c r="H88" s="76"/>
      <c r="I88" s="77"/>
      <c r="J88" s="78"/>
      <c r="K88" s="83"/>
      <c r="L88" s="107"/>
      <c r="M88" s="108"/>
      <c r="N88" s="108"/>
      <c r="O88" s="108"/>
      <c r="P88" s="108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/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/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/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/>
    </row>
    <row r="89" spans="1:355" s="3" customFormat="1" ht="15.75" x14ac:dyDescent="0.25">
      <c r="A89" s="49"/>
      <c r="B89" s="74"/>
      <c r="C89" s="70"/>
      <c r="D89" s="71"/>
      <c r="E89" s="43"/>
      <c r="F89" s="43"/>
      <c r="G89" s="82"/>
      <c r="H89" s="76"/>
      <c r="I89" s="77"/>
      <c r="J89" s="78"/>
      <c r="K89" s="83"/>
      <c r="L89" s="107"/>
      <c r="M89" s="108"/>
      <c r="N89" s="108"/>
      <c r="O89" s="108"/>
      <c r="P89" s="108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/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/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/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</row>
    <row r="90" spans="1:355" s="3" customFormat="1" ht="15.75" x14ac:dyDescent="0.25">
      <c r="A90" s="49"/>
      <c r="B90" s="74"/>
      <c r="C90" s="70"/>
      <c r="D90" s="71"/>
      <c r="E90" s="43"/>
      <c r="F90" s="43"/>
      <c r="G90" s="82"/>
      <c r="H90" s="76"/>
      <c r="I90" s="77"/>
      <c r="J90" s="78"/>
      <c r="K90" s="83"/>
      <c r="L90" s="107"/>
      <c r="M90" s="108"/>
      <c r="N90" s="108"/>
      <c r="O90" s="108"/>
      <c r="P90" s="108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</row>
    <row r="91" spans="1:355" s="3" customFormat="1" ht="15.75" x14ac:dyDescent="0.25">
      <c r="A91" s="49"/>
      <c r="B91" s="74"/>
      <c r="C91" s="70"/>
      <c r="D91" s="71"/>
      <c r="E91" s="43"/>
      <c r="F91" s="43"/>
      <c r="G91" s="82"/>
      <c r="H91" s="76"/>
      <c r="I91" s="77"/>
      <c r="J91" s="78"/>
      <c r="K91" s="83"/>
      <c r="L91" s="107"/>
      <c r="M91" s="108"/>
      <c r="N91" s="108"/>
      <c r="O91" s="108"/>
      <c r="P91" s="108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</row>
    <row r="92" spans="1:355" s="3" customFormat="1" ht="15.75" x14ac:dyDescent="0.25">
      <c r="A92" s="49">
        <v>35</v>
      </c>
      <c r="B92" s="74" t="s">
        <v>48</v>
      </c>
      <c r="C92" s="70" t="s">
        <v>6</v>
      </c>
      <c r="D92" s="71">
        <v>138.1</v>
      </c>
      <c r="E92" s="43">
        <v>110</v>
      </c>
      <c r="F92" s="43">
        <f t="shared" si="2"/>
        <v>15191</v>
      </c>
      <c r="G92" s="94"/>
      <c r="H92" s="95"/>
      <c r="I92" s="96"/>
      <c r="J92" s="97"/>
      <c r="K92" s="98"/>
      <c r="L92" s="107"/>
      <c r="M92" s="108"/>
      <c r="N92" s="108"/>
      <c r="O92" s="108"/>
      <c r="P92" s="108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/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/>
      <c r="KE92" s="4"/>
      <c r="KF92" s="4"/>
      <c r="KG92" s="4"/>
      <c r="KH92" s="4"/>
      <c r="KI92" s="4"/>
      <c r="KJ92" s="4"/>
      <c r="KK92" s="4"/>
      <c r="KL92" s="4"/>
      <c r="KM92" s="4"/>
      <c r="KN92" s="4"/>
      <c r="KO92" s="4"/>
      <c r="KP92" s="4"/>
      <c r="KQ92" s="4"/>
      <c r="KR92" s="4"/>
      <c r="KS92" s="4"/>
      <c r="KT92" s="4"/>
      <c r="KU92" s="4"/>
      <c r="KV92" s="4"/>
      <c r="KW92" s="4"/>
      <c r="KX92" s="4"/>
      <c r="KY92" s="4"/>
      <c r="KZ92" s="4"/>
      <c r="LA92" s="4"/>
      <c r="LB92" s="4"/>
      <c r="LC92" s="4"/>
      <c r="LD92" s="4"/>
      <c r="LE92" s="4"/>
      <c r="LF92" s="4"/>
      <c r="LG92" s="4"/>
      <c r="LH92" s="4"/>
      <c r="LI92" s="4"/>
      <c r="LJ92" s="4"/>
      <c r="LK92" s="4"/>
      <c r="LL92" s="4"/>
      <c r="LM92" s="4"/>
      <c r="LN92" s="4"/>
      <c r="LO92" s="4"/>
      <c r="LP92" s="4"/>
      <c r="LQ92" s="4"/>
      <c r="LR92" s="4"/>
      <c r="LS92" s="4"/>
      <c r="LT92" s="4"/>
      <c r="LU92" s="4"/>
      <c r="LV92" s="4"/>
      <c r="LW92" s="4"/>
      <c r="LX92" s="4"/>
      <c r="LY92" s="4"/>
      <c r="LZ92" s="4"/>
      <c r="MA92" s="4"/>
      <c r="MB92" s="4"/>
      <c r="MC92" s="4"/>
      <c r="MD92" s="4"/>
      <c r="ME92" s="4"/>
      <c r="MF92" s="4"/>
      <c r="MG92" s="4"/>
      <c r="MH92" s="4"/>
      <c r="MI92" s="4"/>
      <c r="MJ92" s="4"/>
      <c r="MK92" s="4"/>
      <c r="ML92" s="4"/>
      <c r="MM92" s="4"/>
      <c r="MN92" s="4"/>
      <c r="MO92" s="4"/>
      <c r="MP92" s="4"/>
      <c r="MQ92" s="4"/>
    </row>
    <row r="93" spans="1:355" s="3" customFormat="1" ht="15.75" x14ac:dyDescent="0.25">
      <c r="A93" s="49"/>
      <c r="B93" s="74"/>
      <c r="C93" s="70"/>
      <c r="D93" s="71"/>
      <c r="E93" s="43"/>
      <c r="F93" s="43"/>
      <c r="G93" s="94"/>
      <c r="H93" s="95"/>
      <c r="I93" s="96"/>
      <c r="J93" s="97"/>
      <c r="K93" s="98"/>
      <c r="L93" s="107"/>
      <c r="M93" s="108"/>
      <c r="N93" s="108"/>
      <c r="O93" s="108"/>
      <c r="P93" s="108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/>
      <c r="JE93" s="4"/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4"/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/>
      <c r="KE93" s="4"/>
      <c r="KF93" s="4"/>
      <c r="KG93" s="4"/>
      <c r="KH93" s="4"/>
      <c r="KI93" s="4"/>
      <c r="KJ93" s="4"/>
      <c r="KK93" s="4"/>
      <c r="KL93" s="4"/>
      <c r="KM93" s="4"/>
      <c r="KN93" s="4"/>
      <c r="KO93" s="4"/>
      <c r="KP93" s="4"/>
      <c r="KQ93" s="4"/>
      <c r="KR93" s="4"/>
      <c r="KS93" s="4"/>
      <c r="KT93" s="4"/>
      <c r="KU93" s="4"/>
      <c r="KV93" s="4"/>
      <c r="KW93" s="4"/>
      <c r="KX93" s="4"/>
      <c r="KY93" s="4"/>
      <c r="KZ93" s="4"/>
      <c r="LA93" s="4"/>
      <c r="LB93" s="4"/>
      <c r="LC93" s="4"/>
      <c r="LD93" s="4"/>
      <c r="LE93" s="4"/>
      <c r="LF93" s="4"/>
      <c r="LG93" s="4"/>
      <c r="LH93" s="4"/>
      <c r="LI93" s="4"/>
      <c r="LJ93" s="4"/>
      <c r="LK93" s="4"/>
      <c r="LL93" s="4"/>
      <c r="LM93" s="4"/>
      <c r="LN93" s="4"/>
      <c r="LO93" s="4"/>
      <c r="LP93" s="4"/>
      <c r="LQ93" s="4"/>
      <c r="LR93" s="4"/>
      <c r="LS93" s="4"/>
      <c r="LT93" s="4"/>
      <c r="LU93" s="4"/>
      <c r="LV93" s="4"/>
      <c r="LW93" s="4"/>
      <c r="LX93" s="4"/>
      <c r="LY93" s="4"/>
      <c r="LZ93" s="4"/>
      <c r="MA93" s="4"/>
      <c r="MB93" s="4"/>
      <c r="MC93" s="4"/>
      <c r="MD93" s="4"/>
      <c r="ME93" s="4"/>
      <c r="MF93" s="4"/>
      <c r="MG93" s="4"/>
      <c r="MH93" s="4"/>
      <c r="MI93" s="4"/>
      <c r="MJ93" s="4"/>
      <c r="MK93" s="4"/>
      <c r="ML93" s="4"/>
      <c r="MM93" s="4"/>
      <c r="MN93" s="4"/>
      <c r="MO93" s="4"/>
      <c r="MP93" s="4"/>
      <c r="MQ93" s="4"/>
    </row>
    <row r="94" spans="1:355" s="3" customFormat="1" ht="15.75" x14ac:dyDescent="0.25">
      <c r="A94" s="49"/>
      <c r="B94" s="74"/>
      <c r="C94" s="70"/>
      <c r="D94" s="71"/>
      <c r="E94" s="43"/>
      <c r="F94" s="43"/>
      <c r="G94" s="94"/>
      <c r="H94" s="95"/>
      <c r="I94" s="96"/>
      <c r="J94" s="97"/>
      <c r="K94" s="98"/>
      <c r="L94" s="107"/>
      <c r="M94" s="108"/>
      <c r="N94" s="108"/>
      <c r="O94" s="108"/>
      <c r="P94" s="108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/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/>
      <c r="KE94" s="4"/>
      <c r="KF94" s="4"/>
      <c r="KG94" s="4"/>
      <c r="KH94" s="4"/>
      <c r="KI94" s="4"/>
      <c r="KJ94" s="4"/>
      <c r="KK94" s="4"/>
      <c r="KL94" s="4"/>
      <c r="KM94" s="4"/>
      <c r="KN94" s="4"/>
      <c r="KO94" s="4"/>
      <c r="KP94" s="4"/>
      <c r="KQ94" s="4"/>
      <c r="KR94" s="4"/>
      <c r="KS94" s="4"/>
      <c r="KT94" s="4"/>
      <c r="KU94" s="4"/>
      <c r="KV94" s="4"/>
      <c r="KW94" s="4"/>
      <c r="KX94" s="4"/>
      <c r="KY94" s="4"/>
      <c r="KZ94" s="4"/>
      <c r="LA94" s="4"/>
      <c r="LB94" s="4"/>
      <c r="LC94" s="4"/>
      <c r="LD94" s="4"/>
      <c r="LE94" s="4"/>
      <c r="LF94" s="4"/>
      <c r="LG94" s="4"/>
      <c r="LH94" s="4"/>
      <c r="LI94" s="4"/>
      <c r="LJ94" s="4"/>
      <c r="LK94" s="4"/>
      <c r="LL94" s="4"/>
      <c r="LM94" s="4"/>
      <c r="LN94" s="4"/>
      <c r="LO94" s="4"/>
      <c r="LP94" s="4"/>
      <c r="LQ94" s="4"/>
      <c r="LR94" s="4"/>
      <c r="LS94" s="4"/>
      <c r="LT94" s="4"/>
      <c r="LU94" s="4"/>
      <c r="LV94" s="4"/>
      <c r="LW94" s="4"/>
      <c r="LX94" s="4"/>
      <c r="LY94" s="4"/>
      <c r="LZ94" s="4"/>
      <c r="MA94" s="4"/>
      <c r="MB94" s="4"/>
      <c r="MC94" s="4"/>
      <c r="MD94" s="4"/>
      <c r="ME94" s="4"/>
      <c r="MF94" s="4"/>
      <c r="MG94" s="4"/>
      <c r="MH94" s="4"/>
      <c r="MI94" s="4"/>
      <c r="MJ94" s="4"/>
      <c r="MK94" s="4"/>
      <c r="ML94" s="4"/>
      <c r="MM94" s="4"/>
      <c r="MN94" s="4"/>
      <c r="MO94" s="4"/>
      <c r="MP94" s="4"/>
      <c r="MQ94" s="4"/>
    </row>
    <row r="95" spans="1:355" s="3" customFormat="1" ht="15.75" x14ac:dyDescent="0.25">
      <c r="A95" s="49"/>
      <c r="B95" s="74"/>
      <c r="C95" s="70"/>
      <c r="D95" s="71"/>
      <c r="E95" s="43"/>
      <c r="F95" s="43"/>
      <c r="G95" s="94"/>
      <c r="H95" s="95"/>
      <c r="I95" s="96"/>
      <c r="J95" s="97"/>
      <c r="K95" s="98"/>
      <c r="L95" s="107"/>
      <c r="M95" s="108"/>
      <c r="N95" s="108"/>
      <c r="O95" s="108"/>
      <c r="P95" s="108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/>
      <c r="JQ95" s="4"/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/>
      <c r="KE95" s="4"/>
      <c r="KF95" s="4"/>
      <c r="KG95" s="4"/>
      <c r="KH95" s="4"/>
      <c r="KI95" s="4"/>
      <c r="KJ95" s="4"/>
      <c r="KK95" s="4"/>
      <c r="KL95" s="4"/>
      <c r="KM95" s="4"/>
      <c r="KN95" s="4"/>
      <c r="KO95" s="4"/>
      <c r="KP95" s="4"/>
      <c r="KQ95" s="4"/>
      <c r="KR95" s="4"/>
      <c r="KS95" s="4"/>
      <c r="KT95" s="4"/>
      <c r="KU95" s="4"/>
      <c r="KV95" s="4"/>
      <c r="KW95" s="4"/>
      <c r="KX95" s="4"/>
      <c r="KY95" s="4"/>
      <c r="KZ95" s="4"/>
      <c r="LA95" s="4"/>
      <c r="LB95" s="4"/>
      <c r="LC95" s="4"/>
      <c r="LD95" s="4"/>
      <c r="LE95" s="4"/>
      <c r="LF95" s="4"/>
      <c r="LG95" s="4"/>
      <c r="LH95" s="4"/>
      <c r="LI95" s="4"/>
      <c r="LJ95" s="4"/>
      <c r="LK95" s="4"/>
      <c r="LL95" s="4"/>
      <c r="LM95" s="4"/>
      <c r="LN95" s="4"/>
      <c r="LO95" s="4"/>
      <c r="LP95" s="4"/>
      <c r="LQ95" s="4"/>
      <c r="LR95" s="4"/>
      <c r="LS95" s="4"/>
      <c r="LT95" s="4"/>
      <c r="LU95" s="4"/>
      <c r="LV95" s="4"/>
      <c r="LW95" s="4"/>
      <c r="LX95" s="4"/>
      <c r="LY95" s="4"/>
      <c r="LZ95" s="4"/>
      <c r="MA95" s="4"/>
      <c r="MB95" s="4"/>
      <c r="MC95" s="4"/>
      <c r="MD95" s="4"/>
      <c r="ME95" s="4"/>
      <c r="MF95" s="4"/>
      <c r="MG95" s="4"/>
      <c r="MH95" s="4"/>
      <c r="MI95" s="4"/>
      <c r="MJ95" s="4"/>
      <c r="MK95" s="4"/>
      <c r="ML95" s="4"/>
      <c r="MM95" s="4"/>
      <c r="MN95" s="4"/>
      <c r="MO95" s="4"/>
      <c r="MP95" s="4"/>
      <c r="MQ95" s="4"/>
    </row>
    <row r="96" spans="1:355" s="3" customFormat="1" ht="15.75" x14ac:dyDescent="0.25">
      <c r="A96" s="49"/>
      <c r="B96" s="74"/>
      <c r="C96" s="70"/>
      <c r="D96" s="71"/>
      <c r="E96" s="43"/>
      <c r="F96" s="43"/>
      <c r="G96" s="94"/>
      <c r="H96" s="95"/>
      <c r="I96" s="96"/>
      <c r="J96" s="97"/>
      <c r="K96" s="98"/>
      <c r="L96" s="107"/>
      <c r="M96" s="108"/>
      <c r="N96" s="108"/>
      <c r="O96" s="108"/>
      <c r="P96" s="108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/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/>
      <c r="KE96" s="4"/>
      <c r="KF96" s="4"/>
      <c r="KG96" s="4"/>
      <c r="KH96" s="4"/>
      <c r="KI96" s="4"/>
      <c r="KJ96" s="4"/>
      <c r="KK96" s="4"/>
      <c r="KL96" s="4"/>
      <c r="KM96" s="4"/>
      <c r="KN96" s="4"/>
      <c r="KO96" s="4"/>
      <c r="KP96" s="4"/>
      <c r="KQ96" s="4"/>
      <c r="KR96" s="4"/>
      <c r="KS96" s="4"/>
      <c r="KT96" s="4"/>
      <c r="KU96" s="4"/>
      <c r="KV96" s="4"/>
      <c r="KW96" s="4"/>
      <c r="KX96" s="4"/>
      <c r="KY96" s="4"/>
      <c r="KZ96" s="4"/>
      <c r="LA96" s="4"/>
      <c r="LB96" s="4"/>
      <c r="LC96" s="4"/>
      <c r="LD96" s="4"/>
      <c r="LE96" s="4"/>
      <c r="LF96" s="4"/>
      <c r="LG96" s="4"/>
      <c r="LH96" s="4"/>
      <c r="LI96" s="4"/>
      <c r="LJ96" s="4"/>
      <c r="LK96" s="4"/>
      <c r="LL96" s="4"/>
      <c r="LM96" s="4"/>
      <c r="LN96" s="4"/>
      <c r="LO96" s="4"/>
      <c r="LP96" s="4"/>
      <c r="LQ96" s="4"/>
      <c r="LR96" s="4"/>
      <c r="LS96" s="4"/>
      <c r="LT96" s="4"/>
      <c r="LU96" s="4"/>
      <c r="LV96" s="4"/>
      <c r="LW96" s="4"/>
      <c r="LX96" s="4"/>
      <c r="LY96" s="4"/>
      <c r="LZ96" s="4"/>
      <c r="MA96" s="4"/>
      <c r="MB96" s="4"/>
      <c r="MC96" s="4"/>
      <c r="MD96" s="4"/>
      <c r="ME96" s="4"/>
      <c r="MF96" s="4"/>
      <c r="MG96" s="4"/>
      <c r="MH96" s="4"/>
      <c r="MI96" s="4"/>
      <c r="MJ96" s="4"/>
      <c r="MK96" s="4"/>
      <c r="ML96" s="4"/>
      <c r="MM96" s="4"/>
      <c r="MN96" s="4"/>
      <c r="MO96" s="4"/>
      <c r="MP96" s="4"/>
      <c r="MQ96" s="4"/>
    </row>
    <row r="97" spans="1:355" s="3" customFormat="1" ht="15.75" x14ac:dyDescent="0.25">
      <c r="A97" s="49"/>
      <c r="B97" s="74"/>
      <c r="C97" s="70"/>
      <c r="D97" s="71"/>
      <c r="E97" s="43"/>
      <c r="F97" s="43"/>
      <c r="G97" s="94"/>
      <c r="H97" s="95"/>
      <c r="I97" s="96"/>
      <c r="J97" s="97"/>
      <c r="K97" s="98"/>
      <c r="L97" s="107"/>
      <c r="M97" s="108"/>
      <c r="N97" s="108"/>
      <c r="O97" s="108"/>
      <c r="P97" s="108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/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/>
      <c r="LE97" s="4"/>
      <c r="LF97" s="4"/>
      <c r="LG97" s="4"/>
      <c r="LH97" s="4"/>
      <c r="LI97" s="4"/>
      <c r="LJ97" s="4"/>
      <c r="LK97" s="4"/>
      <c r="LL97" s="4"/>
      <c r="LM97" s="4"/>
      <c r="LN97" s="4"/>
      <c r="LO97" s="4"/>
      <c r="LP97" s="4"/>
      <c r="LQ97" s="4"/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/>
      <c r="MD97" s="4"/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4"/>
    </row>
    <row r="98" spans="1:355" s="3" customFormat="1" ht="15.75" x14ac:dyDescent="0.25">
      <c r="A98" s="49"/>
      <c r="B98" s="74"/>
      <c r="C98" s="70"/>
      <c r="D98" s="71"/>
      <c r="E98" s="43"/>
      <c r="F98" s="43"/>
      <c r="G98" s="94"/>
      <c r="H98" s="95"/>
      <c r="I98" s="96"/>
      <c r="J98" s="97"/>
      <c r="K98" s="99"/>
      <c r="L98" s="107"/>
      <c r="M98" s="108"/>
      <c r="N98" s="108"/>
      <c r="O98" s="108"/>
      <c r="P98" s="108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/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/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/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/>
    </row>
    <row r="99" spans="1:355" s="3" customFormat="1" ht="15.75" x14ac:dyDescent="0.25">
      <c r="A99" s="49"/>
      <c r="B99" s="74"/>
      <c r="C99" s="70"/>
      <c r="D99" s="71"/>
      <c r="E99" s="43"/>
      <c r="F99" s="43"/>
      <c r="G99" s="94"/>
      <c r="H99" s="95"/>
      <c r="I99" s="96"/>
      <c r="J99" s="97"/>
      <c r="K99" s="99"/>
      <c r="L99" s="107"/>
      <c r="M99" s="108"/>
      <c r="N99" s="108"/>
      <c r="O99" s="108"/>
      <c r="P99" s="108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/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/>
    </row>
    <row r="100" spans="1:355" s="3" customFormat="1" ht="15.75" x14ac:dyDescent="0.25">
      <c r="A100" s="49"/>
      <c r="B100" s="74"/>
      <c r="C100" s="70"/>
      <c r="D100" s="71"/>
      <c r="E100" s="43"/>
      <c r="F100" s="43"/>
      <c r="G100" s="94"/>
      <c r="H100" s="95"/>
      <c r="I100" s="96"/>
      <c r="J100" s="97"/>
      <c r="K100" s="99"/>
      <c r="L100" s="107"/>
      <c r="M100" s="108"/>
      <c r="N100" s="108"/>
      <c r="O100" s="108"/>
      <c r="P100" s="108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/>
      <c r="KR100" s="4"/>
      <c r="KS100" s="4"/>
      <c r="KT100" s="4"/>
      <c r="KU100" s="4"/>
      <c r="KV100" s="4"/>
      <c r="KW100" s="4"/>
      <c r="KX100" s="4"/>
      <c r="KY100" s="4"/>
      <c r="KZ100" s="4"/>
      <c r="LA100" s="4"/>
      <c r="LB100" s="4"/>
      <c r="LC100" s="4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4"/>
      <c r="LT100" s="4"/>
      <c r="LU100" s="4"/>
      <c r="LV100" s="4"/>
      <c r="LW100" s="4"/>
      <c r="LX100" s="4"/>
      <c r="LY100" s="4"/>
      <c r="LZ100" s="4"/>
      <c r="MA100" s="4"/>
      <c r="MB100" s="4"/>
      <c r="MC100" s="4"/>
      <c r="MD100" s="4"/>
      <c r="ME100" s="4"/>
      <c r="MF100" s="4"/>
      <c r="MG100" s="4"/>
      <c r="MH100" s="4"/>
      <c r="MI100" s="4"/>
      <c r="MJ100" s="4"/>
      <c r="MK100" s="4"/>
      <c r="ML100" s="4"/>
      <c r="MM100" s="4"/>
      <c r="MN100" s="4"/>
      <c r="MO100" s="4"/>
      <c r="MP100" s="4"/>
      <c r="MQ100" s="4"/>
    </row>
    <row r="101" spans="1:355" s="3" customFormat="1" ht="15.75" x14ac:dyDescent="0.25">
      <c r="A101" s="5"/>
      <c r="B101" s="113" t="s">
        <v>30</v>
      </c>
      <c r="C101" s="51"/>
      <c r="D101" s="52"/>
      <c r="E101" s="43"/>
      <c r="F101" s="43"/>
      <c r="G101" s="53"/>
      <c r="H101" s="51"/>
      <c r="I101" s="52"/>
      <c r="J101" s="59"/>
      <c r="K101" s="54"/>
      <c r="L101" s="107"/>
      <c r="M101" s="108"/>
      <c r="N101" s="108"/>
      <c r="O101" s="108"/>
      <c r="P101" s="108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/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/>
      <c r="KE101" s="4"/>
      <c r="KF101" s="4"/>
      <c r="KG101" s="4"/>
      <c r="KH101" s="4"/>
      <c r="KI101" s="4"/>
      <c r="KJ101" s="4"/>
      <c r="KK101" s="4"/>
      <c r="KL101" s="4"/>
      <c r="KM101" s="4"/>
      <c r="KN101" s="4"/>
      <c r="KO101" s="4"/>
      <c r="KP101" s="4"/>
      <c r="KQ101" s="4"/>
      <c r="KR101" s="4"/>
      <c r="KS101" s="4"/>
      <c r="KT101" s="4"/>
      <c r="KU101" s="4"/>
      <c r="KV101" s="4"/>
      <c r="KW101" s="4"/>
      <c r="KX101" s="4"/>
      <c r="KY101" s="4"/>
      <c r="KZ101" s="4"/>
      <c r="LA101" s="4"/>
      <c r="LB101" s="4"/>
      <c r="LC101" s="4"/>
      <c r="LD101" s="4"/>
      <c r="LE101" s="4"/>
      <c r="LF101" s="4"/>
      <c r="LG101" s="4"/>
      <c r="LH101" s="4"/>
      <c r="LI101" s="4"/>
      <c r="LJ101" s="4"/>
      <c r="LK101" s="4"/>
      <c r="LL101" s="4"/>
      <c r="LM101" s="4"/>
      <c r="LN101" s="4"/>
      <c r="LO101" s="4"/>
      <c r="LP101" s="4"/>
      <c r="LQ101" s="4"/>
      <c r="LR101" s="4"/>
      <c r="LS101" s="4"/>
      <c r="LT101" s="4"/>
      <c r="LU101" s="4"/>
      <c r="LV101" s="4"/>
      <c r="LW101" s="4"/>
      <c r="LX101" s="4"/>
      <c r="LY101" s="4"/>
      <c r="LZ101" s="4"/>
      <c r="MA101" s="4"/>
      <c r="MB101" s="4"/>
      <c r="MC101" s="4"/>
      <c r="MD101" s="4"/>
      <c r="ME101" s="4"/>
      <c r="MF101" s="4"/>
      <c r="MG101" s="4"/>
      <c r="MH101" s="4"/>
      <c r="MI101" s="4"/>
      <c r="MJ101" s="4"/>
      <c r="MK101" s="4"/>
      <c r="ML101" s="4"/>
      <c r="MM101" s="4"/>
      <c r="MN101" s="4"/>
      <c r="MO101" s="4"/>
      <c r="MP101" s="4"/>
      <c r="MQ101" s="4"/>
    </row>
    <row r="102" spans="1:355" s="3" customFormat="1" ht="15.75" x14ac:dyDescent="0.25">
      <c r="A102" s="5">
        <v>36</v>
      </c>
      <c r="B102" s="63" t="s">
        <v>54</v>
      </c>
      <c r="C102" s="51" t="s">
        <v>13</v>
      </c>
      <c r="D102" s="52">
        <v>200</v>
      </c>
      <c r="E102" s="43">
        <v>10</v>
      </c>
      <c r="F102" s="43">
        <f t="shared" ref="F102:F110" si="3">D102*E102</f>
        <v>2000</v>
      </c>
      <c r="G102" s="100"/>
      <c r="H102" s="84"/>
      <c r="I102" s="52"/>
      <c r="J102" s="59"/>
      <c r="K102" s="68"/>
      <c r="L102" s="107"/>
      <c r="M102" s="108"/>
      <c r="N102" s="108"/>
      <c r="O102" s="108"/>
      <c r="P102" s="108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/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/>
      <c r="KE102" s="4"/>
      <c r="KF102" s="4"/>
      <c r="KG102" s="4"/>
      <c r="KH102" s="4"/>
      <c r="KI102" s="4"/>
      <c r="KJ102" s="4"/>
      <c r="KK102" s="4"/>
      <c r="KL102" s="4"/>
      <c r="KM102" s="4"/>
      <c r="KN102" s="4"/>
      <c r="KO102" s="4"/>
      <c r="KP102" s="4"/>
      <c r="KQ102" s="4"/>
      <c r="KR102" s="4"/>
      <c r="KS102" s="4"/>
      <c r="KT102" s="4"/>
      <c r="KU102" s="4"/>
      <c r="KV102" s="4"/>
      <c r="KW102" s="4"/>
      <c r="KX102" s="4"/>
      <c r="KY102" s="4"/>
      <c r="KZ102" s="4"/>
      <c r="LA102" s="4"/>
      <c r="LB102" s="4"/>
      <c r="LC102" s="4"/>
      <c r="LD102" s="4"/>
      <c r="LE102" s="4"/>
      <c r="LF102" s="4"/>
      <c r="LG102" s="4"/>
      <c r="LH102" s="4"/>
      <c r="LI102" s="4"/>
      <c r="LJ102" s="4"/>
      <c r="LK102" s="4"/>
      <c r="LL102" s="4"/>
      <c r="LM102" s="4"/>
      <c r="LN102" s="4"/>
      <c r="LO102" s="4"/>
      <c r="LP102" s="4"/>
      <c r="LQ102" s="4"/>
      <c r="LR102" s="4"/>
      <c r="LS102" s="4"/>
      <c r="LT102" s="4"/>
      <c r="LU102" s="4"/>
      <c r="LV102" s="4"/>
      <c r="LW102" s="4"/>
      <c r="LX102" s="4"/>
      <c r="LY102" s="4"/>
      <c r="LZ102" s="4"/>
      <c r="MA102" s="4"/>
      <c r="MB102" s="4"/>
      <c r="MC102" s="4"/>
      <c r="MD102" s="4"/>
      <c r="ME102" s="4"/>
      <c r="MF102" s="4"/>
      <c r="MG102" s="4"/>
      <c r="MH102" s="4"/>
      <c r="MI102" s="4"/>
      <c r="MJ102" s="4"/>
      <c r="MK102" s="4"/>
      <c r="ML102" s="4"/>
      <c r="MM102" s="4"/>
      <c r="MN102" s="4"/>
      <c r="MO102" s="4"/>
      <c r="MP102" s="4"/>
      <c r="MQ102" s="4"/>
    </row>
    <row r="103" spans="1:355" s="3" customFormat="1" ht="15.75" x14ac:dyDescent="0.25">
      <c r="A103" s="5"/>
      <c r="B103" s="63" t="s">
        <v>37</v>
      </c>
      <c r="C103" s="51" t="s">
        <v>13</v>
      </c>
      <c r="D103" s="52">
        <v>200</v>
      </c>
      <c r="E103" s="43">
        <v>4</v>
      </c>
      <c r="F103" s="43">
        <f t="shared" si="3"/>
        <v>800</v>
      </c>
      <c r="G103" s="53"/>
      <c r="H103" s="51"/>
      <c r="I103" s="52"/>
      <c r="J103" s="43"/>
      <c r="K103" s="68"/>
      <c r="L103" s="107"/>
      <c r="M103" s="108"/>
      <c r="N103" s="108"/>
      <c r="O103" s="108"/>
      <c r="P103" s="108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/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/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/>
      <c r="LR103" s="4"/>
      <c r="LS103" s="4"/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/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/>
    </row>
    <row r="104" spans="1:355" s="3" customFormat="1" ht="15.75" x14ac:dyDescent="0.25">
      <c r="A104" s="5">
        <v>37</v>
      </c>
      <c r="B104" s="63" t="s">
        <v>31</v>
      </c>
      <c r="C104" s="51" t="s">
        <v>12</v>
      </c>
      <c r="D104" s="52">
        <v>4</v>
      </c>
      <c r="E104" s="43">
        <v>60</v>
      </c>
      <c r="F104" s="43">
        <f t="shared" si="3"/>
        <v>240</v>
      </c>
      <c r="G104" s="53"/>
      <c r="H104" s="51"/>
      <c r="I104" s="52"/>
      <c r="J104" s="43"/>
      <c r="K104" s="68"/>
      <c r="L104" s="107"/>
      <c r="M104" s="108"/>
      <c r="N104" s="108"/>
      <c r="O104" s="108"/>
      <c r="P104" s="108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/>
      <c r="KE104" s="4"/>
      <c r="KF104" s="4"/>
      <c r="KG104" s="4"/>
      <c r="KH104" s="4"/>
      <c r="KI104" s="4"/>
      <c r="KJ104" s="4"/>
      <c r="KK104" s="4"/>
      <c r="KL104" s="4"/>
      <c r="KM104" s="4"/>
      <c r="KN104" s="4"/>
      <c r="KO104" s="4"/>
      <c r="KP104" s="4"/>
      <c r="KQ104" s="4"/>
      <c r="KR104" s="4"/>
      <c r="KS104" s="4"/>
      <c r="KT104" s="4"/>
      <c r="KU104" s="4"/>
      <c r="KV104" s="4"/>
      <c r="KW104" s="4"/>
      <c r="KX104" s="4"/>
      <c r="KY104" s="4"/>
      <c r="KZ104" s="4"/>
      <c r="LA104" s="4"/>
      <c r="LB104" s="4"/>
      <c r="LC104" s="4"/>
      <c r="LD104" s="4"/>
      <c r="LE104" s="4"/>
      <c r="LF104" s="4"/>
      <c r="LG104" s="4"/>
      <c r="LH104" s="4"/>
      <c r="LI104" s="4"/>
      <c r="LJ104" s="4"/>
      <c r="LK104" s="4"/>
      <c r="LL104" s="4"/>
      <c r="LM104" s="4"/>
      <c r="LN104" s="4"/>
      <c r="LO104" s="4"/>
      <c r="LP104" s="4"/>
      <c r="LQ104" s="4"/>
      <c r="LR104" s="4"/>
      <c r="LS104" s="4"/>
      <c r="LT104" s="4"/>
      <c r="LU104" s="4"/>
      <c r="LV104" s="4"/>
      <c r="LW104" s="4"/>
      <c r="LX104" s="4"/>
      <c r="LY104" s="4"/>
      <c r="LZ104" s="4"/>
      <c r="MA104" s="4"/>
      <c r="MB104" s="4"/>
      <c r="MC104" s="4"/>
      <c r="MD104" s="4"/>
      <c r="ME104" s="4"/>
      <c r="MF104" s="4"/>
      <c r="MG104" s="4"/>
      <c r="MH104" s="4"/>
      <c r="MI104" s="4"/>
      <c r="MJ104" s="4"/>
      <c r="MK104" s="4"/>
      <c r="ML104" s="4"/>
      <c r="MM104" s="4"/>
      <c r="MN104" s="4"/>
      <c r="MO104" s="4"/>
      <c r="MP104" s="4"/>
      <c r="MQ104" s="4"/>
    </row>
    <row r="105" spans="1:355" s="3" customFormat="1" ht="15.75" x14ac:dyDescent="0.25">
      <c r="A105" s="5"/>
      <c r="B105" s="63"/>
      <c r="C105" s="51"/>
      <c r="D105" s="52"/>
      <c r="E105" s="43"/>
      <c r="F105" s="43"/>
      <c r="G105" s="53"/>
      <c r="H105" s="51"/>
      <c r="I105" s="52"/>
      <c r="J105" s="43"/>
      <c r="K105" s="68"/>
      <c r="L105" s="33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/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/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/>
      <c r="KE105" s="4"/>
      <c r="KF105" s="4"/>
      <c r="KG105" s="4"/>
      <c r="KH105" s="4"/>
      <c r="KI105" s="4"/>
      <c r="KJ105" s="4"/>
      <c r="KK105" s="4"/>
      <c r="KL105" s="4"/>
      <c r="KM105" s="4"/>
      <c r="KN105" s="4"/>
      <c r="KO105" s="4"/>
      <c r="KP105" s="4"/>
      <c r="KQ105" s="4"/>
      <c r="KR105" s="4"/>
      <c r="KS105" s="4"/>
      <c r="KT105" s="4"/>
      <c r="KU105" s="4"/>
      <c r="KV105" s="4"/>
      <c r="KW105" s="4"/>
      <c r="KX105" s="4"/>
      <c r="KY105" s="4"/>
      <c r="KZ105" s="4"/>
      <c r="LA105" s="4"/>
      <c r="LB105" s="4"/>
      <c r="LC105" s="4"/>
      <c r="LD105" s="4"/>
      <c r="LE105" s="4"/>
      <c r="LF105" s="4"/>
      <c r="LG105" s="4"/>
      <c r="LH105" s="4"/>
      <c r="LI105" s="4"/>
      <c r="LJ105" s="4"/>
      <c r="LK105" s="4"/>
      <c r="LL105" s="4"/>
      <c r="LM105" s="4"/>
      <c r="LN105" s="4"/>
      <c r="LO105" s="4"/>
      <c r="LP105" s="4"/>
      <c r="LQ105" s="4"/>
      <c r="LR105" s="4"/>
      <c r="LS105" s="4"/>
      <c r="LT105" s="4"/>
      <c r="LU105" s="4"/>
      <c r="LV105" s="4"/>
      <c r="LW105" s="4"/>
      <c r="LX105" s="4"/>
      <c r="LY105" s="4"/>
      <c r="LZ105" s="4"/>
      <c r="MA105" s="4"/>
      <c r="MB105" s="4"/>
      <c r="MC105" s="4"/>
      <c r="MD105" s="4"/>
      <c r="ME105" s="4"/>
      <c r="MF105" s="4"/>
      <c r="MG105" s="4"/>
      <c r="MH105" s="4"/>
      <c r="MI105" s="4"/>
      <c r="MJ105" s="4"/>
      <c r="MK105" s="4"/>
      <c r="ML105" s="4"/>
      <c r="MM105" s="4"/>
      <c r="MN105" s="4"/>
      <c r="MO105" s="4"/>
      <c r="MP105" s="4"/>
      <c r="MQ105" s="4"/>
    </row>
    <row r="106" spans="1:355" s="3" customFormat="1" ht="15.75" x14ac:dyDescent="0.25">
      <c r="A106" s="5">
        <v>38</v>
      </c>
      <c r="B106" s="63" t="s">
        <v>42</v>
      </c>
      <c r="C106" s="51" t="s">
        <v>13</v>
      </c>
      <c r="D106" s="52">
        <v>10.199999999999999</v>
      </c>
      <c r="E106" s="43">
        <v>80</v>
      </c>
      <c r="F106" s="43">
        <f t="shared" si="3"/>
        <v>816</v>
      </c>
      <c r="G106" s="53"/>
      <c r="H106" s="51"/>
      <c r="I106" s="52"/>
      <c r="J106" s="43"/>
      <c r="K106" s="68"/>
      <c r="L106" s="33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/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/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/>
      <c r="LR106" s="4"/>
      <c r="LS106" s="4"/>
      <c r="LT106" s="4"/>
      <c r="LU106" s="4"/>
      <c r="LV106" s="4"/>
      <c r="LW106" s="4"/>
      <c r="LX106" s="4"/>
      <c r="LY106" s="4"/>
      <c r="LZ106" s="4"/>
      <c r="MA106" s="4"/>
      <c r="MB106" s="4"/>
      <c r="MC106" s="4"/>
      <c r="MD106" s="4"/>
      <c r="ME106" s="4"/>
      <c r="MF106" s="4"/>
      <c r="MG106" s="4"/>
      <c r="MH106" s="4"/>
      <c r="MI106" s="4"/>
      <c r="MJ106" s="4"/>
      <c r="MK106" s="4"/>
      <c r="ML106" s="4"/>
      <c r="MM106" s="4"/>
      <c r="MN106" s="4"/>
      <c r="MO106" s="4"/>
      <c r="MP106" s="4"/>
      <c r="MQ106" s="4"/>
    </row>
    <row r="107" spans="1:355" s="3" customFormat="1" ht="15.75" x14ac:dyDescent="0.25">
      <c r="A107" s="5">
        <v>39</v>
      </c>
      <c r="B107" s="63" t="s">
        <v>43</v>
      </c>
      <c r="C107" s="51" t="s">
        <v>12</v>
      </c>
      <c r="D107" s="52">
        <v>1</v>
      </c>
      <c r="E107" s="43">
        <v>35</v>
      </c>
      <c r="F107" s="43">
        <f t="shared" si="3"/>
        <v>35</v>
      </c>
      <c r="G107" s="53"/>
      <c r="H107" s="51"/>
      <c r="I107" s="52"/>
      <c r="J107" s="43"/>
      <c r="K107" s="68"/>
      <c r="L107" s="33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4"/>
      <c r="LT107" s="4"/>
      <c r="LU107" s="4"/>
      <c r="LV107" s="4"/>
      <c r="LW107" s="4"/>
      <c r="LX107" s="4"/>
      <c r="LY107" s="4"/>
      <c r="LZ107" s="4"/>
      <c r="MA107" s="4"/>
      <c r="MB107" s="4"/>
      <c r="MC107" s="4"/>
      <c r="MD107" s="4"/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/>
    </row>
    <row r="108" spans="1:355" s="3" customFormat="1" ht="15.75" x14ac:dyDescent="0.25">
      <c r="A108" s="5">
        <v>40</v>
      </c>
      <c r="B108" s="63" t="s">
        <v>51</v>
      </c>
      <c r="C108" s="51" t="s">
        <v>12</v>
      </c>
      <c r="D108" s="52">
        <v>12</v>
      </c>
      <c r="E108" s="43">
        <v>200</v>
      </c>
      <c r="F108" s="43">
        <f t="shared" si="3"/>
        <v>2400</v>
      </c>
      <c r="G108" s="53"/>
      <c r="H108" s="51"/>
      <c r="I108" s="52"/>
      <c r="J108" s="43"/>
      <c r="K108" s="68"/>
      <c r="L108" s="33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</row>
    <row r="109" spans="1:355" s="3" customFormat="1" ht="15.75" x14ac:dyDescent="0.25">
      <c r="A109" s="5">
        <v>41</v>
      </c>
      <c r="B109" s="63" t="s">
        <v>52</v>
      </c>
      <c r="C109" s="51" t="s">
        <v>12</v>
      </c>
      <c r="D109" s="52">
        <v>60</v>
      </c>
      <c r="E109" s="43">
        <v>80</v>
      </c>
      <c r="F109" s="43">
        <f t="shared" si="3"/>
        <v>4800</v>
      </c>
      <c r="G109" s="53"/>
      <c r="H109" s="51"/>
      <c r="I109" s="52"/>
      <c r="J109" s="43"/>
      <c r="K109" s="68"/>
      <c r="L109" s="33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/>
      <c r="MD109" s="4"/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/>
    </row>
    <row r="110" spans="1:355" s="3" customFormat="1" ht="15.75" x14ac:dyDescent="0.25">
      <c r="A110" s="5">
        <v>42</v>
      </c>
      <c r="B110" s="63" t="s">
        <v>53</v>
      </c>
      <c r="C110" s="51" t="s">
        <v>12</v>
      </c>
      <c r="D110" s="52">
        <v>39</v>
      </c>
      <c r="E110" s="43">
        <v>60</v>
      </c>
      <c r="F110" s="43">
        <f t="shared" si="3"/>
        <v>2340</v>
      </c>
      <c r="G110" s="53"/>
      <c r="H110" s="51"/>
      <c r="I110" s="52"/>
      <c r="J110" s="43"/>
      <c r="K110" s="68"/>
      <c r="L110" s="33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</row>
    <row r="111" spans="1:355" s="3" customFormat="1" ht="15.75" x14ac:dyDescent="0.25">
      <c r="A111" s="5"/>
      <c r="B111" s="63"/>
      <c r="C111" s="51"/>
      <c r="D111" s="52"/>
      <c r="E111" s="43"/>
      <c r="F111" s="43"/>
      <c r="G111" s="53"/>
      <c r="H111" s="51"/>
      <c r="I111" s="52"/>
      <c r="J111" s="43"/>
      <c r="K111" s="68"/>
      <c r="L111" s="33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/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4"/>
      <c r="KE111" s="4"/>
      <c r="KF111" s="4"/>
      <c r="KG111" s="4"/>
      <c r="KH111" s="4"/>
      <c r="KI111" s="4"/>
      <c r="KJ111" s="4"/>
      <c r="KK111" s="4"/>
      <c r="KL111" s="4"/>
      <c r="KM111" s="4"/>
      <c r="KN111" s="4"/>
      <c r="KO111" s="4"/>
      <c r="KP111" s="4"/>
      <c r="KQ111" s="4"/>
      <c r="KR111" s="4"/>
      <c r="KS111" s="4"/>
      <c r="KT111" s="4"/>
      <c r="KU111" s="4"/>
      <c r="KV111" s="4"/>
      <c r="KW111" s="4"/>
      <c r="KX111" s="4"/>
      <c r="KY111" s="4"/>
      <c r="KZ111" s="4"/>
      <c r="LA111" s="4"/>
      <c r="LB111" s="4"/>
      <c r="LC111" s="4"/>
      <c r="LD111" s="4"/>
      <c r="LE111" s="4"/>
      <c r="LF111" s="4"/>
      <c r="LG111" s="4"/>
      <c r="LH111" s="4"/>
      <c r="LI111" s="4"/>
      <c r="LJ111" s="4"/>
      <c r="LK111" s="4"/>
      <c r="LL111" s="4"/>
      <c r="LM111" s="4"/>
      <c r="LN111" s="4"/>
      <c r="LO111" s="4"/>
      <c r="LP111" s="4"/>
      <c r="LQ111" s="4"/>
      <c r="LR111" s="4"/>
      <c r="LS111" s="4"/>
      <c r="LT111" s="4"/>
      <c r="LU111" s="4"/>
      <c r="LV111" s="4"/>
      <c r="LW111" s="4"/>
      <c r="LX111" s="4"/>
      <c r="LY111" s="4"/>
      <c r="LZ111" s="4"/>
      <c r="MA111" s="4"/>
      <c r="MB111" s="4"/>
      <c r="MC111" s="4"/>
      <c r="MD111" s="4"/>
      <c r="ME111" s="4"/>
      <c r="MF111" s="4"/>
      <c r="MG111" s="4"/>
      <c r="MH111" s="4"/>
      <c r="MI111" s="4"/>
      <c r="MJ111" s="4"/>
      <c r="MK111" s="4"/>
      <c r="ML111" s="4"/>
      <c r="MM111" s="4"/>
      <c r="MN111" s="4"/>
      <c r="MO111" s="4"/>
      <c r="MP111" s="4"/>
      <c r="MQ111" s="4"/>
    </row>
    <row r="112" spans="1:355" s="3" customFormat="1" ht="15.75" x14ac:dyDescent="0.25">
      <c r="A112" s="5"/>
      <c r="B112" s="113" t="s">
        <v>32</v>
      </c>
      <c r="C112" s="51"/>
      <c r="D112" s="52"/>
      <c r="E112" s="43"/>
      <c r="F112" s="43"/>
      <c r="G112" s="53"/>
      <c r="H112" s="51"/>
      <c r="I112" s="52"/>
      <c r="J112" s="43"/>
      <c r="K112" s="54"/>
      <c r="L112" s="33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/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/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/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/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/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4"/>
    </row>
    <row r="113" spans="1:355" s="3" customFormat="1" ht="15.75" x14ac:dyDescent="0.25">
      <c r="A113" s="5">
        <v>43</v>
      </c>
      <c r="B113" s="63" t="s">
        <v>33</v>
      </c>
      <c r="C113" s="51" t="s">
        <v>12</v>
      </c>
      <c r="D113" s="52">
        <v>1</v>
      </c>
      <c r="E113" s="43">
        <v>1100</v>
      </c>
      <c r="F113" s="43">
        <f t="shared" ref="F113:F119" si="4">D113*E113</f>
        <v>1100</v>
      </c>
      <c r="G113" s="53"/>
      <c r="H113" s="51"/>
      <c r="I113" s="52"/>
      <c r="J113" s="43"/>
      <c r="K113" s="54"/>
      <c r="L113" s="33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</row>
    <row r="114" spans="1:355" s="3" customFormat="1" ht="15.75" x14ac:dyDescent="0.25">
      <c r="A114" s="5"/>
      <c r="B114" s="63"/>
      <c r="C114" s="51"/>
      <c r="D114" s="52"/>
      <c r="E114" s="43"/>
      <c r="F114" s="43"/>
      <c r="G114" s="53"/>
      <c r="H114" s="51"/>
      <c r="I114" s="52"/>
      <c r="J114" s="43"/>
      <c r="K114" s="54"/>
      <c r="L114" s="33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/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/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/>
      <c r="KC114" s="4"/>
      <c r="KD114" s="4"/>
      <c r="KE114" s="4"/>
      <c r="KF114" s="4"/>
      <c r="KG114" s="4"/>
      <c r="KH114" s="4"/>
      <c r="KI114" s="4"/>
      <c r="KJ114" s="4"/>
      <c r="KK114" s="4"/>
      <c r="KL114" s="4"/>
      <c r="KM114" s="4"/>
      <c r="KN114" s="4"/>
      <c r="KO114" s="4"/>
      <c r="KP114" s="4"/>
      <c r="KQ114" s="4"/>
      <c r="KR114" s="4"/>
      <c r="KS114" s="4"/>
      <c r="KT114" s="4"/>
      <c r="KU114" s="4"/>
      <c r="KV114" s="4"/>
      <c r="KW114" s="4"/>
      <c r="KX114" s="4"/>
      <c r="KY114" s="4"/>
      <c r="KZ114" s="4"/>
      <c r="LA114" s="4"/>
      <c r="LB114" s="4"/>
      <c r="LC114" s="4"/>
      <c r="LD114" s="4"/>
      <c r="LE114" s="4"/>
      <c r="LF114" s="4"/>
      <c r="LG114" s="4"/>
      <c r="LH114" s="4"/>
      <c r="LI114" s="4"/>
      <c r="LJ114" s="4"/>
      <c r="LK114" s="4"/>
      <c r="LL114" s="4"/>
      <c r="LM114" s="4"/>
      <c r="LN114" s="4"/>
      <c r="LO114" s="4"/>
      <c r="LP114" s="4"/>
      <c r="LQ114" s="4"/>
      <c r="LR114" s="4"/>
      <c r="LS114" s="4"/>
      <c r="LT114" s="4"/>
      <c r="LU114" s="4"/>
      <c r="LV114" s="4"/>
      <c r="LW114" s="4"/>
      <c r="LX114" s="4"/>
      <c r="LY114" s="4"/>
      <c r="LZ114" s="4"/>
      <c r="MA114" s="4"/>
      <c r="MB114" s="4"/>
      <c r="MC114" s="4"/>
      <c r="MD114" s="4"/>
      <c r="ME114" s="4"/>
      <c r="MF114" s="4"/>
      <c r="MG114" s="4"/>
      <c r="MH114" s="4"/>
      <c r="MI114" s="4"/>
      <c r="MJ114" s="4"/>
      <c r="MK114" s="4"/>
      <c r="ML114" s="4"/>
      <c r="MM114" s="4"/>
      <c r="MN114" s="4"/>
      <c r="MO114" s="4"/>
      <c r="MP114" s="4"/>
      <c r="MQ114" s="4"/>
    </row>
    <row r="115" spans="1:355" s="3" customFormat="1" ht="15.75" x14ac:dyDescent="0.25">
      <c r="A115" s="5"/>
      <c r="B115" s="63"/>
      <c r="C115" s="51"/>
      <c r="D115" s="52"/>
      <c r="E115" s="43"/>
      <c r="F115" s="43"/>
      <c r="G115" s="53"/>
      <c r="H115" s="51"/>
      <c r="I115" s="52"/>
      <c r="J115" s="43"/>
      <c r="K115" s="54"/>
      <c r="L115" s="33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  <c r="JD115" s="4"/>
      <c r="JE115" s="4"/>
      <c r="JF115" s="4"/>
      <c r="JG115" s="4"/>
      <c r="JH115" s="4"/>
      <c r="JI115" s="4"/>
      <c r="JJ115" s="4"/>
      <c r="JK115" s="4"/>
      <c r="JL115" s="4"/>
      <c r="JM115" s="4"/>
      <c r="JN115" s="4"/>
      <c r="JO115" s="4"/>
      <c r="JP115" s="4"/>
      <c r="JQ115" s="4"/>
      <c r="JR115" s="4"/>
      <c r="JS115" s="4"/>
      <c r="JT115" s="4"/>
      <c r="JU115" s="4"/>
      <c r="JV115" s="4"/>
      <c r="JW115" s="4"/>
      <c r="JX115" s="4"/>
      <c r="JY115" s="4"/>
      <c r="JZ115" s="4"/>
      <c r="KA115" s="4"/>
      <c r="KB115" s="4"/>
      <c r="KC115" s="4"/>
      <c r="KD115" s="4"/>
      <c r="KE115" s="4"/>
      <c r="KF115" s="4"/>
      <c r="KG115" s="4"/>
      <c r="KH115" s="4"/>
      <c r="KI115" s="4"/>
      <c r="KJ115" s="4"/>
      <c r="KK115" s="4"/>
      <c r="KL115" s="4"/>
      <c r="KM115" s="4"/>
      <c r="KN115" s="4"/>
      <c r="KO115" s="4"/>
      <c r="KP115" s="4"/>
      <c r="KQ115" s="4"/>
      <c r="KR115" s="4"/>
      <c r="KS115" s="4"/>
      <c r="KT115" s="4"/>
      <c r="KU115" s="4"/>
      <c r="KV115" s="4"/>
      <c r="KW115" s="4"/>
      <c r="KX115" s="4"/>
      <c r="KY115" s="4"/>
      <c r="KZ115" s="4"/>
      <c r="LA115" s="4"/>
      <c r="LB115" s="4"/>
      <c r="LC115" s="4"/>
      <c r="LD115" s="4"/>
      <c r="LE115" s="4"/>
      <c r="LF115" s="4"/>
      <c r="LG115" s="4"/>
      <c r="LH115" s="4"/>
      <c r="LI115" s="4"/>
      <c r="LJ115" s="4"/>
      <c r="LK115" s="4"/>
      <c r="LL115" s="4"/>
      <c r="LM115" s="4"/>
      <c r="LN115" s="4"/>
      <c r="LO115" s="4"/>
      <c r="LP115" s="4"/>
      <c r="LQ115" s="4"/>
      <c r="LR115" s="4"/>
      <c r="LS115" s="4"/>
      <c r="LT115" s="4"/>
      <c r="LU115" s="4"/>
      <c r="LV115" s="4"/>
      <c r="LW115" s="4"/>
      <c r="LX115" s="4"/>
      <c r="LY115" s="4"/>
      <c r="LZ115" s="4"/>
      <c r="MA115" s="4"/>
      <c r="MB115" s="4"/>
      <c r="MC115" s="4"/>
      <c r="MD115" s="4"/>
      <c r="ME115" s="4"/>
      <c r="MF115" s="4"/>
      <c r="MG115" s="4"/>
      <c r="MH115" s="4"/>
      <c r="MI115" s="4"/>
      <c r="MJ115" s="4"/>
      <c r="MK115" s="4"/>
      <c r="ML115" s="4"/>
      <c r="MM115" s="4"/>
      <c r="MN115" s="4"/>
      <c r="MO115" s="4"/>
      <c r="MP115" s="4"/>
      <c r="MQ115" s="4"/>
    </row>
    <row r="116" spans="1:355" s="3" customFormat="1" ht="15.75" x14ac:dyDescent="0.25">
      <c r="A116" s="5"/>
      <c r="B116" s="63"/>
      <c r="C116" s="51"/>
      <c r="D116" s="52"/>
      <c r="E116" s="43"/>
      <c r="F116" s="43"/>
      <c r="G116" s="53"/>
      <c r="H116" s="51"/>
      <c r="I116" s="52"/>
      <c r="J116" s="43"/>
      <c r="K116" s="54"/>
      <c r="L116" s="33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/>
      <c r="JD116" s="4"/>
      <c r="JE116" s="4"/>
      <c r="JF116" s="4"/>
      <c r="JG116" s="4"/>
      <c r="JH116" s="4"/>
      <c r="JI116" s="4"/>
      <c r="JJ116" s="4"/>
      <c r="JK116" s="4"/>
      <c r="JL116" s="4"/>
      <c r="JM116" s="4"/>
      <c r="JN116" s="4"/>
      <c r="JO116" s="4"/>
      <c r="JP116" s="4"/>
      <c r="JQ116" s="4"/>
      <c r="JR116" s="4"/>
      <c r="JS116" s="4"/>
      <c r="JT116" s="4"/>
      <c r="JU116" s="4"/>
      <c r="JV116" s="4"/>
      <c r="JW116" s="4"/>
      <c r="JX116" s="4"/>
      <c r="JY116" s="4"/>
      <c r="JZ116" s="4"/>
      <c r="KA116" s="4"/>
      <c r="KB116" s="4"/>
      <c r="KC116" s="4"/>
      <c r="KD116" s="4"/>
      <c r="KE116" s="4"/>
      <c r="KF116" s="4"/>
      <c r="KG116" s="4"/>
      <c r="KH116" s="4"/>
      <c r="KI116" s="4"/>
      <c r="KJ116" s="4"/>
      <c r="KK116" s="4"/>
      <c r="KL116" s="4"/>
      <c r="KM116" s="4"/>
      <c r="KN116" s="4"/>
      <c r="KO116" s="4"/>
      <c r="KP116" s="4"/>
      <c r="KQ116" s="4"/>
      <c r="KR116" s="4"/>
      <c r="KS116" s="4"/>
      <c r="KT116" s="4"/>
      <c r="KU116" s="4"/>
      <c r="KV116" s="4"/>
      <c r="KW116" s="4"/>
      <c r="KX116" s="4"/>
      <c r="KY116" s="4"/>
      <c r="KZ116" s="4"/>
      <c r="LA116" s="4"/>
      <c r="LB116" s="4"/>
      <c r="LC116" s="4"/>
      <c r="LD116" s="4"/>
      <c r="LE116" s="4"/>
      <c r="LF116" s="4"/>
      <c r="LG116" s="4"/>
      <c r="LH116" s="4"/>
      <c r="LI116" s="4"/>
      <c r="LJ116" s="4"/>
      <c r="LK116" s="4"/>
      <c r="LL116" s="4"/>
      <c r="LM116" s="4"/>
      <c r="LN116" s="4"/>
      <c r="LO116" s="4"/>
      <c r="LP116" s="4"/>
      <c r="LQ116" s="4"/>
      <c r="LR116" s="4"/>
      <c r="LS116" s="4"/>
      <c r="LT116" s="4"/>
      <c r="LU116" s="4"/>
      <c r="LV116" s="4"/>
      <c r="LW116" s="4"/>
      <c r="LX116" s="4"/>
      <c r="LY116" s="4"/>
      <c r="LZ116" s="4"/>
      <c r="MA116" s="4"/>
      <c r="MB116" s="4"/>
      <c r="MC116" s="4"/>
      <c r="MD116" s="4"/>
      <c r="ME116" s="4"/>
      <c r="MF116" s="4"/>
      <c r="MG116" s="4"/>
      <c r="MH116" s="4"/>
      <c r="MI116" s="4"/>
      <c r="MJ116" s="4"/>
      <c r="MK116" s="4"/>
      <c r="ML116" s="4"/>
      <c r="MM116" s="4"/>
      <c r="MN116" s="4"/>
      <c r="MO116" s="4"/>
      <c r="MP116" s="4"/>
      <c r="MQ116" s="4"/>
    </row>
    <row r="117" spans="1:355" s="3" customFormat="1" ht="15.75" x14ac:dyDescent="0.25">
      <c r="A117" s="5"/>
      <c r="B117" s="63"/>
      <c r="C117" s="51"/>
      <c r="D117" s="52"/>
      <c r="E117" s="43"/>
      <c r="F117" s="43"/>
      <c r="G117" s="53"/>
      <c r="H117" s="51"/>
      <c r="I117" s="52"/>
      <c r="J117" s="43"/>
      <c r="K117" s="54"/>
      <c r="L117" s="33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  <c r="JC117" s="4"/>
      <c r="JD117" s="4"/>
      <c r="JE117" s="4"/>
      <c r="JF117" s="4"/>
      <c r="JG117" s="4"/>
      <c r="JH117" s="4"/>
      <c r="JI117" s="4"/>
      <c r="JJ117" s="4"/>
      <c r="JK117" s="4"/>
      <c r="JL117" s="4"/>
      <c r="JM117" s="4"/>
      <c r="JN117" s="4"/>
      <c r="JO117" s="4"/>
      <c r="JP117" s="4"/>
      <c r="JQ117" s="4"/>
      <c r="JR117" s="4"/>
      <c r="JS117" s="4"/>
      <c r="JT117" s="4"/>
      <c r="JU117" s="4"/>
      <c r="JV117" s="4"/>
      <c r="JW117" s="4"/>
      <c r="JX117" s="4"/>
      <c r="JY117" s="4"/>
      <c r="JZ117" s="4"/>
      <c r="KA117" s="4"/>
      <c r="KB117" s="4"/>
      <c r="KC117" s="4"/>
      <c r="KD117" s="4"/>
      <c r="KE117" s="4"/>
      <c r="KF117" s="4"/>
      <c r="KG117" s="4"/>
      <c r="KH117" s="4"/>
      <c r="KI117" s="4"/>
      <c r="KJ117" s="4"/>
      <c r="KK117" s="4"/>
      <c r="KL117" s="4"/>
      <c r="KM117" s="4"/>
      <c r="KN117" s="4"/>
      <c r="KO117" s="4"/>
      <c r="KP117" s="4"/>
      <c r="KQ117" s="4"/>
      <c r="KR117" s="4"/>
      <c r="KS117" s="4"/>
      <c r="KT117" s="4"/>
      <c r="KU117" s="4"/>
      <c r="KV117" s="4"/>
      <c r="KW117" s="4"/>
      <c r="KX117" s="4"/>
      <c r="KY117" s="4"/>
      <c r="KZ117" s="4"/>
      <c r="LA117" s="4"/>
      <c r="LB117" s="4"/>
      <c r="LC117" s="4"/>
      <c r="LD117" s="4"/>
      <c r="LE117" s="4"/>
      <c r="LF117" s="4"/>
      <c r="LG117" s="4"/>
      <c r="LH117" s="4"/>
      <c r="LI117" s="4"/>
      <c r="LJ117" s="4"/>
      <c r="LK117" s="4"/>
      <c r="LL117" s="4"/>
      <c r="LM117" s="4"/>
      <c r="LN117" s="4"/>
      <c r="LO117" s="4"/>
      <c r="LP117" s="4"/>
      <c r="LQ117" s="4"/>
      <c r="LR117" s="4"/>
      <c r="LS117" s="4"/>
      <c r="LT117" s="4"/>
      <c r="LU117" s="4"/>
      <c r="LV117" s="4"/>
      <c r="LW117" s="4"/>
      <c r="LX117" s="4"/>
      <c r="LY117" s="4"/>
      <c r="LZ117" s="4"/>
      <c r="MA117" s="4"/>
      <c r="MB117" s="4"/>
      <c r="MC117" s="4"/>
      <c r="MD117" s="4"/>
      <c r="ME117" s="4"/>
      <c r="MF117" s="4"/>
      <c r="MG117" s="4"/>
      <c r="MH117" s="4"/>
      <c r="MI117" s="4"/>
      <c r="MJ117" s="4"/>
      <c r="MK117" s="4"/>
      <c r="ML117" s="4"/>
      <c r="MM117" s="4"/>
      <c r="MN117" s="4"/>
      <c r="MO117" s="4"/>
      <c r="MP117" s="4"/>
      <c r="MQ117" s="4"/>
    </row>
    <row r="118" spans="1:355" s="3" customFormat="1" ht="15.75" x14ac:dyDescent="0.25">
      <c r="A118" s="5">
        <v>44</v>
      </c>
      <c r="B118" s="63" t="s">
        <v>38</v>
      </c>
      <c r="C118" s="51" t="s">
        <v>12</v>
      </c>
      <c r="D118" s="52">
        <v>1</v>
      </c>
      <c r="E118" s="43">
        <v>130</v>
      </c>
      <c r="F118" s="43">
        <f t="shared" si="4"/>
        <v>130</v>
      </c>
      <c r="G118" s="53"/>
      <c r="H118" s="51"/>
      <c r="I118" s="52"/>
      <c r="J118" s="43"/>
      <c r="K118" s="54"/>
      <c r="L118" s="33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  <c r="JC118" s="4"/>
      <c r="JD118" s="4"/>
      <c r="JE118" s="4"/>
      <c r="JF118" s="4"/>
      <c r="JG118" s="4"/>
      <c r="JH118" s="4"/>
      <c r="JI118" s="4"/>
      <c r="JJ118" s="4"/>
      <c r="JK118" s="4"/>
      <c r="JL118" s="4"/>
      <c r="JM118" s="4"/>
      <c r="JN118" s="4"/>
      <c r="JO118" s="4"/>
      <c r="JP118" s="4"/>
      <c r="JQ118" s="4"/>
      <c r="JR118" s="4"/>
      <c r="JS118" s="4"/>
      <c r="JT118" s="4"/>
      <c r="JU118" s="4"/>
      <c r="JV118" s="4"/>
      <c r="JW118" s="4"/>
      <c r="JX118" s="4"/>
      <c r="JY118" s="4"/>
      <c r="JZ118" s="4"/>
      <c r="KA118" s="4"/>
      <c r="KB118" s="4"/>
      <c r="KC118" s="4"/>
      <c r="KD118" s="4"/>
      <c r="KE118" s="4"/>
      <c r="KF118" s="4"/>
      <c r="KG118" s="4"/>
      <c r="KH118" s="4"/>
      <c r="KI118" s="4"/>
      <c r="KJ118" s="4"/>
      <c r="KK118" s="4"/>
      <c r="KL118" s="4"/>
      <c r="KM118" s="4"/>
      <c r="KN118" s="4"/>
      <c r="KO118" s="4"/>
      <c r="KP118" s="4"/>
      <c r="KQ118" s="4"/>
      <c r="KR118" s="4"/>
      <c r="KS118" s="4"/>
      <c r="KT118" s="4"/>
      <c r="KU118" s="4"/>
      <c r="KV118" s="4"/>
      <c r="KW118" s="4"/>
      <c r="KX118" s="4"/>
      <c r="KY118" s="4"/>
      <c r="KZ118" s="4"/>
      <c r="LA118" s="4"/>
      <c r="LB118" s="4"/>
      <c r="LC118" s="4"/>
      <c r="LD118" s="4"/>
      <c r="LE118" s="4"/>
      <c r="LF118" s="4"/>
      <c r="LG118" s="4"/>
      <c r="LH118" s="4"/>
      <c r="LI118" s="4"/>
      <c r="LJ118" s="4"/>
      <c r="LK118" s="4"/>
      <c r="LL118" s="4"/>
      <c r="LM118" s="4"/>
      <c r="LN118" s="4"/>
      <c r="LO118" s="4"/>
      <c r="LP118" s="4"/>
      <c r="LQ118" s="4"/>
      <c r="LR118" s="4"/>
      <c r="LS118" s="4"/>
      <c r="LT118" s="4"/>
      <c r="LU118" s="4"/>
      <c r="LV118" s="4"/>
      <c r="LW118" s="4"/>
      <c r="LX118" s="4"/>
      <c r="LY118" s="4"/>
      <c r="LZ118" s="4"/>
      <c r="MA118" s="4"/>
      <c r="MB118" s="4"/>
      <c r="MC118" s="4"/>
      <c r="MD118" s="4"/>
      <c r="ME118" s="4"/>
      <c r="MF118" s="4"/>
      <c r="MG118" s="4"/>
      <c r="MH118" s="4"/>
      <c r="MI118" s="4"/>
      <c r="MJ118" s="4"/>
      <c r="MK118" s="4"/>
      <c r="ML118" s="4"/>
      <c r="MM118" s="4"/>
      <c r="MN118" s="4"/>
      <c r="MO118" s="4"/>
      <c r="MP118" s="4"/>
      <c r="MQ118" s="4"/>
    </row>
    <row r="119" spans="1:355" s="3" customFormat="1" ht="15.75" x14ac:dyDescent="0.25">
      <c r="A119" s="5">
        <v>45</v>
      </c>
      <c r="B119" s="63" t="s">
        <v>36</v>
      </c>
      <c r="C119" s="51" t="s">
        <v>12</v>
      </c>
      <c r="D119" s="52">
        <v>1</v>
      </c>
      <c r="E119" s="43">
        <v>1000</v>
      </c>
      <c r="F119" s="43">
        <f t="shared" si="4"/>
        <v>1000</v>
      </c>
      <c r="G119" s="53"/>
      <c r="H119" s="51"/>
      <c r="I119" s="52"/>
      <c r="J119" s="43"/>
      <c r="K119" s="54"/>
      <c r="L119" s="33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  <c r="JC119" s="4"/>
      <c r="JD119" s="4"/>
      <c r="JE119" s="4"/>
      <c r="JF119" s="4"/>
      <c r="JG119" s="4"/>
      <c r="JH119" s="4"/>
      <c r="JI119" s="4"/>
      <c r="JJ119" s="4"/>
      <c r="JK119" s="4"/>
      <c r="JL119" s="4"/>
      <c r="JM119" s="4"/>
      <c r="JN119" s="4"/>
      <c r="JO119" s="4"/>
      <c r="JP119" s="4"/>
      <c r="JQ119" s="4"/>
      <c r="JR119" s="4"/>
      <c r="JS119" s="4"/>
      <c r="JT119" s="4"/>
      <c r="JU119" s="4"/>
      <c r="JV119" s="4"/>
      <c r="JW119" s="4"/>
      <c r="JX119" s="4"/>
      <c r="JY119" s="4"/>
      <c r="JZ119" s="4"/>
      <c r="KA119" s="4"/>
      <c r="KB119" s="4"/>
      <c r="KC119" s="4"/>
      <c r="KD119" s="4"/>
      <c r="KE119" s="4"/>
      <c r="KF119" s="4"/>
      <c r="KG119" s="4"/>
      <c r="KH119" s="4"/>
      <c r="KI119" s="4"/>
      <c r="KJ119" s="4"/>
      <c r="KK119" s="4"/>
      <c r="KL119" s="4"/>
      <c r="KM119" s="4"/>
      <c r="KN119" s="4"/>
      <c r="KO119" s="4"/>
      <c r="KP119" s="4"/>
      <c r="KQ119" s="4"/>
      <c r="KR119" s="4"/>
      <c r="KS119" s="4"/>
      <c r="KT119" s="4"/>
      <c r="KU119" s="4"/>
      <c r="KV119" s="4"/>
      <c r="KW119" s="4"/>
      <c r="KX119" s="4"/>
      <c r="KY119" s="4"/>
      <c r="KZ119" s="4"/>
      <c r="LA119" s="4"/>
      <c r="LB119" s="4"/>
      <c r="LC119" s="4"/>
      <c r="LD119" s="4"/>
      <c r="LE119" s="4"/>
      <c r="LF119" s="4"/>
      <c r="LG119" s="4"/>
      <c r="LH119" s="4"/>
      <c r="LI119" s="4"/>
      <c r="LJ119" s="4"/>
      <c r="LK119" s="4"/>
      <c r="LL119" s="4"/>
      <c r="LM119" s="4"/>
      <c r="LN119" s="4"/>
      <c r="LO119" s="4"/>
      <c r="LP119" s="4"/>
      <c r="LQ119" s="4"/>
      <c r="LR119" s="4"/>
      <c r="LS119" s="4"/>
      <c r="LT119" s="4"/>
      <c r="LU119" s="4"/>
      <c r="LV119" s="4"/>
      <c r="LW119" s="4"/>
      <c r="LX119" s="4"/>
      <c r="LY119" s="4"/>
      <c r="LZ119" s="4"/>
      <c r="MA119" s="4"/>
      <c r="MB119" s="4"/>
      <c r="MC119" s="4"/>
      <c r="MD119" s="4"/>
      <c r="ME119" s="4"/>
      <c r="MF119" s="4"/>
      <c r="MG119" s="4"/>
      <c r="MH119" s="4"/>
      <c r="MI119" s="4"/>
      <c r="MJ119" s="4"/>
      <c r="MK119" s="4"/>
      <c r="ML119" s="4"/>
      <c r="MM119" s="4"/>
      <c r="MN119" s="4"/>
      <c r="MO119" s="4"/>
      <c r="MP119" s="4"/>
      <c r="MQ119" s="4"/>
    </row>
    <row r="120" spans="1:355" s="3" customFormat="1" ht="15.75" x14ac:dyDescent="0.25">
      <c r="A120" s="5"/>
      <c r="B120" s="63"/>
      <c r="C120" s="51"/>
      <c r="D120" s="52"/>
      <c r="E120" s="43"/>
      <c r="F120" s="43"/>
      <c r="G120" s="53"/>
      <c r="H120" s="51"/>
      <c r="I120" s="52"/>
      <c r="J120" s="43"/>
      <c r="K120" s="73"/>
      <c r="L120" s="33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  <c r="JC120" s="4"/>
      <c r="JD120" s="4"/>
      <c r="JE120" s="4"/>
      <c r="JF120" s="4"/>
      <c r="JG120" s="4"/>
      <c r="JH120" s="4"/>
      <c r="JI120" s="4"/>
      <c r="JJ120" s="4"/>
      <c r="JK120" s="4"/>
      <c r="JL120" s="4"/>
      <c r="JM120" s="4"/>
      <c r="JN120" s="4"/>
      <c r="JO120" s="4"/>
      <c r="JP120" s="4"/>
      <c r="JQ120" s="4"/>
      <c r="JR120" s="4"/>
      <c r="JS120" s="4"/>
      <c r="JT120" s="4"/>
      <c r="JU120" s="4"/>
      <c r="JV120" s="4"/>
      <c r="JW120" s="4"/>
      <c r="JX120" s="4"/>
      <c r="JY120" s="4"/>
      <c r="JZ120" s="4"/>
      <c r="KA120" s="4"/>
      <c r="KB120" s="4"/>
      <c r="KC120" s="4"/>
      <c r="KD120" s="4"/>
      <c r="KE120" s="4"/>
      <c r="KF120" s="4"/>
      <c r="KG120" s="4"/>
      <c r="KH120" s="4"/>
      <c r="KI120" s="4"/>
      <c r="KJ120" s="4"/>
      <c r="KK120" s="4"/>
      <c r="KL120" s="4"/>
      <c r="KM120" s="4"/>
      <c r="KN120" s="4"/>
      <c r="KO120" s="4"/>
      <c r="KP120" s="4"/>
      <c r="KQ120" s="4"/>
      <c r="KR120" s="4"/>
      <c r="KS120" s="4"/>
      <c r="KT120" s="4"/>
      <c r="KU120" s="4"/>
      <c r="KV120" s="4"/>
      <c r="KW120" s="4"/>
      <c r="KX120" s="4"/>
      <c r="KY120" s="4"/>
      <c r="KZ120" s="4"/>
      <c r="LA120" s="4"/>
      <c r="LB120" s="4"/>
      <c r="LC120" s="4"/>
      <c r="LD120" s="4"/>
      <c r="LE120" s="4"/>
      <c r="LF120" s="4"/>
      <c r="LG120" s="4"/>
      <c r="LH120" s="4"/>
      <c r="LI120" s="4"/>
      <c r="LJ120" s="4"/>
      <c r="LK120" s="4"/>
      <c r="LL120" s="4"/>
      <c r="LM120" s="4"/>
      <c r="LN120" s="4"/>
      <c r="LO120" s="4"/>
      <c r="LP120" s="4"/>
      <c r="LQ120" s="4"/>
      <c r="LR120" s="4"/>
      <c r="LS120" s="4"/>
      <c r="LT120" s="4"/>
      <c r="LU120" s="4"/>
      <c r="LV120" s="4"/>
      <c r="LW120" s="4"/>
      <c r="LX120" s="4"/>
      <c r="LY120" s="4"/>
      <c r="LZ120" s="4"/>
      <c r="MA120" s="4"/>
      <c r="MB120" s="4"/>
      <c r="MC120" s="4"/>
      <c r="MD120" s="4"/>
      <c r="ME120" s="4"/>
      <c r="MF120" s="4"/>
      <c r="MG120" s="4"/>
      <c r="MH120" s="4"/>
      <c r="MI120" s="4"/>
      <c r="MJ120" s="4"/>
      <c r="MK120" s="4"/>
      <c r="ML120" s="4"/>
      <c r="MM120" s="4"/>
      <c r="MN120" s="4"/>
      <c r="MO120" s="4"/>
      <c r="MP120" s="4"/>
      <c r="MQ120" s="4"/>
    </row>
    <row r="121" spans="1:355" s="3" customFormat="1" ht="15.75" x14ac:dyDescent="0.25">
      <c r="A121" s="5"/>
      <c r="B121" s="113" t="s">
        <v>20</v>
      </c>
      <c r="C121" s="51"/>
      <c r="D121" s="52"/>
      <c r="E121" s="43"/>
      <c r="F121" s="43"/>
      <c r="G121" s="100"/>
      <c r="H121" s="84"/>
      <c r="I121" s="52"/>
      <c r="J121" s="43"/>
      <c r="K121" s="73"/>
      <c r="L121" s="33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  <c r="JC121" s="4"/>
      <c r="JD121" s="4"/>
      <c r="JE121" s="4"/>
      <c r="JF121" s="4"/>
      <c r="JG121" s="4"/>
      <c r="JH121" s="4"/>
      <c r="JI121" s="4"/>
      <c r="JJ121" s="4"/>
      <c r="JK121" s="4"/>
      <c r="JL121" s="4"/>
      <c r="JM121" s="4"/>
      <c r="JN121" s="4"/>
      <c r="JO121" s="4"/>
      <c r="JP121" s="4"/>
      <c r="JQ121" s="4"/>
      <c r="JR121" s="4"/>
      <c r="JS121" s="4"/>
      <c r="JT121" s="4"/>
      <c r="JU121" s="4"/>
      <c r="JV121" s="4"/>
      <c r="JW121" s="4"/>
      <c r="JX121" s="4"/>
      <c r="JY121" s="4"/>
      <c r="JZ121" s="4"/>
      <c r="KA121" s="4"/>
      <c r="KB121" s="4"/>
      <c r="KC121" s="4"/>
      <c r="KD121" s="4"/>
      <c r="KE121" s="4"/>
      <c r="KF121" s="4"/>
      <c r="KG121" s="4"/>
      <c r="KH121" s="4"/>
      <c r="KI121" s="4"/>
      <c r="KJ121" s="4"/>
      <c r="KK121" s="4"/>
      <c r="KL121" s="4"/>
      <c r="KM121" s="4"/>
      <c r="KN121" s="4"/>
      <c r="KO121" s="4"/>
      <c r="KP121" s="4"/>
      <c r="KQ121" s="4"/>
      <c r="KR121" s="4"/>
      <c r="KS121" s="4"/>
      <c r="KT121" s="4"/>
      <c r="KU121" s="4"/>
      <c r="KV121" s="4"/>
      <c r="KW121" s="4"/>
      <c r="KX121" s="4"/>
      <c r="KY121" s="4"/>
      <c r="KZ121" s="4"/>
      <c r="LA121" s="4"/>
      <c r="LB121" s="4"/>
      <c r="LC121" s="4"/>
      <c r="LD121" s="4"/>
      <c r="LE121" s="4"/>
      <c r="LF121" s="4"/>
      <c r="LG121" s="4"/>
      <c r="LH121" s="4"/>
      <c r="LI121" s="4"/>
      <c r="LJ121" s="4"/>
      <c r="LK121" s="4"/>
      <c r="LL121" s="4"/>
      <c r="LM121" s="4"/>
      <c r="LN121" s="4"/>
      <c r="LO121" s="4"/>
      <c r="LP121" s="4"/>
      <c r="LQ121" s="4"/>
      <c r="LR121" s="4"/>
      <c r="LS121" s="4"/>
      <c r="LT121" s="4"/>
      <c r="LU121" s="4"/>
      <c r="LV121" s="4"/>
      <c r="LW121" s="4"/>
      <c r="LX121" s="4"/>
      <c r="LY121" s="4"/>
      <c r="LZ121" s="4"/>
      <c r="MA121" s="4"/>
      <c r="MB121" s="4"/>
      <c r="MC121" s="4"/>
      <c r="MD121" s="4"/>
      <c r="ME121" s="4"/>
      <c r="MF121" s="4"/>
      <c r="MG121" s="4"/>
      <c r="MH121" s="4"/>
      <c r="MI121" s="4"/>
      <c r="MJ121" s="4"/>
      <c r="MK121" s="4"/>
      <c r="ML121" s="4"/>
      <c r="MM121" s="4"/>
      <c r="MN121" s="4"/>
      <c r="MO121" s="4"/>
      <c r="MP121" s="4"/>
      <c r="MQ121" s="4"/>
    </row>
    <row r="122" spans="1:355" s="3" customFormat="1" ht="15.75" x14ac:dyDescent="0.25">
      <c r="A122" s="5"/>
      <c r="B122" s="63"/>
      <c r="C122" s="51"/>
      <c r="D122" s="52"/>
      <c r="E122" s="43"/>
      <c r="F122" s="43"/>
      <c r="G122" s="100"/>
      <c r="H122" s="84"/>
      <c r="I122" s="52"/>
      <c r="J122" s="43"/>
      <c r="K122" s="73"/>
      <c r="L122" s="33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  <c r="JC122" s="4"/>
      <c r="JD122" s="4"/>
      <c r="JE122" s="4"/>
      <c r="JF122" s="4"/>
      <c r="JG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  <c r="JT122" s="4"/>
      <c r="JU122" s="4"/>
      <c r="JV122" s="4"/>
      <c r="JW122" s="4"/>
      <c r="JX122" s="4"/>
      <c r="JY122" s="4"/>
      <c r="JZ122" s="4"/>
      <c r="KA122" s="4"/>
      <c r="KB122" s="4"/>
      <c r="KC122" s="4"/>
      <c r="KD122" s="4"/>
      <c r="KE122" s="4"/>
      <c r="KF122" s="4"/>
      <c r="KG122" s="4"/>
      <c r="KH122" s="4"/>
      <c r="KI122" s="4"/>
      <c r="KJ122" s="4"/>
      <c r="KK122" s="4"/>
      <c r="KL122" s="4"/>
      <c r="KM122" s="4"/>
      <c r="KN122" s="4"/>
      <c r="KO122" s="4"/>
      <c r="KP122" s="4"/>
      <c r="KQ122" s="4"/>
      <c r="KR122" s="4"/>
      <c r="KS122" s="4"/>
      <c r="KT122" s="4"/>
      <c r="KU122" s="4"/>
      <c r="KV122" s="4"/>
      <c r="KW122" s="4"/>
      <c r="KX122" s="4"/>
      <c r="KY122" s="4"/>
      <c r="KZ122" s="4"/>
      <c r="LA122" s="4"/>
      <c r="LB122" s="4"/>
      <c r="LC122" s="4"/>
      <c r="LD122" s="4"/>
      <c r="LE122" s="4"/>
      <c r="LF122" s="4"/>
      <c r="LG122" s="4"/>
      <c r="LH122" s="4"/>
      <c r="LI122" s="4"/>
      <c r="LJ122" s="4"/>
      <c r="LK122" s="4"/>
      <c r="LL122" s="4"/>
      <c r="LM122" s="4"/>
      <c r="LN122" s="4"/>
      <c r="LO122" s="4"/>
      <c r="LP122" s="4"/>
      <c r="LQ122" s="4"/>
      <c r="LR122" s="4"/>
      <c r="LS122" s="4"/>
      <c r="LT122" s="4"/>
      <c r="LU122" s="4"/>
      <c r="LV122" s="4"/>
      <c r="LW122" s="4"/>
      <c r="LX122" s="4"/>
      <c r="LY122" s="4"/>
      <c r="LZ122" s="4"/>
      <c r="MA122" s="4"/>
      <c r="MB122" s="4"/>
      <c r="MC122" s="4"/>
      <c r="MD122" s="4"/>
      <c r="ME122" s="4"/>
      <c r="MF122" s="4"/>
      <c r="MG122" s="4"/>
      <c r="MH122" s="4"/>
      <c r="MI122" s="4"/>
      <c r="MJ122" s="4"/>
      <c r="MK122" s="4"/>
      <c r="ML122" s="4"/>
      <c r="MM122" s="4"/>
      <c r="MN122" s="4"/>
      <c r="MO122" s="4"/>
      <c r="MP122" s="4"/>
      <c r="MQ122" s="4"/>
    </row>
    <row r="123" spans="1:355" s="3" customFormat="1" ht="15.75" x14ac:dyDescent="0.25">
      <c r="A123" s="5"/>
      <c r="B123" s="63"/>
      <c r="C123" s="51"/>
      <c r="D123" s="52"/>
      <c r="E123" s="43"/>
      <c r="F123" s="43"/>
      <c r="G123" s="100"/>
      <c r="H123" s="84"/>
      <c r="I123" s="52"/>
      <c r="J123" s="43"/>
      <c r="K123" s="73"/>
      <c r="L123" s="33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  <c r="JC123" s="4"/>
      <c r="JD123" s="4"/>
      <c r="JE123" s="4"/>
      <c r="JF123" s="4"/>
      <c r="JG123" s="4"/>
      <c r="JH123" s="4"/>
      <c r="JI123" s="4"/>
      <c r="JJ123" s="4"/>
      <c r="JK123" s="4"/>
      <c r="JL123" s="4"/>
      <c r="JM123" s="4"/>
      <c r="JN123" s="4"/>
      <c r="JO123" s="4"/>
      <c r="JP123" s="4"/>
      <c r="JQ123" s="4"/>
      <c r="JR123" s="4"/>
      <c r="JS123" s="4"/>
      <c r="JT123" s="4"/>
      <c r="JU123" s="4"/>
      <c r="JV123" s="4"/>
      <c r="JW123" s="4"/>
      <c r="JX123" s="4"/>
      <c r="JY123" s="4"/>
      <c r="JZ123" s="4"/>
      <c r="KA123" s="4"/>
      <c r="KB123" s="4"/>
      <c r="KC123" s="4"/>
      <c r="KD123" s="4"/>
      <c r="KE123" s="4"/>
      <c r="KF123" s="4"/>
      <c r="KG123" s="4"/>
      <c r="KH123" s="4"/>
      <c r="KI123" s="4"/>
      <c r="KJ123" s="4"/>
      <c r="KK123" s="4"/>
      <c r="KL123" s="4"/>
      <c r="KM123" s="4"/>
      <c r="KN123" s="4"/>
      <c r="KO123" s="4"/>
      <c r="KP123" s="4"/>
      <c r="KQ123" s="4"/>
      <c r="KR123" s="4"/>
      <c r="KS123" s="4"/>
      <c r="KT123" s="4"/>
      <c r="KU123" s="4"/>
      <c r="KV123" s="4"/>
      <c r="KW123" s="4"/>
      <c r="KX123" s="4"/>
      <c r="KY123" s="4"/>
      <c r="KZ123" s="4"/>
      <c r="LA123" s="4"/>
      <c r="LB123" s="4"/>
      <c r="LC123" s="4"/>
      <c r="LD123" s="4"/>
      <c r="LE123" s="4"/>
      <c r="LF123" s="4"/>
      <c r="LG123" s="4"/>
      <c r="LH123" s="4"/>
      <c r="LI123" s="4"/>
      <c r="LJ123" s="4"/>
      <c r="LK123" s="4"/>
      <c r="LL123" s="4"/>
      <c r="LM123" s="4"/>
      <c r="LN123" s="4"/>
      <c r="LO123" s="4"/>
      <c r="LP123" s="4"/>
      <c r="LQ123" s="4"/>
      <c r="LR123" s="4"/>
      <c r="LS123" s="4"/>
      <c r="LT123" s="4"/>
      <c r="LU123" s="4"/>
      <c r="LV123" s="4"/>
      <c r="LW123" s="4"/>
      <c r="LX123" s="4"/>
      <c r="LY123" s="4"/>
      <c r="LZ123" s="4"/>
      <c r="MA123" s="4"/>
      <c r="MB123" s="4"/>
      <c r="MC123" s="4"/>
      <c r="MD123" s="4"/>
      <c r="ME123" s="4"/>
      <c r="MF123" s="4"/>
      <c r="MG123" s="4"/>
      <c r="MH123" s="4"/>
      <c r="MI123" s="4"/>
      <c r="MJ123" s="4"/>
      <c r="MK123" s="4"/>
      <c r="ML123" s="4"/>
      <c r="MM123" s="4"/>
      <c r="MN123" s="4"/>
      <c r="MO123" s="4"/>
      <c r="MP123" s="4"/>
      <c r="MQ123" s="4"/>
    </row>
    <row r="124" spans="1:355" s="3" customFormat="1" ht="31.5" x14ac:dyDescent="0.25">
      <c r="A124" s="5">
        <v>48</v>
      </c>
      <c r="B124" s="63" t="s">
        <v>21</v>
      </c>
      <c r="C124" s="51"/>
      <c r="D124" s="52"/>
      <c r="E124" s="43"/>
      <c r="F124" s="102">
        <v>4000</v>
      </c>
      <c r="G124" s="63"/>
      <c r="H124" s="84"/>
      <c r="I124" s="52"/>
      <c r="J124" s="43"/>
      <c r="K124" s="73"/>
      <c r="L124" s="33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4"/>
      <c r="IX124" s="4"/>
      <c r="IY124" s="4"/>
      <c r="IZ124" s="4"/>
      <c r="JA124" s="4"/>
      <c r="JB124" s="4"/>
      <c r="JC124" s="4"/>
      <c r="JD124" s="4"/>
      <c r="JE124" s="4"/>
      <c r="JF124" s="4"/>
      <c r="JG124" s="4"/>
      <c r="JH124" s="4"/>
      <c r="JI124" s="4"/>
      <c r="JJ124" s="4"/>
      <c r="JK124" s="4"/>
      <c r="JL124" s="4"/>
      <c r="JM124" s="4"/>
      <c r="JN124" s="4"/>
      <c r="JO124" s="4"/>
      <c r="JP124" s="4"/>
      <c r="JQ124" s="4"/>
      <c r="JR124" s="4"/>
      <c r="JS124" s="4"/>
      <c r="JT124" s="4"/>
      <c r="JU124" s="4"/>
      <c r="JV124" s="4"/>
      <c r="JW124" s="4"/>
      <c r="JX124" s="4"/>
      <c r="JY124" s="4"/>
      <c r="JZ124" s="4"/>
      <c r="KA124" s="4"/>
      <c r="KB124" s="4"/>
      <c r="KC124" s="4"/>
      <c r="KD124" s="4"/>
      <c r="KE124" s="4"/>
      <c r="KF124" s="4"/>
      <c r="KG124" s="4"/>
      <c r="KH124" s="4"/>
      <c r="KI124" s="4"/>
      <c r="KJ124" s="4"/>
      <c r="KK124" s="4"/>
      <c r="KL124" s="4"/>
      <c r="KM124" s="4"/>
      <c r="KN124" s="4"/>
      <c r="KO124" s="4"/>
      <c r="KP124" s="4"/>
      <c r="KQ124" s="4"/>
      <c r="KR124" s="4"/>
      <c r="KS124" s="4"/>
      <c r="KT124" s="4"/>
      <c r="KU124" s="4"/>
      <c r="KV124" s="4"/>
      <c r="KW124" s="4"/>
      <c r="KX124" s="4"/>
      <c r="KY124" s="4"/>
      <c r="KZ124" s="4"/>
      <c r="LA124" s="4"/>
      <c r="LB124" s="4"/>
      <c r="LC124" s="4"/>
      <c r="LD124" s="4"/>
      <c r="LE124" s="4"/>
      <c r="LF124" s="4"/>
      <c r="LG124" s="4"/>
      <c r="LH124" s="4"/>
      <c r="LI124" s="4"/>
      <c r="LJ124" s="4"/>
      <c r="LK124" s="4"/>
      <c r="LL124" s="4"/>
      <c r="LM124" s="4"/>
      <c r="LN124" s="4"/>
      <c r="LO124" s="4"/>
      <c r="LP124" s="4"/>
      <c r="LQ124" s="4"/>
      <c r="LR124" s="4"/>
      <c r="LS124" s="4"/>
      <c r="LT124" s="4"/>
      <c r="LU124" s="4"/>
      <c r="LV124" s="4"/>
      <c r="LW124" s="4"/>
      <c r="LX124" s="4"/>
      <c r="LY124" s="4"/>
      <c r="LZ124" s="4"/>
      <c r="MA124" s="4"/>
      <c r="MB124" s="4"/>
      <c r="MC124" s="4"/>
      <c r="MD124" s="4"/>
      <c r="ME124" s="4"/>
      <c r="MF124" s="4"/>
      <c r="MG124" s="4"/>
      <c r="MH124" s="4"/>
      <c r="MI124" s="4"/>
      <c r="MJ124" s="4"/>
      <c r="MK124" s="4"/>
      <c r="ML124" s="4"/>
      <c r="MM124" s="4"/>
      <c r="MN124" s="4"/>
      <c r="MO124" s="4"/>
      <c r="MP124" s="4"/>
      <c r="MQ124" s="4"/>
    </row>
    <row r="125" spans="1:355" s="3" customFormat="1" ht="15.75" x14ac:dyDescent="0.25">
      <c r="A125" s="5"/>
      <c r="B125" s="63"/>
      <c r="C125" s="51"/>
      <c r="D125" s="52"/>
      <c r="E125" s="43"/>
      <c r="F125" s="43"/>
      <c r="G125" s="100"/>
      <c r="H125" s="84"/>
      <c r="I125" s="52"/>
      <c r="J125" s="43"/>
      <c r="K125" s="73"/>
      <c r="L125" s="33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  <c r="JC125" s="4"/>
      <c r="JD125" s="4"/>
      <c r="JE125" s="4"/>
      <c r="JF125" s="4"/>
      <c r="JG125" s="4"/>
      <c r="JH125" s="4"/>
      <c r="JI125" s="4"/>
      <c r="JJ125" s="4"/>
      <c r="JK125" s="4"/>
      <c r="JL125" s="4"/>
      <c r="JM125" s="4"/>
      <c r="JN125" s="4"/>
      <c r="JO125" s="4"/>
      <c r="JP125" s="4"/>
      <c r="JQ125" s="4"/>
      <c r="JR125" s="4"/>
      <c r="JS125" s="4"/>
      <c r="JT125" s="4"/>
      <c r="JU125" s="4"/>
      <c r="JV125" s="4"/>
      <c r="JW125" s="4"/>
      <c r="JX125" s="4"/>
      <c r="JY125" s="4"/>
      <c r="JZ125" s="4"/>
      <c r="KA125" s="4"/>
      <c r="KB125" s="4"/>
      <c r="KC125" s="4"/>
      <c r="KD125" s="4"/>
      <c r="KE125" s="4"/>
      <c r="KF125" s="4"/>
      <c r="KG125" s="4"/>
      <c r="KH125" s="4"/>
      <c r="KI125" s="4"/>
      <c r="KJ125" s="4"/>
      <c r="KK125" s="4"/>
      <c r="KL125" s="4"/>
      <c r="KM125" s="4"/>
      <c r="KN125" s="4"/>
      <c r="KO125" s="4"/>
      <c r="KP125" s="4"/>
      <c r="KQ125" s="4"/>
      <c r="KR125" s="4"/>
      <c r="KS125" s="4"/>
      <c r="KT125" s="4"/>
      <c r="KU125" s="4"/>
      <c r="KV125" s="4"/>
      <c r="KW125" s="4"/>
      <c r="KX125" s="4"/>
      <c r="KY125" s="4"/>
      <c r="KZ125" s="4"/>
      <c r="LA125" s="4"/>
      <c r="LB125" s="4"/>
      <c r="LC125" s="4"/>
      <c r="LD125" s="4"/>
      <c r="LE125" s="4"/>
      <c r="LF125" s="4"/>
      <c r="LG125" s="4"/>
      <c r="LH125" s="4"/>
      <c r="LI125" s="4"/>
      <c r="LJ125" s="4"/>
      <c r="LK125" s="4"/>
      <c r="LL125" s="4"/>
      <c r="LM125" s="4"/>
      <c r="LN125" s="4"/>
      <c r="LO125" s="4"/>
      <c r="LP125" s="4"/>
      <c r="LQ125" s="4"/>
      <c r="LR125" s="4"/>
      <c r="LS125" s="4"/>
      <c r="LT125" s="4"/>
      <c r="LU125" s="4"/>
      <c r="LV125" s="4"/>
      <c r="LW125" s="4"/>
      <c r="LX125" s="4"/>
      <c r="LY125" s="4"/>
      <c r="LZ125" s="4"/>
      <c r="MA125" s="4"/>
      <c r="MB125" s="4"/>
      <c r="MC125" s="4"/>
      <c r="MD125" s="4"/>
      <c r="ME125" s="4"/>
      <c r="MF125" s="4"/>
      <c r="MG125" s="4"/>
      <c r="MH125" s="4"/>
      <c r="MI125" s="4"/>
      <c r="MJ125" s="4"/>
      <c r="MK125" s="4"/>
      <c r="ML125" s="4"/>
      <c r="MM125" s="4"/>
      <c r="MN125" s="4"/>
      <c r="MO125" s="4"/>
      <c r="MP125" s="4"/>
      <c r="MQ125" s="4"/>
    </row>
    <row r="126" spans="1:355" s="3" customFormat="1" ht="15.75" x14ac:dyDescent="0.25">
      <c r="A126" s="85"/>
      <c r="B126" s="115" t="s">
        <v>7</v>
      </c>
      <c r="C126" s="86"/>
      <c r="D126" s="87"/>
      <c r="E126" s="87"/>
      <c r="F126" s="87">
        <f>SUM(F12:F125)</f>
        <v>128516.682</v>
      </c>
      <c r="G126" s="117"/>
      <c r="H126" s="88"/>
      <c r="I126" s="87"/>
      <c r="J126" s="87"/>
      <c r="K126" s="87"/>
      <c r="L126" s="35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  <c r="JD126" s="4"/>
      <c r="JE126" s="4"/>
      <c r="JF126" s="4"/>
      <c r="JG126" s="4"/>
      <c r="JH126" s="4"/>
      <c r="JI126" s="4"/>
      <c r="JJ126" s="4"/>
      <c r="JK126" s="4"/>
      <c r="JL126" s="4"/>
      <c r="JM126" s="4"/>
      <c r="JN126" s="4"/>
      <c r="JO126" s="4"/>
      <c r="JP126" s="4"/>
      <c r="JQ126" s="4"/>
      <c r="JR126" s="4"/>
      <c r="JS126" s="4"/>
      <c r="JT126" s="4"/>
      <c r="JU126" s="4"/>
      <c r="JV126" s="4"/>
      <c r="JW126" s="4"/>
      <c r="JX126" s="4"/>
      <c r="JY126" s="4"/>
      <c r="JZ126" s="4"/>
      <c r="KA126" s="4"/>
      <c r="KB126" s="4"/>
      <c r="KC126" s="4"/>
      <c r="KD126" s="4"/>
      <c r="KE126" s="4"/>
      <c r="KF126" s="4"/>
      <c r="KG126" s="4"/>
      <c r="KH126" s="4"/>
      <c r="KI126" s="4"/>
      <c r="KJ126" s="4"/>
      <c r="KK126" s="4"/>
      <c r="KL126" s="4"/>
      <c r="KM126" s="4"/>
      <c r="KN126" s="4"/>
      <c r="KO126" s="4"/>
      <c r="KP126" s="4"/>
      <c r="KQ126" s="4"/>
      <c r="KR126" s="4"/>
      <c r="KS126" s="4"/>
      <c r="KT126" s="4"/>
      <c r="KU126" s="4"/>
      <c r="KV126" s="4"/>
      <c r="KW126" s="4"/>
      <c r="KX126" s="4"/>
      <c r="KY126" s="4"/>
      <c r="KZ126" s="4"/>
      <c r="LA126" s="4"/>
      <c r="LB126" s="4"/>
      <c r="LC126" s="4"/>
      <c r="LD126" s="4"/>
      <c r="LE126" s="4"/>
      <c r="LF126" s="4"/>
      <c r="LG126" s="4"/>
      <c r="LH126" s="4"/>
      <c r="LI126" s="4"/>
      <c r="LJ126" s="4"/>
      <c r="LK126" s="4"/>
      <c r="LL126" s="4"/>
      <c r="LM126" s="4"/>
      <c r="LN126" s="4"/>
      <c r="LO126" s="4"/>
      <c r="LP126" s="4"/>
      <c r="LQ126" s="4"/>
      <c r="LR126" s="4"/>
      <c r="LS126" s="4"/>
      <c r="LT126" s="4"/>
      <c r="LU126" s="4"/>
      <c r="LV126" s="4"/>
      <c r="LW126" s="4"/>
      <c r="LX126" s="4"/>
      <c r="LY126" s="4"/>
      <c r="LZ126" s="4"/>
      <c r="MA126" s="4"/>
      <c r="MB126" s="4"/>
      <c r="MC126" s="4"/>
      <c r="MD126" s="4"/>
      <c r="ME126" s="4"/>
      <c r="MF126" s="4"/>
      <c r="MG126" s="4"/>
      <c r="MH126" s="4"/>
      <c r="MI126" s="4"/>
      <c r="MJ126" s="4"/>
      <c r="MK126" s="4"/>
      <c r="ML126" s="4"/>
      <c r="MM126" s="4"/>
      <c r="MN126" s="4"/>
      <c r="MO126" s="4"/>
      <c r="MP126" s="4"/>
      <c r="MQ126" s="4"/>
    </row>
    <row r="127" spans="1:355" ht="15.75" x14ac:dyDescent="0.25">
      <c r="A127" s="85"/>
      <c r="B127" s="6"/>
      <c r="C127" s="7"/>
      <c r="D127" s="8"/>
      <c r="E127" s="9"/>
      <c r="F127" s="89"/>
      <c r="G127" s="10"/>
      <c r="H127" s="23"/>
      <c r="I127" s="8"/>
      <c r="J127" s="9"/>
      <c r="K127" s="90"/>
    </row>
    <row r="128" spans="1:355" ht="16.5" thickBot="1" x14ac:dyDescent="0.3">
      <c r="A128" s="91"/>
      <c r="B128" s="15"/>
      <c r="C128" s="16"/>
      <c r="D128" s="17"/>
      <c r="E128" s="18"/>
      <c r="F128" s="92"/>
      <c r="G128" s="19"/>
      <c r="H128" s="24"/>
      <c r="I128" s="17"/>
      <c r="J128" s="18"/>
      <c r="K128" s="93"/>
    </row>
    <row r="129" spans="1:355" ht="18.75" x14ac:dyDescent="0.25">
      <c r="A129" s="20"/>
      <c r="B129" s="118" t="s">
        <v>61</v>
      </c>
      <c r="C129" s="119"/>
      <c r="D129" s="120"/>
      <c r="E129" s="120"/>
      <c r="F129" s="121">
        <f>F126+F127+K126+K127+K128+F128</f>
        <v>128516.682</v>
      </c>
      <c r="G129" s="29"/>
      <c r="H129" s="25"/>
      <c r="I129" s="29"/>
      <c r="J129" s="29"/>
      <c r="K129" s="31"/>
    </row>
    <row r="130" spans="1:355" ht="19.5" thickBot="1" x14ac:dyDescent="0.3">
      <c r="A130" s="36"/>
      <c r="B130" s="122"/>
      <c r="C130" s="123"/>
      <c r="D130" s="124"/>
      <c r="E130" s="124"/>
      <c r="F130" s="125"/>
      <c r="G130" s="37"/>
      <c r="H130" s="38"/>
      <c r="I130" s="37"/>
      <c r="J130" s="37"/>
      <c r="K130" s="39"/>
    </row>
    <row r="131" spans="1:355" x14ac:dyDescent="0.25">
      <c r="A131" s="45"/>
      <c r="B131" s="126" t="s">
        <v>58</v>
      </c>
      <c r="C131" s="127"/>
      <c r="D131" s="128"/>
      <c r="E131" s="128"/>
      <c r="F131" s="129"/>
      <c r="G131" s="130"/>
      <c r="H131" s="131"/>
      <c r="I131" s="130"/>
      <c r="J131" s="130"/>
      <c r="K131" s="132"/>
    </row>
    <row r="132" spans="1:355" x14ac:dyDescent="0.25"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</row>
    <row r="133" spans="1:355" s="3" customFormat="1" ht="15.75" x14ac:dyDescent="0.25">
      <c r="A133" s="11"/>
      <c r="B133" s="139" t="s">
        <v>8</v>
      </c>
      <c r="C133" s="140"/>
      <c r="D133" s="141"/>
      <c r="E133" s="142"/>
      <c r="F133" s="143"/>
      <c r="G133" s="139" t="s">
        <v>9</v>
      </c>
      <c r="H133" s="12"/>
      <c r="I133" s="13"/>
      <c r="J133" s="103"/>
      <c r="K133" s="104"/>
      <c r="L133" s="33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/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/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/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/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4"/>
      <c r="LD133" s="4"/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4"/>
      <c r="LR133" s="4"/>
      <c r="LS133" s="4"/>
      <c r="LT133" s="4"/>
      <c r="LU133" s="4"/>
      <c r="LV133" s="4"/>
      <c r="LW133" s="4"/>
      <c r="LX133" s="4"/>
      <c r="LY133" s="4"/>
      <c r="LZ133" s="4"/>
      <c r="MA133" s="4"/>
      <c r="MB133" s="4"/>
      <c r="MC133" s="4"/>
      <c r="MD133" s="4"/>
      <c r="ME133" s="4"/>
      <c r="MF133" s="4"/>
      <c r="MG133" s="4"/>
      <c r="MH133" s="4"/>
      <c r="MI133" s="4"/>
      <c r="MJ133" s="4"/>
      <c r="MK133" s="4"/>
      <c r="ML133" s="4"/>
      <c r="MM133" s="4"/>
      <c r="MN133" s="4"/>
      <c r="MO133" s="4"/>
      <c r="MP133" s="4"/>
      <c r="MQ133" s="4"/>
    </row>
    <row r="134" spans="1:355" s="3" customFormat="1" ht="15.75" x14ac:dyDescent="0.25">
      <c r="A134" s="11"/>
      <c r="B134" s="139" t="s">
        <v>44</v>
      </c>
      <c r="C134" s="140"/>
      <c r="D134" s="141"/>
      <c r="E134" s="142"/>
      <c r="F134" s="143"/>
      <c r="G134" s="139" t="s">
        <v>45</v>
      </c>
      <c r="H134" s="12"/>
      <c r="I134" s="13"/>
      <c r="J134" s="105"/>
      <c r="K134" s="105"/>
      <c r="L134" s="33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4"/>
      <c r="JE134" s="4"/>
      <c r="JF134" s="4"/>
      <c r="JG134" s="4"/>
      <c r="JH134" s="4"/>
      <c r="JI134" s="4"/>
      <c r="JJ134" s="4"/>
      <c r="JK134" s="4"/>
      <c r="JL134" s="4"/>
      <c r="JM134" s="4"/>
      <c r="JN134" s="4"/>
      <c r="JO134" s="4"/>
      <c r="JP134" s="4"/>
      <c r="JQ134" s="4"/>
      <c r="JR134" s="4"/>
      <c r="JS134" s="4"/>
      <c r="JT134" s="4"/>
      <c r="JU134" s="4"/>
      <c r="JV134" s="4"/>
      <c r="JW134" s="4"/>
      <c r="JX134" s="4"/>
      <c r="JY134" s="4"/>
      <c r="JZ134" s="4"/>
      <c r="KA134" s="4"/>
      <c r="KB134" s="4"/>
      <c r="KC134" s="4"/>
      <c r="KD134" s="4"/>
      <c r="KE134" s="4"/>
      <c r="KF134" s="4"/>
      <c r="KG134" s="4"/>
      <c r="KH134" s="4"/>
      <c r="KI134" s="4"/>
      <c r="KJ134" s="4"/>
      <c r="KK134" s="4"/>
      <c r="KL134" s="4"/>
      <c r="KM134" s="4"/>
      <c r="KN134" s="4"/>
      <c r="KO134" s="4"/>
      <c r="KP134" s="4"/>
      <c r="KQ134" s="4"/>
      <c r="KR134" s="4"/>
      <c r="KS134" s="4"/>
      <c r="KT134" s="4"/>
      <c r="KU134" s="4"/>
      <c r="KV134" s="4"/>
      <c r="KW134" s="4"/>
      <c r="KX134" s="4"/>
      <c r="KY134" s="4"/>
      <c r="KZ134" s="4"/>
      <c r="LA134" s="4"/>
      <c r="LB134" s="4"/>
      <c r="LC134" s="4"/>
      <c r="LD134" s="4"/>
      <c r="LE134" s="4"/>
      <c r="LF134" s="4"/>
      <c r="LG134" s="4"/>
      <c r="LH134" s="4"/>
      <c r="LI134" s="4"/>
      <c r="LJ134" s="4"/>
      <c r="LK134" s="4"/>
      <c r="LL134" s="4"/>
      <c r="LM134" s="4"/>
      <c r="LN134" s="4"/>
      <c r="LO134" s="4"/>
      <c r="LP134" s="4"/>
      <c r="LQ134" s="4"/>
      <c r="LR134" s="4"/>
      <c r="LS134" s="4"/>
      <c r="LT134" s="4"/>
      <c r="LU134" s="4"/>
      <c r="LV134" s="4"/>
      <c r="LW134" s="4"/>
      <c r="LX134" s="4"/>
      <c r="LY134" s="4"/>
      <c r="LZ134" s="4"/>
      <c r="MA134" s="4"/>
      <c r="MB134" s="4"/>
      <c r="MC134" s="4"/>
      <c r="MD134" s="4"/>
      <c r="ME134" s="4"/>
      <c r="MF134" s="4"/>
      <c r="MG134" s="4"/>
      <c r="MH134" s="4"/>
      <c r="MI134" s="4"/>
      <c r="MJ134" s="4"/>
      <c r="MK134" s="4"/>
      <c r="ML134" s="4"/>
      <c r="MM134" s="4"/>
      <c r="MN134" s="4"/>
      <c r="MO134" s="4"/>
      <c r="MP134" s="4"/>
      <c r="MQ134" s="4"/>
    </row>
    <row r="135" spans="1:355" s="3" customFormat="1" ht="15.75" x14ac:dyDescent="0.25">
      <c r="A135" s="11"/>
      <c r="B135" s="144"/>
      <c r="C135" s="140"/>
      <c r="D135" s="141"/>
      <c r="E135" s="142"/>
      <c r="F135" s="143"/>
      <c r="G135" s="144"/>
      <c r="H135" s="12"/>
      <c r="I135" s="13"/>
      <c r="J135" s="103"/>
      <c r="K135" s="103"/>
      <c r="L135" s="33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  <c r="JD135" s="4"/>
      <c r="JE135" s="4"/>
      <c r="JF135" s="4"/>
      <c r="JG135" s="4"/>
      <c r="JH135" s="4"/>
      <c r="JI135" s="4"/>
      <c r="JJ135" s="4"/>
      <c r="JK135" s="4"/>
      <c r="JL135" s="4"/>
      <c r="JM135" s="4"/>
      <c r="JN135" s="4"/>
      <c r="JO135" s="4"/>
      <c r="JP135" s="4"/>
      <c r="JQ135" s="4"/>
      <c r="JR135" s="4"/>
      <c r="JS135" s="4"/>
      <c r="JT135" s="4"/>
      <c r="JU135" s="4"/>
      <c r="JV135" s="4"/>
      <c r="JW135" s="4"/>
      <c r="JX135" s="4"/>
      <c r="JY135" s="4"/>
      <c r="JZ135" s="4"/>
      <c r="KA135" s="4"/>
      <c r="KB135" s="4"/>
      <c r="KC135" s="4"/>
      <c r="KD135" s="4"/>
      <c r="KE135" s="4"/>
      <c r="KF135" s="4"/>
      <c r="KG135" s="4"/>
      <c r="KH135" s="4"/>
      <c r="KI135" s="4"/>
      <c r="KJ135" s="4"/>
      <c r="KK135" s="4"/>
      <c r="KL135" s="4"/>
      <c r="KM135" s="4"/>
      <c r="KN135" s="4"/>
      <c r="KO135" s="4"/>
      <c r="KP135" s="4"/>
      <c r="KQ135" s="4"/>
      <c r="KR135" s="4"/>
      <c r="KS135" s="4"/>
      <c r="KT135" s="4"/>
      <c r="KU135" s="4"/>
      <c r="KV135" s="4"/>
      <c r="KW135" s="4"/>
      <c r="KX135" s="4"/>
      <c r="KY135" s="4"/>
      <c r="KZ135" s="4"/>
      <c r="LA135" s="4"/>
      <c r="LB135" s="4"/>
      <c r="LC135" s="4"/>
      <c r="LD135" s="4"/>
      <c r="LE135" s="4"/>
      <c r="LF135" s="4"/>
      <c r="LG135" s="4"/>
      <c r="LH135" s="4"/>
      <c r="LI135" s="4"/>
      <c r="LJ135" s="4"/>
      <c r="LK135" s="4"/>
      <c r="LL135" s="4"/>
      <c r="LM135" s="4"/>
      <c r="LN135" s="4"/>
      <c r="LO135" s="4"/>
      <c r="LP135" s="4"/>
      <c r="LQ135" s="4"/>
      <c r="LR135" s="4"/>
      <c r="LS135" s="4"/>
      <c r="LT135" s="4"/>
      <c r="LU135" s="4"/>
      <c r="LV135" s="4"/>
      <c r="LW135" s="4"/>
      <c r="LX135" s="4"/>
      <c r="LY135" s="4"/>
      <c r="LZ135" s="4"/>
      <c r="MA135" s="4"/>
      <c r="MB135" s="4"/>
      <c r="MC135" s="4"/>
      <c r="MD135" s="4"/>
      <c r="ME135" s="4"/>
      <c r="MF135" s="4"/>
      <c r="MG135" s="4"/>
      <c r="MH135" s="4"/>
      <c r="MI135" s="4"/>
      <c r="MJ135" s="4"/>
      <c r="MK135" s="4"/>
      <c r="ML135" s="4"/>
      <c r="MM135" s="4"/>
      <c r="MN135" s="4"/>
      <c r="MO135" s="4"/>
      <c r="MP135" s="4"/>
      <c r="MQ135" s="4"/>
    </row>
    <row r="136" spans="1:355" s="3" customFormat="1" ht="18.75" customHeight="1" x14ac:dyDescent="0.25">
      <c r="A136" s="11"/>
      <c r="B136" s="145" t="s">
        <v>55</v>
      </c>
      <c r="C136" s="146"/>
      <c r="D136" s="146"/>
      <c r="E136" s="146"/>
      <c r="F136" s="147"/>
      <c r="G136" s="148" t="s">
        <v>46</v>
      </c>
      <c r="H136" s="12"/>
      <c r="I136" s="13"/>
      <c r="J136" s="103"/>
      <c r="K136" s="103"/>
      <c r="L136" s="33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  <c r="JC136" s="4"/>
      <c r="JD136" s="4"/>
      <c r="JE136" s="4"/>
      <c r="JF136" s="4"/>
      <c r="JG136" s="4"/>
      <c r="JH136" s="4"/>
      <c r="JI136" s="4"/>
      <c r="JJ136" s="4"/>
      <c r="JK136" s="4"/>
      <c r="JL136" s="4"/>
      <c r="JM136" s="4"/>
      <c r="JN136" s="4"/>
      <c r="JO136" s="4"/>
      <c r="JP136" s="4"/>
      <c r="JQ136" s="4"/>
      <c r="JR136" s="4"/>
      <c r="JS136" s="4"/>
      <c r="JT136" s="4"/>
      <c r="JU136" s="4"/>
      <c r="JV136" s="4"/>
      <c r="JW136" s="4"/>
      <c r="JX136" s="4"/>
      <c r="JY136" s="4"/>
      <c r="JZ136" s="4"/>
      <c r="KA136" s="4"/>
      <c r="KB136" s="4"/>
      <c r="KC136" s="4"/>
      <c r="KD136" s="4"/>
      <c r="KE136" s="4"/>
      <c r="KF136" s="4"/>
      <c r="KG136" s="4"/>
      <c r="KH136" s="4"/>
      <c r="KI136" s="4"/>
      <c r="KJ136" s="4"/>
      <c r="KK136" s="4"/>
      <c r="KL136" s="4"/>
      <c r="KM136" s="4"/>
      <c r="KN136" s="4"/>
      <c r="KO136" s="4"/>
      <c r="KP136" s="4"/>
      <c r="KQ136" s="4"/>
      <c r="KR136" s="4"/>
      <c r="KS136" s="4"/>
      <c r="KT136" s="4"/>
      <c r="KU136" s="4"/>
      <c r="KV136" s="4"/>
      <c r="KW136" s="4"/>
      <c r="KX136" s="4"/>
      <c r="KY136" s="4"/>
      <c r="KZ136" s="4"/>
      <c r="LA136" s="4"/>
      <c r="LB136" s="4"/>
      <c r="LC136" s="4"/>
      <c r="LD136" s="4"/>
      <c r="LE136" s="4"/>
      <c r="LF136" s="4"/>
      <c r="LG136" s="4"/>
      <c r="LH136" s="4"/>
      <c r="LI136" s="4"/>
      <c r="LJ136" s="4"/>
      <c r="LK136" s="4"/>
      <c r="LL136" s="4"/>
      <c r="LM136" s="4"/>
      <c r="LN136" s="4"/>
      <c r="LO136" s="4"/>
      <c r="LP136" s="4"/>
      <c r="LQ136" s="4"/>
      <c r="LR136" s="4"/>
      <c r="LS136" s="4"/>
      <c r="LT136" s="4"/>
      <c r="LU136" s="4"/>
      <c r="LV136" s="4"/>
      <c r="LW136" s="4"/>
      <c r="LX136" s="4"/>
      <c r="LY136" s="4"/>
      <c r="LZ136" s="4"/>
      <c r="MA136" s="4"/>
      <c r="MB136" s="4"/>
      <c r="MC136" s="4"/>
      <c r="MD136" s="4"/>
      <c r="ME136" s="4"/>
      <c r="MF136" s="4"/>
      <c r="MG136" s="4"/>
      <c r="MH136" s="4"/>
      <c r="MI136" s="4"/>
      <c r="MJ136" s="4"/>
      <c r="MK136" s="4"/>
      <c r="ML136" s="4"/>
      <c r="MM136" s="4"/>
      <c r="MN136" s="4"/>
      <c r="MO136" s="4"/>
      <c r="MP136" s="4"/>
      <c r="MQ136" s="4"/>
    </row>
    <row r="137" spans="1:355" s="3" customFormat="1" x14ac:dyDescent="0.25">
      <c r="A137" s="11"/>
      <c r="B137" s="138"/>
      <c r="C137" s="134"/>
      <c r="D137" s="135"/>
      <c r="E137" s="136"/>
      <c r="F137" s="137"/>
      <c r="G137" s="138"/>
      <c r="H137" s="11"/>
      <c r="I137" s="14"/>
      <c r="J137" s="106"/>
      <c r="K137" s="106"/>
      <c r="L137" s="33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  <c r="JT137" s="4"/>
      <c r="JU137" s="4"/>
      <c r="JV137" s="4"/>
      <c r="JW137" s="4"/>
      <c r="JX137" s="4"/>
      <c r="JY137" s="4"/>
      <c r="JZ137" s="4"/>
      <c r="KA137" s="4"/>
      <c r="KB137" s="4"/>
      <c r="KC137" s="4"/>
      <c r="KD137" s="4"/>
      <c r="KE137" s="4"/>
      <c r="KF137" s="4"/>
      <c r="KG137" s="4"/>
      <c r="KH137" s="4"/>
      <c r="KI137" s="4"/>
      <c r="KJ137" s="4"/>
      <c r="KK137" s="4"/>
      <c r="KL137" s="4"/>
      <c r="KM137" s="4"/>
      <c r="KN137" s="4"/>
      <c r="KO137" s="4"/>
      <c r="KP137" s="4"/>
      <c r="KQ137" s="4"/>
      <c r="KR137" s="4"/>
      <c r="KS137" s="4"/>
      <c r="KT137" s="4"/>
      <c r="KU137" s="4"/>
      <c r="KV137" s="4"/>
      <c r="KW137" s="4"/>
      <c r="KX137" s="4"/>
      <c r="KY137" s="4"/>
      <c r="KZ137" s="4"/>
      <c r="LA137" s="4"/>
      <c r="LB137" s="4"/>
      <c r="LC137" s="4"/>
      <c r="LD137" s="4"/>
      <c r="LE137" s="4"/>
      <c r="LF137" s="4"/>
      <c r="LG137" s="4"/>
      <c r="LH137" s="4"/>
      <c r="LI137" s="4"/>
      <c r="LJ137" s="4"/>
      <c r="LK137" s="4"/>
      <c r="LL137" s="4"/>
      <c r="LM137" s="4"/>
      <c r="LN137" s="4"/>
      <c r="LO137" s="4"/>
      <c r="LP137" s="4"/>
      <c r="LQ137" s="4"/>
      <c r="LR137" s="4"/>
      <c r="LS137" s="4"/>
      <c r="LT137" s="4"/>
      <c r="LU137" s="4"/>
      <c r="LV137" s="4"/>
      <c r="LW137" s="4"/>
      <c r="LX137" s="4"/>
      <c r="LY137" s="4"/>
      <c r="LZ137" s="4"/>
      <c r="MA137" s="4"/>
      <c r="MB137" s="4"/>
      <c r="MC137" s="4"/>
      <c r="MD137" s="4"/>
      <c r="ME137" s="4"/>
      <c r="MF137" s="4"/>
      <c r="MG137" s="4"/>
      <c r="MH137" s="4"/>
      <c r="MI137" s="4"/>
      <c r="MJ137" s="4"/>
      <c r="MK137" s="4"/>
      <c r="ML137" s="4"/>
      <c r="MM137" s="4"/>
      <c r="MN137" s="4"/>
      <c r="MO137" s="4"/>
      <c r="MP137" s="4"/>
      <c r="MQ137" s="4"/>
    </row>
    <row r="138" spans="1:355" ht="18.75" x14ac:dyDescent="0.25">
      <c r="B138" s="101"/>
      <c r="C138" s="101"/>
      <c r="D138" s="101"/>
      <c r="E138" s="101"/>
      <c r="F138" s="101"/>
      <c r="G138" s="101"/>
      <c r="H138" s="101"/>
      <c r="I138" s="101"/>
      <c r="J138" s="101"/>
      <c r="K138" s="101" t="s">
        <v>57</v>
      </c>
    </row>
    <row r="139" spans="1:355" ht="18.75" x14ac:dyDescent="0.25"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</row>
    <row r="140" spans="1:355" ht="18.75" x14ac:dyDescent="0.25"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</row>
  </sheetData>
  <mergeCells count="5">
    <mergeCell ref="A3:K3"/>
    <mergeCell ref="A4:K4"/>
    <mergeCell ref="A5:K5"/>
    <mergeCell ref="C6:D6"/>
    <mergeCell ref="A11:B11"/>
  </mergeCells>
  <pageMargins left="0.7" right="0.7" top="0.75" bottom="0.75" header="0.3" footer="0.3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 редактированное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ASUS</cp:lastModifiedBy>
  <cp:lastPrinted>2021-11-04T08:21:51Z</cp:lastPrinted>
  <dcterms:created xsi:type="dcterms:W3CDTF">2019-10-29T09:00:52Z</dcterms:created>
  <dcterms:modified xsi:type="dcterms:W3CDTF">2021-11-11T06:12:18Z</dcterms:modified>
</cp:coreProperties>
</file>