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Кладка підвал 1 ,2 поверх (3)" sheetId="21" r:id="rId1"/>
  </sheets>
  <calcPr calcId="144525"/>
  <extLst>
    <ext uri="GoogleSheetsCustomDataVersion1">
      <go:sheetsCustomData xmlns:go="http://customooxmlschemas.google.com/" r:id="" roundtripDataSignature="AMtx7miRv+3tcj6GhuDQSZ+hMgvNAjyB8w=="/>
    </ext>
  </extLst>
</workbook>
</file>

<file path=xl/calcChain.xml><?xml version="1.0" encoding="utf-8"?>
<calcChain xmlns="http://schemas.openxmlformats.org/spreadsheetml/2006/main">
  <c r="D46" i="21" l="1"/>
  <c r="D15" i="21"/>
  <c r="D16" i="21" s="1"/>
  <c r="D22" i="21"/>
  <c r="D19" i="21"/>
  <c r="D20" i="21" s="1"/>
  <c r="D18" i="21"/>
  <c r="D38" i="21"/>
  <c r="D37" i="21"/>
  <c r="D32" i="21"/>
  <c r="D14" i="21"/>
  <c r="D11" i="21"/>
  <c r="E11" i="21" s="1"/>
  <c r="F11" i="21" s="1"/>
  <c r="G11" i="21" s="1"/>
  <c r="H11" i="21" s="1"/>
  <c r="I11" i="21" s="1"/>
  <c r="J11" i="21" s="1"/>
  <c r="D23" i="21" l="1"/>
  <c r="D26" i="21" s="1"/>
  <c r="D41" i="21"/>
  <c r="D27" i="21"/>
  <c r="D17" i="21"/>
  <c r="D24" i="21" l="1"/>
  <c r="D45" i="21"/>
  <c r="D25" i="21"/>
  <c r="D44" i="21"/>
  <c r="D42" i="21"/>
  <c r="D43" i="21"/>
</calcChain>
</file>

<file path=xl/sharedStrings.xml><?xml version="1.0" encoding="utf-8"?>
<sst xmlns="http://schemas.openxmlformats.org/spreadsheetml/2006/main" count="87" uniqueCount="46">
  <si>
    <t>т</t>
  </si>
  <si>
    <t>шт</t>
  </si>
  <si>
    <t>Кількість</t>
  </si>
  <si>
    <t>м3</t>
  </si>
  <si>
    <r>
      <rPr>
        <b/>
        <sz val="9"/>
        <color indexed="8"/>
        <rFont val="Times New Roman Cyr"/>
        <charset val="204"/>
      </rPr>
      <t>Об`єкт</t>
    </r>
    <r>
      <rPr>
        <sz val="9"/>
        <color indexed="8"/>
        <rFont val="Times New Roman Cyr"/>
        <charset val="1"/>
      </rPr>
      <t>: Житлова будівля садибного типу за адресою: с. Плюти, Обухівський район, Київська область</t>
    </r>
  </si>
  <si>
    <t xml:space="preserve">Складена в поточних цінах  станом на </t>
  </si>
  <si>
    <t>Зведений кошторис</t>
  </si>
  <si>
    <t>№ п/п</t>
  </si>
  <si>
    <t>Прим</t>
  </si>
  <si>
    <t>Перелік робіт</t>
  </si>
  <si>
    <t>Одиниця виміру</t>
  </si>
  <si>
    <t>Робота</t>
  </si>
  <si>
    <t>Матеріальні ресурси</t>
  </si>
  <si>
    <t xml:space="preserve">Загальна вартість, грн. </t>
  </si>
  <si>
    <t>вартiсть один., грн.</t>
  </si>
  <si>
    <t>всього, грн.</t>
  </si>
  <si>
    <t>міш</t>
  </si>
  <si>
    <t>Пластифікатор протиморозний (10л)</t>
  </si>
  <si>
    <t>на  будівництво  житлової будівлі садибного типу за адресою: с. Плюти, Обухівський район, Київська область</t>
  </si>
  <si>
    <t>Влаштування зовшнішньої кладки стін 380мм</t>
  </si>
  <si>
    <t>м2</t>
  </si>
  <si>
    <t>Влаштування кладки 1,2 поверху</t>
  </si>
  <si>
    <t>Цегла М125 пустотіла</t>
  </si>
  <si>
    <t>Влаштування перемичок</t>
  </si>
  <si>
    <t>3ПБ 16-37</t>
  </si>
  <si>
    <t>1ПБ 10-1</t>
  </si>
  <si>
    <t>3ПБ 13-37</t>
  </si>
  <si>
    <t>5ПГ 35-37</t>
  </si>
  <si>
    <t>5ПБ 25-37</t>
  </si>
  <si>
    <t>3ПБ 25-8п</t>
  </si>
  <si>
    <t>5ПБ 30-37</t>
  </si>
  <si>
    <t>3ПБ 30-8п</t>
  </si>
  <si>
    <t>1ПБ 13-1</t>
  </si>
  <si>
    <t>4ПГ 30-40</t>
  </si>
  <si>
    <t>3ПБ 27-8п</t>
  </si>
  <si>
    <t>3ПБ 34-4п</t>
  </si>
  <si>
    <t>3ПБ 39-8п</t>
  </si>
  <si>
    <t xml:space="preserve">Влаштування перегородок стін 120 мм </t>
  </si>
  <si>
    <t>Цемент М500 с доставкою</t>
  </si>
  <si>
    <t>Витратні матеріали ( круги и  тд)</t>
  </si>
  <si>
    <t xml:space="preserve">Приготування розчину М100 </t>
  </si>
  <si>
    <t>Прокат арматурный № 8мм А240С, МІРА 12м з доставкою для анкерування по 0,5 мп</t>
  </si>
  <si>
    <t>Подача розчину на 2 поверх</t>
  </si>
  <si>
    <t>Монтаж демонтаж лісів</t>
  </si>
  <si>
    <t>Анкерування перегородок (свердління та забивання анкерів)</t>
  </si>
  <si>
    <t xml:space="preserve">Пісок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</si>
</sst>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"/>
    <numFmt numFmtId="166" formatCode="#,##0.0"/>
    <numFmt numFmtId="168" formatCode="#,##0.00_ ;[Red]\-#,##0.00\ "/>
  </numFmts>
  <fonts count="23">
    <font>
      <sz val="11"/>
      <color theme="1"/>
      <name val="Arial"/>
    </font>
    <font>
      <sz val="9"/>
      <color indexed="8"/>
      <name val="Times New Roman Cyr"/>
      <charset val="204"/>
    </font>
    <font>
      <sz val="9"/>
      <color indexed="8"/>
      <name val="Times New Roman Cyr"/>
      <charset val="1"/>
    </font>
    <font>
      <sz val="7"/>
      <color indexed="8"/>
      <name val="Times New Roman Cyr"/>
      <charset val="204"/>
    </font>
    <font>
      <b/>
      <sz val="9"/>
      <color indexed="8"/>
      <name val="Times New Roman Cyr"/>
      <charset val="204"/>
    </font>
    <font>
      <sz val="9"/>
      <color indexed="8"/>
      <name val="Calibri"/>
      <family val="2"/>
      <charset val="204"/>
    </font>
    <font>
      <sz val="9"/>
      <name val="Calibri"/>
      <family val="2"/>
      <charset val="204"/>
    </font>
    <font>
      <sz val="9"/>
      <name val="Tahoma"/>
      <family val="2"/>
      <charset val="204"/>
    </font>
    <font>
      <b/>
      <sz val="16"/>
      <name val="Tahoma"/>
      <family val="2"/>
      <charset val="204"/>
    </font>
    <font>
      <b/>
      <sz val="9"/>
      <name val="Tahoma"/>
      <family val="2"/>
      <charset val="204"/>
    </font>
    <font>
      <sz val="9"/>
      <name val="Arial Cyr"/>
      <charset val="204"/>
    </font>
    <font>
      <b/>
      <sz val="9"/>
      <color indexed="23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ahoma"/>
      <family val="2"/>
      <charset val="204"/>
    </font>
    <font>
      <b/>
      <sz val="8"/>
      <name val="Tahoma"/>
      <family val="2"/>
      <charset val="204"/>
    </font>
    <font>
      <i/>
      <sz val="8"/>
      <name val="Tahoma"/>
      <family val="2"/>
      <charset val="204"/>
    </font>
    <font>
      <i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8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i/>
      <sz val="8"/>
      <color rgb="FFFF0000"/>
      <name val="Tahoma"/>
      <family val="2"/>
      <charset val="204"/>
    </font>
    <font>
      <i/>
      <sz val="8"/>
      <color rgb="FFFF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medium">
        <color indexed="55"/>
      </top>
      <bottom/>
      <diagonal/>
    </border>
    <border>
      <left style="thin">
        <color indexed="55"/>
      </left>
      <right style="thin">
        <color indexed="55"/>
      </right>
      <top style="medium">
        <color indexed="55"/>
      </top>
      <bottom/>
      <diagonal/>
    </border>
    <border>
      <left/>
      <right/>
      <top style="medium">
        <color indexed="55"/>
      </top>
      <bottom style="medium">
        <color indexed="55"/>
      </bottom>
      <diagonal/>
    </border>
    <border>
      <left/>
      <right style="thin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 style="medium">
        <color indexed="55"/>
      </bottom>
      <diagonal/>
    </border>
    <border>
      <left style="thin">
        <color indexed="55"/>
      </left>
      <right/>
      <top style="medium">
        <color indexed="55"/>
      </top>
      <bottom/>
      <diagonal/>
    </border>
    <border>
      <left/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 style="thin">
        <color indexed="55"/>
      </right>
      <top/>
      <bottom style="medium">
        <color indexed="55"/>
      </bottom>
      <diagonal/>
    </border>
    <border>
      <left style="thin">
        <color indexed="55"/>
      </left>
      <right/>
      <top/>
      <bottom style="medium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20" fillId="0" borderId="0"/>
  </cellStyleXfs>
  <cellXfs count="107">
    <xf numFmtId="0" fontId="0" fillId="0" borderId="0" xfId="0" applyFont="1" applyAlignment="1"/>
    <xf numFmtId="0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Border="1" applyProtection="1">
      <protection locked="0"/>
    </xf>
    <xf numFmtId="0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7" fillId="0" borderId="0" xfId="0" applyFont="1" applyBorder="1" applyProtection="1">
      <protection locked="0"/>
    </xf>
    <xf numFmtId="0" fontId="10" fillId="0" borderId="0" xfId="0" applyFont="1"/>
    <xf numFmtId="0" fontId="11" fillId="0" borderId="0" xfId="0" applyFont="1" applyFill="1" applyAlignment="1" applyProtection="1">
      <alignment horizontal="left"/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7" fillId="0" borderId="0" xfId="0" applyFont="1" applyFill="1" applyBorder="1" applyProtection="1">
      <protection locked="0"/>
    </xf>
    <xf numFmtId="0" fontId="7" fillId="0" borderId="0" xfId="0" applyFont="1" applyAlignment="1" applyProtection="1">
      <alignment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" fontId="14" fillId="3" borderId="10" xfId="2" applyNumberFormat="1" applyFont="1" applyFill="1" applyBorder="1" applyAlignment="1" applyProtection="1">
      <alignment horizontal="center" vertical="center"/>
      <protection locked="0"/>
    </xf>
    <xf numFmtId="49" fontId="15" fillId="3" borderId="10" xfId="0" applyNumberFormat="1" applyFont="1" applyFill="1" applyBorder="1" applyAlignment="1" applyProtection="1">
      <alignment horizontal="left" vertical="center" wrapText="1"/>
      <protection locked="0"/>
    </xf>
    <xf numFmtId="3" fontId="15" fillId="3" borderId="10" xfId="2" applyNumberFormat="1" applyFont="1" applyFill="1" applyBorder="1" applyAlignment="1" applyProtection="1">
      <alignment horizontal="right" vertical="center"/>
      <protection locked="0"/>
    </xf>
    <xf numFmtId="3" fontId="15" fillId="3" borderId="10" xfId="2" applyNumberFormat="1" applyFont="1" applyFill="1" applyBorder="1" applyAlignment="1" applyProtection="1">
      <alignment horizontal="left" vertical="center" wrapText="1"/>
      <protection locked="0"/>
    </xf>
    <xf numFmtId="166" fontId="15" fillId="3" borderId="10" xfId="2" applyNumberFormat="1" applyFont="1" applyFill="1" applyBorder="1" applyAlignment="1" applyProtection="1">
      <alignment horizontal="right" vertical="center" wrapText="1"/>
      <protection locked="0"/>
    </xf>
    <xf numFmtId="4" fontId="15" fillId="3" borderId="10" xfId="2" applyNumberFormat="1" applyFont="1" applyFill="1" applyBorder="1" applyAlignment="1" applyProtection="1">
      <alignment horizontal="right" vertical="center"/>
      <protection locked="0"/>
    </xf>
    <xf numFmtId="0" fontId="14" fillId="0" borderId="0" xfId="2" applyFont="1" applyBorder="1" applyAlignment="1" applyProtection="1">
      <alignment vertical="center"/>
      <protection locked="0"/>
    </xf>
    <xf numFmtId="1" fontId="16" fillId="3" borderId="11" xfId="0" applyNumberFormat="1" applyFont="1" applyFill="1" applyBorder="1" applyAlignment="1" applyProtection="1">
      <alignment horizontal="center" vertical="center"/>
      <protection locked="0"/>
    </xf>
    <xf numFmtId="4" fontId="16" fillId="3" borderId="11" xfId="0" applyNumberFormat="1" applyFont="1" applyFill="1" applyBorder="1" applyAlignment="1" applyProtection="1">
      <alignment horizontal="right" vertical="center"/>
      <protection locked="0"/>
    </xf>
    <xf numFmtId="49" fontId="16" fillId="3" borderId="11" xfId="0" applyNumberFormat="1" applyFont="1" applyFill="1" applyBorder="1" applyAlignment="1" applyProtection="1">
      <alignment horizontal="left" vertical="center" wrapText="1"/>
      <protection locked="0"/>
    </xf>
    <xf numFmtId="4" fontId="16" fillId="3" borderId="11" xfId="0" applyNumberFormat="1" applyFont="1" applyFill="1" applyBorder="1" applyAlignment="1" applyProtection="1">
      <alignment vertical="center"/>
      <protection locked="0"/>
    </xf>
    <xf numFmtId="4" fontId="16" fillId="3" borderId="0" xfId="2" applyNumberFormat="1" applyFont="1" applyFill="1" applyBorder="1" applyAlignment="1" applyProtection="1">
      <alignment horizontal="right" vertical="center"/>
      <protection locked="0"/>
    </xf>
    <xf numFmtId="0" fontId="17" fillId="3" borderId="0" xfId="2" applyFont="1" applyFill="1" applyBorder="1" applyAlignment="1" applyProtection="1">
      <alignment vertical="center"/>
      <protection locked="0"/>
    </xf>
    <xf numFmtId="49" fontId="14" fillId="3" borderId="11" xfId="0" applyNumberFormat="1" applyFont="1" applyFill="1" applyBorder="1" applyAlignment="1" applyProtection="1">
      <alignment horizontal="center" vertical="center" wrapText="1"/>
      <protection locked="0"/>
    </xf>
    <xf numFmtId="4" fontId="14" fillId="3" borderId="11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49" fontId="1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vertical="center"/>
      <protection locked="0"/>
    </xf>
    <xf numFmtId="1" fontId="14" fillId="3" borderId="11" xfId="0" applyNumberFormat="1" applyFont="1" applyFill="1" applyBorder="1" applyAlignment="1" applyProtection="1">
      <alignment horizontal="center" vertical="center"/>
      <protection locked="0"/>
    </xf>
    <xf numFmtId="4" fontId="16" fillId="3" borderId="12" xfId="0" applyNumberFormat="1" applyFont="1" applyFill="1" applyBorder="1" applyAlignment="1" applyProtection="1">
      <alignment horizontal="right" vertical="center"/>
      <protection locked="0"/>
    </xf>
    <xf numFmtId="4" fontId="14" fillId="3" borderId="11" xfId="0" applyNumberFormat="1" applyFont="1" applyFill="1" applyBorder="1" applyAlignment="1" applyProtection="1">
      <alignment horizontal="right" vertical="center"/>
      <protection locked="0"/>
    </xf>
    <xf numFmtId="49" fontId="14" fillId="3" borderId="1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2" applyFont="1" applyBorder="1" applyProtection="1">
      <protection locked="0"/>
    </xf>
    <xf numFmtId="0" fontId="14" fillId="3" borderId="0" xfId="0" applyFont="1" applyFill="1" applyBorder="1" applyAlignment="1" applyProtection="1">
      <alignment vertical="center"/>
      <protection locked="0"/>
    </xf>
    <xf numFmtId="2" fontId="16" fillId="3" borderId="11" xfId="0" applyNumberFormat="1" applyFont="1" applyFill="1" applyBorder="1" applyAlignment="1" applyProtection="1">
      <alignment horizontal="right" vertical="center"/>
      <protection locked="0"/>
    </xf>
    <xf numFmtId="49" fontId="16" fillId="3" borderId="11" xfId="0" applyNumberFormat="1" applyFont="1" applyFill="1" applyBorder="1" applyAlignment="1" applyProtection="1">
      <alignment vertical="center" wrapText="1"/>
      <protection locked="0"/>
    </xf>
    <xf numFmtId="4" fontId="16" fillId="3" borderId="11" xfId="2" applyNumberFormat="1" applyFont="1" applyFill="1" applyBorder="1" applyAlignment="1" applyProtection="1">
      <alignment horizontal="right" vertical="center"/>
      <protection locked="0"/>
    </xf>
    <xf numFmtId="1" fontId="16" fillId="3" borderId="12" xfId="0" applyNumberFormat="1" applyFont="1" applyFill="1" applyBorder="1" applyAlignment="1" applyProtection="1">
      <alignment horizontal="center" vertical="center"/>
      <protection locked="0"/>
    </xf>
    <xf numFmtId="49" fontId="16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16" fillId="3" borderId="12" xfId="2" applyNumberFormat="1" applyFont="1" applyFill="1" applyBorder="1" applyAlignment="1" applyProtection="1">
      <alignment horizontal="left" vertical="center" wrapText="1"/>
      <protection locked="0"/>
    </xf>
    <xf numFmtId="1" fontId="14" fillId="3" borderId="12" xfId="0" applyNumberFormat="1" applyFont="1" applyFill="1" applyBorder="1" applyAlignment="1" applyProtection="1">
      <alignment horizontal="center" vertical="center"/>
      <protection locked="0"/>
    </xf>
    <xf numFmtId="49" fontId="14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3" borderId="12" xfId="0" applyNumberFormat="1" applyFont="1" applyFill="1" applyBorder="1" applyAlignment="1" applyProtection="1">
      <alignment horizontal="left" vertical="center" wrapText="1"/>
      <protection locked="0"/>
    </xf>
    <xf numFmtId="4" fontId="14" fillId="3" borderId="12" xfId="0" applyNumberFormat="1" applyFont="1" applyFill="1" applyBorder="1" applyAlignment="1" applyProtection="1">
      <alignment horizontal="right" vertical="center"/>
      <protection locked="0"/>
    </xf>
    <xf numFmtId="0" fontId="14" fillId="0" borderId="12" xfId="0" applyNumberFormat="1" applyFont="1" applyBorder="1" applyAlignment="1">
      <alignment vertical="center" wrapText="1"/>
    </xf>
    <xf numFmtId="2" fontId="14" fillId="0" borderId="12" xfId="0" applyNumberFormat="1" applyFont="1" applyBorder="1" applyAlignment="1">
      <alignment vertical="center" wrapText="1"/>
    </xf>
    <xf numFmtId="4" fontId="14" fillId="0" borderId="0" xfId="0" applyNumberFormat="1" applyFont="1" applyBorder="1" applyAlignment="1" applyProtection="1">
      <alignment vertical="center"/>
      <protection locked="0"/>
    </xf>
    <xf numFmtId="0" fontId="16" fillId="3" borderId="0" xfId="0" applyFont="1" applyFill="1" applyBorder="1" applyAlignment="1" applyProtection="1">
      <alignment vertical="center"/>
      <protection locked="0"/>
    </xf>
    <xf numFmtId="49" fontId="14" fillId="3" borderId="11" xfId="2" applyNumberFormat="1" applyFont="1" applyFill="1" applyBorder="1" applyAlignment="1" applyProtection="1">
      <alignment horizontal="left" vertical="center" wrapText="1"/>
      <protection locked="0"/>
    </xf>
    <xf numFmtId="2" fontId="14" fillId="3" borderId="0" xfId="0" applyNumberFormat="1" applyFont="1" applyFill="1" applyBorder="1" applyAlignment="1" applyProtection="1">
      <alignment vertical="center"/>
      <protection locked="0"/>
    </xf>
    <xf numFmtId="2" fontId="14" fillId="0" borderId="0" xfId="0" applyNumberFormat="1" applyFont="1" applyBorder="1" applyAlignment="1" applyProtection="1">
      <alignment vertical="center"/>
      <protection locked="0"/>
    </xf>
    <xf numFmtId="1" fontId="7" fillId="3" borderId="0" xfId="0" applyNumberFormat="1" applyFont="1" applyFill="1" applyBorder="1" applyAlignment="1" applyProtection="1">
      <alignment horizontal="center" vertical="top"/>
      <protection locked="0"/>
    </xf>
    <xf numFmtId="49" fontId="9" fillId="3" borderId="0" xfId="0" applyNumberFormat="1" applyFont="1" applyFill="1" applyBorder="1" applyAlignment="1" applyProtection="1">
      <alignment horizontal="right" vertical="top" wrapText="1"/>
      <protection locked="0"/>
    </xf>
    <xf numFmtId="3" fontId="9" fillId="3" borderId="0" xfId="0" applyNumberFormat="1" applyFont="1" applyFill="1" applyBorder="1" applyAlignment="1" applyProtection="1">
      <alignment horizontal="right" vertical="top"/>
      <protection locked="0"/>
    </xf>
    <xf numFmtId="3" fontId="9" fillId="3" borderId="0" xfId="0" applyNumberFormat="1" applyFont="1" applyFill="1" applyBorder="1" applyAlignment="1" applyProtection="1">
      <alignment horizontal="left" vertical="top" wrapText="1"/>
      <protection locked="0"/>
    </xf>
    <xf numFmtId="4" fontId="9" fillId="3" borderId="0" xfId="0" applyNumberFormat="1" applyFont="1" applyFill="1" applyBorder="1" applyAlignment="1" applyProtection="1">
      <alignment horizontal="right" vertical="top"/>
      <protection locked="0"/>
    </xf>
    <xf numFmtId="4" fontId="14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19" fillId="3" borderId="11" xfId="0" applyNumberFormat="1" applyFont="1" applyFill="1" applyBorder="1" applyAlignment="1" applyProtection="1">
      <alignment horizontal="right" vertical="center"/>
      <protection locked="0"/>
    </xf>
    <xf numFmtId="4" fontId="19" fillId="3" borderId="12" xfId="0" applyNumberFormat="1" applyFont="1" applyFill="1" applyBorder="1" applyAlignment="1" applyProtection="1">
      <alignment horizontal="right" vertical="center"/>
      <protection locked="0"/>
    </xf>
    <xf numFmtId="165" fontId="14" fillId="3" borderId="11" xfId="0" applyNumberFormat="1" applyFont="1" applyFill="1" applyBorder="1" applyAlignment="1" applyProtection="1">
      <alignment horizontal="right" vertical="center"/>
      <protection locked="0"/>
    </xf>
    <xf numFmtId="164" fontId="14" fillId="3" borderId="11" xfId="0" applyNumberFormat="1" applyFont="1" applyFill="1" applyBorder="1" applyAlignment="1" applyProtection="1">
      <alignment horizontal="right" vertical="center" wrapText="1"/>
      <protection locked="0"/>
    </xf>
    <xf numFmtId="4" fontId="16" fillId="3" borderId="0" xfId="0" applyNumberFormat="1" applyFont="1" applyFill="1" applyBorder="1" applyAlignment="1" applyProtection="1">
      <alignment vertical="center"/>
      <protection locked="0"/>
    </xf>
    <xf numFmtId="4" fontId="16" fillId="0" borderId="0" xfId="0" applyNumberFormat="1" applyFont="1" applyBorder="1" applyAlignment="1" applyProtection="1">
      <alignment vertical="center"/>
      <protection locked="0"/>
    </xf>
    <xf numFmtId="4" fontId="14" fillId="3" borderId="0" xfId="0" applyNumberFormat="1" applyFont="1" applyFill="1" applyBorder="1" applyAlignment="1" applyProtection="1">
      <alignment vertical="center"/>
      <protection locked="0"/>
    </xf>
    <xf numFmtId="49" fontId="14" fillId="3" borderId="12" xfId="2" applyNumberFormat="1" applyFont="1" applyFill="1" applyBorder="1" applyAlignment="1" applyProtection="1">
      <alignment horizontal="left" vertical="center" wrapText="1"/>
      <protection locked="0"/>
    </xf>
    <xf numFmtId="2" fontId="16" fillId="3" borderId="0" xfId="0" applyNumberFormat="1" applyFont="1" applyFill="1" applyBorder="1" applyAlignment="1" applyProtection="1">
      <alignment vertical="center"/>
      <protection locked="0"/>
    </xf>
    <xf numFmtId="4" fontId="21" fillId="3" borderId="11" xfId="0" applyNumberFormat="1" applyFont="1" applyFill="1" applyBorder="1" applyAlignment="1" applyProtection="1">
      <alignment horizontal="right" vertical="center"/>
      <protection locked="0"/>
    </xf>
    <xf numFmtId="4" fontId="22" fillId="3" borderId="11" xfId="2" applyNumberFormat="1" applyFont="1" applyFill="1" applyBorder="1" applyAlignment="1" applyProtection="1">
      <alignment horizontal="right" vertical="center"/>
      <protection locked="0"/>
    </xf>
    <xf numFmtId="2" fontId="14" fillId="3" borderId="12" xfId="0" applyNumberFormat="1" applyFont="1" applyFill="1" applyBorder="1" applyAlignment="1" applyProtection="1">
      <alignment horizontal="right" vertical="center"/>
      <protection locked="0"/>
    </xf>
    <xf numFmtId="2" fontId="16" fillId="3" borderId="12" xfId="0" applyNumberFormat="1" applyFont="1" applyFill="1" applyBorder="1" applyAlignment="1" applyProtection="1">
      <alignment horizontal="right" vertical="center"/>
      <protection locked="0"/>
    </xf>
    <xf numFmtId="4" fontId="21" fillId="3" borderId="11" xfId="2" applyNumberFormat="1" applyFont="1" applyFill="1" applyBorder="1" applyAlignment="1" applyProtection="1">
      <alignment horizontal="right" vertical="center"/>
      <protection locked="0"/>
    </xf>
    <xf numFmtId="168" fontId="19" fillId="3" borderId="11" xfId="0" applyNumberFormat="1" applyFont="1" applyFill="1" applyBorder="1" applyAlignment="1" applyProtection="1">
      <alignment horizontal="right" vertical="center"/>
      <protection locked="0"/>
    </xf>
    <xf numFmtId="4" fontId="14" fillId="3" borderId="13" xfId="0" applyNumberFormat="1" applyFont="1" applyFill="1" applyBorder="1" applyAlignment="1" applyProtection="1">
      <alignment horizontal="right" vertical="center"/>
      <protection locked="0"/>
    </xf>
    <xf numFmtId="4" fontId="19" fillId="3" borderId="14" xfId="0" applyNumberFormat="1" applyFont="1" applyFill="1" applyBorder="1" applyAlignment="1" applyProtection="1">
      <alignment horizontal="right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6" fillId="3" borderId="0" xfId="2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11" xfId="2" applyNumberFormat="1" applyFont="1" applyFill="1" applyBorder="1" applyAlignment="1" applyProtection="1">
      <alignment horizontal="left" vertical="center" wrapText="1"/>
      <protection locked="0"/>
    </xf>
    <xf numFmtId="4" fontId="16" fillId="4" borderId="11" xfId="0" applyNumberFormat="1" applyFont="1" applyFill="1" applyBorder="1" applyAlignment="1" applyProtection="1">
      <alignment horizontal="right" vertical="center"/>
      <protection locked="0"/>
    </xf>
    <xf numFmtId="49" fontId="16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14" fillId="0" borderId="11" xfId="2" applyNumberFormat="1" applyFont="1" applyFill="1" applyBorder="1" applyAlignment="1" applyProtection="1">
      <alignment horizontal="left" vertical="center" wrapText="1"/>
      <protection locked="0"/>
    </xf>
    <xf numFmtId="49" fontId="16" fillId="4" borderId="12" xfId="0" applyNumberFormat="1" applyFont="1" applyFill="1" applyBorder="1" applyAlignment="1" applyProtection="1">
      <alignment horizontal="left" vertical="center" wrapText="1"/>
      <protection locked="0"/>
    </xf>
    <xf numFmtId="2" fontId="16" fillId="4" borderId="12" xfId="2" applyNumberFormat="1" applyFont="1" applyFill="1" applyBorder="1" applyAlignment="1" applyProtection="1">
      <alignment horizontal="right" vertical="center"/>
      <protection locked="0"/>
    </xf>
    <xf numFmtId="49" fontId="16" fillId="4" borderId="12" xfId="2" applyNumberFormat="1" applyFont="1" applyFill="1" applyBorder="1" applyAlignment="1" applyProtection="1">
      <alignment horizontal="left" vertical="center" wrapText="1"/>
      <protection locked="0"/>
    </xf>
    <xf numFmtId="4" fontId="16" fillId="4" borderId="12" xfId="0" applyNumberFormat="1" applyFont="1" applyFill="1" applyBorder="1" applyAlignment="1" applyProtection="1">
      <alignment horizontal="right" vertical="center"/>
      <protection locked="0"/>
    </xf>
    <xf numFmtId="49" fontId="16" fillId="4" borderId="11" xfId="0" applyNumberFormat="1" applyFont="1" applyFill="1" applyBorder="1" applyAlignment="1" applyProtection="1">
      <alignment vertical="center" wrapText="1"/>
      <protection locked="0"/>
    </xf>
  </cellXfs>
  <cellStyles count="4">
    <cellStyle name="Обычный" xfId="0" builtinId="0"/>
    <cellStyle name="Обычный 2 2" xfId="2"/>
    <cellStyle name="Обычный 3 5" xfId="1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616"/>
  <sheetViews>
    <sheetView tabSelected="1" topLeftCell="A15" zoomScaleNormal="100" workbookViewId="0">
      <selection activeCell="I22" sqref="I22"/>
    </sheetView>
  </sheetViews>
  <sheetFormatPr defaultRowHeight="15" customHeight="1"/>
  <cols>
    <col min="1" max="2" width="5" style="7" customWidth="1"/>
    <col min="3" max="3" width="43.25" style="7" customWidth="1"/>
    <col min="4" max="4" width="9.5" style="7" customWidth="1"/>
    <col min="5" max="5" width="7.875" style="7" customWidth="1"/>
    <col min="6" max="6" width="9.625" style="7" customWidth="1"/>
    <col min="7" max="7" width="11.75" style="7" customWidth="1"/>
    <col min="8" max="8" width="10.625" style="7" customWidth="1"/>
    <col min="9" max="9" width="10.875" style="7" customWidth="1"/>
    <col min="10" max="10" width="12.25" style="7" customWidth="1"/>
    <col min="11" max="11" width="35.25" style="7" customWidth="1"/>
    <col min="12" max="12" width="19.75" style="7" customWidth="1"/>
    <col min="13" max="13" width="8.125" style="7" customWidth="1"/>
    <col min="14" max="33" width="8" style="7" customWidth="1"/>
    <col min="34" max="256" width="9" style="7"/>
    <col min="257" max="258" width="5" style="7" customWidth="1"/>
    <col min="259" max="259" width="43.25" style="7" customWidth="1"/>
    <col min="260" max="260" width="9.5" style="7" customWidth="1"/>
    <col min="261" max="261" width="7.875" style="7" customWidth="1"/>
    <col min="262" max="262" width="9.625" style="7" customWidth="1"/>
    <col min="263" max="263" width="11.75" style="7" customWidth="1"/>
    <col min="264" max="264" width="10.625" style="7" customWidth="1"/>
    <col min="265" max="265" width="10.875" style="7" customWidth="1"/>
    <col min="266" max="266" width="12.25" style="7" customWidth="1"/>
    <col min="267" max="268" width="8" style="7" customWidth="1"/>
    <col min="269" max="269" width="8.125" style="7" customWidth="1"/>
    <col min="270" max="289" width="8" style="7" customWidth="1"/>
    <col min="290" max="512" width="9" style="7"/>
    <col min="513" max="514" width="5" style="7" customWidth="1"/>
    <col min="515" max="515" width="43.25" style="7" customWidth="1"/>
    <col min="516" max="516" width="9.5" style="7" customWidth="1"/>
    <col min="517" max="517" width="7.875" style="7" customWidth="1"/>
    <col min="518" max="518" width="9.625" style="7" customWidth="1"/>
    <col min="519" max="519" width="11.75" style="7" customWidth="1"/>
    <col min="520" max="520" width="10.625" style="7" customWidth="1"/>
    <col min="521" max="521" width="10.875" style="7" customWidth="1"/>
    <col min="522" max="522" width="12.25" style="7" customWidth="1"/>
    <col min="523" max="524" width="8" style="7" customWidth="1"/>
    <col min="525" max="525" width="8.125" style="7" customWidth="1"/>
    <col min="526" max="545" width="8" style="7" customWidth="1"/>
    <col min="546" max="768" width="9" style="7"/>
    <col min="769" max="770" width="5" style="7" customWidth="1"/>
    <col min="771" max="771" width="43.25" style="7" customWidth="1"/>
    <col min="772" max="772" width="9.5" style="7" customWidth="1"/>
    <col min="773" max="773" width="7.875" style="7" customWidth="1"/>
    <col min="774" max="774" width="9.625" style="7" customWidth="1"/>
    <col min="775" max="775" width="11.75" style="7" customWidth="1"/>
    <col min="776" max="776" width="10.625" style="7" customWidth="1"/>
    <col min="777" max="777" width="10.875" style="7" customWidth="1"/>
    <col min="778" max="778" width="12.25" style="7" customWidth="1"/>
    <col min="779" max="780" width="8" style="7" customWidth="1"/>
    <col min="781" max="781" width="8.125" style="7" customWidth="1"/>
    <col min="782" max="801" width="8" style="7" customWidth="1"/>
    <col min="802" max="1024" width="9" style="7"/>
    <col min="1025" max="1026" width="5" style="7" customWidth="1"/>
    <col min="1027" max="1027" width="43.25" style="7" customWidth="1"/>
    <col min="1028" max="1028" width="9.5" style="7" customWidth="1"/>
    <col min="1029" max="1029" width="7.875" style="7" customWidth="1"/>
    <col min="1030" max="1030" width="9.625" style="7" customWidth="1"/>
    <col min="1031" max="1031" width="11.75" style="7" customWidth="1"/>
    <col min="1032" max="1032" width="10.625" style="7" customWidth="1"/>
    <col min="1033" max="1033" width="10.875" style="7" customWidth="1"/>
    <col min="1034" max="1034" width="12.25" style="7" customWidth="1"/>
    <col min="1035" max="1036" width="8" style="7" customWidth="1"/>
    <col min="1037" max="1037" width="8.125" style="7" customWidth="1"/>
    <col min="1038" max="1057" width="8" style="7" customWidth="1"/>
    <col min="1058" max="1280" width="9" style="7"/>
    <col min="1281" max="1282" width="5" style="7" customWidth="1"/>
    <col min="1283" max="1283" width="43.25" style="7" customWidth="1"/>
    <col min="1284" max="1284" width="9.5" style="7" customWidth="1"/>
    <col min="1285" max="1285" width="7.875" style="7" customWidth="1"/>
    <col min="1286" max="1286" width="9.625" style="7" customWidth="1"/>
    <col min="1287" max="1287" width="11.75" style="7" customWidth="1"/>
    <col min="1288" max="1288" width="10.625" style="7" customWidth="1"/>
    <col min="1289" max="1289" width="10.875" style="7" customWidth="1"/>
    <col min="1290" max="1290" width="12.25" style="7" customWidth="1"/>
    <col min="1291" max="1292" width="8" style="7" customWidth="1"/>
    <col min="1293" max="1293" width="8.125" style="7" customWidth="1"/>
    <col min="1294" max="1313" width="8" style="7" customWidth="1"/>
    <col min="1314" max="1536" width="9" style="7"/>
    <col min="1537" max="1538" width="5" style="7" customWidth="1"/>
    <col min="1539" max="1539" width="43.25" style="7" customWidth="1"/>
    <col min="1540" max="1540" width="9.5" style="7" customWidth="1"/>
    <col min="1541" max="1541" width="7.875" style="7" customWidth="1"/>
    <col min="1542" max="1542" width="9.625" style="7" customWidth="1"/>
    <col min="1543" max="1543" width="11.75" style="7" customWidth="1"/>
    <col min="1544" max="1544" width="10.625" style="7" customWidth="1"/>
    <col min="1545" max="1545" width="10.875" style="7" customWidth="1"/>
    <col min="1546" max="1546" width="12.25" style="7" customWidth="1"/>
    <col min="1547" max="1548" width="8" style="7" customWidth="1"/>
    <col min="1549" max="1549" width="8.125" style="7" customWidth="1"/>
    <col min="1550" max="1569" width="8" style="7" customWidth="1"/>
    <col min="1570" max="1792" width="9" style="7"/>
    <col min="1793" max="1794" width="5" style="7" customWidth="1"/>
    <col min="1795" max="1795" width="43.25" style="7" customWidth="1"/>
    <col min="1796" max="1796" width="9.5" style="7" customWidth="1"/>
    <col min="1797" max="1797" width="7.875" style="7" customWidth="1"/>
    <col min="1798" max="1798" width="9.625" style="7" customWidth="1"/>
    <col min="1799" max="1799" width="11.75" style="7" customWidth="1"/>
    <col min="1800" max="1800" width="10.625" style="7" customWidth="1"/>
    <col min="1801" max="1801" width="10.875" style="7" customWidth="1"/>
    <col min="1802" max="1802" width="12.25" style="7" customWidth="1"/>
    <col min="1803" max="1804" width="8" style="7" customWidth="1"/>
    <col min="1805" max="1805" width="8.125" style="7" customWidth="1"/>
    <col min="1806" max="1825" width="8" style="7" customWidth="1"/>
    <col min="1826" max="2048" width="9" style="7"/>
    <col min="2049" max="2050" width="5" style="7" customWidth="1"/>
    <col min="2051" max="2051" width="43.25" style="7" customWidth="1"/>
    <col min="2052" max="2052" width="9.5" style="7" customWidth="1"/>
    <col min="2053" max="2053" width="7.875" style="7" customWidth="1"/>
    <col min="2054" max="2054" width="9.625" style="7" customWidth="1"/>
    <col min="2055" max="2055" width="11.75" style="7" customWidth="1"/>
    <col min="2056" max="2056" width="10.625" style="7" customWidth="1"/>
    <col min="2057" max="2057" width="10.875" style="7" customWidth="1"/>
    <col min="2058" max="2058" width="12.25" style="7" customWidth="1"/>
    <col min="2059" max="2060" width="8" style="7" customWidth="1"/>
    <col min="2061" max="2061" width="8.125" style="7" customWidth="1"/>
    <col min="2062" max="2081" width="8" style="7" customWidth="1"/>
    <col min="2082" max="2304" width="9" style="7"/>
    <col min="2305" max="2306" width="5" style="7" customWidth="1"/>
    <col min="2307" max="2307" width="43.25" style="7" customWidth="1"/>
    <col min="2308" max="2308" width="9.5" style="7" customWidth="1"/>
    <col min="2309" max="2309" width="7.875" style="7" customWidth="1"/>
    <col min="2310" max="2310" width="9.625" style="7" customWidth="1"/>
    <col min="2311" max="2311" width="11.75" style="7" customWidth="1"/>
    <col min="2312" max="2312" width="10.625" style="7" customWidth="1"/>
    <col min="2313" max="2313" width="10.875" style="7" customWidth="1"/>
    <col min="2314" max="2314" width="12.25" style="7" customWidth="1"/>
    <col min="2315" max="2316" width="8" style="7" customWidth="1"/>
    <col min="2317" max="2317" width="8.125" style="7" customWidth="1"/>
    <col min="2318" max="2337" width="8" style="7" customWidth="1"/>
    <col min="2338" max="2560" width="9" style="7"/>
    <col min="2561" max="2562" width="5" style="7" customWidth="1"/>
    <col min="2563" max="2563" width="43.25" style="7" customWidth="1"/>
    <col min="2564" max="2564" width="9.5" style="7" customWidth="1"/>
    <col min="2565" max="2565" width="7.875" style="7" customWidth="1"/>
    <col min="2566" max="2566" width="9.625" style="7" customWidth="1"/>
    <col min="2567" max="2567" width="11.75" style="7" customWidth="1"/>
    <col min="2568" max="2568" width="10.625" style="7" customWidth="1"/>
    <col min="2569" max="2569" width="10.875" style="7" customWidth="1"/>
    <col min="2570" max="2570" width="12.25" style="7" customWidth="1"/>
    <col min="2571" max="2572" width="8" style="7" customWidth="1"/>
    <col min="2573" max="2573" width="8.125" style="7" customWidth="1"/>
    <col min="2574" max="2593" width="8" style="7" customWidth="1"/>
    <col min="2594" max="2816" width="9" style="7"/>
    <col min="2817" max="2818" width="5" style="7" customWidth="1"/>
    <col min="2819" max="2819" width="43.25" style="7" customWidth="1"/>
    <col min="2820" max="2820" width="9.5" style="7" customWidth="1"/>
    <col min="2821" max="2821" width="7.875" style="7" customWidth="1"/>
    <col min="2822" max="2822" width="9.625" style="7" customWidth="1"/>
    <col min="2823" max="2823" width="11.75" style="7" customWidth="1"/>
    <col min="2824" max="2824" width="10.625" style="7" customWidth="1"/>
    <col min="2825" max="2825" width="10.875" style="7" customWidth="1"/>
    <col min="2826" max="2826" width="12.25" style="7" customWidth="1"/>
    <col min="2827" max="2828" width="8" style="7" customWidth="1"/>
    <col min="2829" max="2829" width="8.125" style="7" customWidth="1"/>
    <col min="2830" max="2849" width="8" style="7" customWidth="1"/>
    <col min="2850" max="3072" width="9" style="7"/>
    <col min="3073" max="3074" width="5" style="7" customWidth="1"/>
    <col min="3075" max="3075" width="43.25" style="7" customWidth="1"/>
    <col min="3076" max="3076" width="9.5" style="7" customWidth="1"/>
    <col min="3077" max="3077" width="7.875" style="7" customWidth="1"/>
    <col min="3078" max="3078" width="9.625" style="7" customWidth="1"/>
    <col min="3079" max="3079" width="11.75" style="7" customWidth="1"/>
    <col min="3080" max="3080" width="10.625" style="7" customWidth="1"/>
    <col min="3081" max="3081" width="10.875" style="7" customWidth="1"/>
    <col min="3082" max="3082" width="12.25" style="7" customWidth="1"/>
    <col min="3083" max="3084" width="8" style="7" customWidth="1"/>
    <col min="3085" max="3085" width="8.125" style="7" customWidth="1"/>
    <col min="3086" max="3105" width="8" style="7" customWidth="1"/>
    <col min="3106" max="3328" width="9" style="7"/>
    <col min="3329" max="3330" width="5" style="7" customWidth="1"/>
    <col min="3331" max="3331" width="43.25" style="7" customWidth="1"/>
    <col min="3332" max="3332" width="9.5" style="7" customWidth="1"/>
    <col min="3333" max="3333" width="7.875" style="7" customWidth="1"/>
    <col min="3334" max="3334" width="9.625" style="7" customWidth="1"/>
    <col min="3335" max="3335" width="11.75" style="7" customWidth="1"/>
    <col min="3336" max="3336" width="10.625" style="7" customWidth="1"/>
    <col min="3337" max="3337" width="10.875" style="7" customWidth="1"/>
    <col min="3338" max="3338" width="12.25" style="7" customWidth="1"/>
    <col min="3339" max="3340" width="8" style="7" customWidth="1"/>
    <col min="3341" max="3341" width="8.125" style="7" customWidth="1"/>
    <col min="3342" max="3361" width="8" style="7" customWidth="1"/>
    <col min="3362" max="3584" width="9" style="7"/>
    <col min="3585" max="3586" width="5" style="7" customWidth="1"/>
    <col min="3587" max="3587" width="43.25" style="7" customWidth="1"/>
    <col min="3588" max="3588" width="9.5" style="7" customWidth="1"/>
    <col min="3589" max="3589" width="7.875" style="7" customWidth="1"/>
    <col min="3590" max="3590" width="9.625" style="7" customWidth="1"/>
    <col min="3591" max="3591" width="11.75" style="7" customWidth="1"/>
    <col min="3592" max="3592" width="10.625" style="7" customWidth="1"/>
    <col min="3593" max="3593" width="10.875" style="7" customWidth="1"/>
    <col min="3594" max="3594" width="12.25" style="7" customWidth="1"/>
    <col min="3595" max="3596" width="8" style="7" customWidth="1"/>
    <col min="3597" max="3597" width="8.125" style="7" customWidth="1"/>
    <col min="3598" max="3617" width="8" style="7" customWidth="1"/>
    <col min="3618" max="3840" width="9" style="7"/>
    <col min="3841" max="3842" width="5" style="7" customWidth="1"/>
    <col min="3843" max="3843" width="43.25" style="7" customWidth="1"/>
    <col min="3844" max="3844" width="9.5" style="7" customWidth="1"/>
    <col min="3845" max="3845" width="7.875" style="7" customWidth="1"/>
    <col min="3846" max="3846" width="9.625" style="7" customWidth="1"/>
    <col min="3847" max="3847" width="11.75" style="7" customWidth="1"/>
    <col min="3848" max="3848" width="10.625" style="7" customWidth="1"/>
    <col min="3849" max="3849" width="10.875" style="7" customWidth="1"/>
    <col min="3850" max="3850" width="12.25" style="7" customWidth="1"/>
    <col min="3851" max="3852" width="8" style="7" customWidth="1"/>
    <col min="3853" max="3853" width="8.125" style="7" customWidth="1"/>
    <col min="3854" max="3873" width="8" style="7" customWidth="1"/>
    <col min="3874" max="4096" width="9" style="7"/>
    <col min="4097" max="4098" width="5" style="7" customWidth="1"/>
    <col min="4099" max="4099" width="43.25" style="7" customWidth="1"/>
    <col min="4100" max="4100" width="9.5" style="7" customWidth="1"/>
    <col min="4101" max="4101" width="7.875" style="7" customWidth="1"/>
    <col min="4102" max="4102" width="9.625" style="7" customWidth="1"/>
    <col min="4103" max="4103" width="11.75" style="7" customWidth="1"/>
    <col min="4104" max="4104" width="10.625" style="7" customWidth="1"/>
    <col min="4105" max="4105" width="10.875" style="7" customWidth="1"/>
    <col min="4106" max="4106" width="12.25" style="7" customWidth="1"/>
    <col min="4107" max="4108" width="8" style="7" customWidth="1"/>
    <col min="4109" max="4109" width="8.125" style="7" customWidth="1"/>
    <col min="4110" max="4129" width="8" style="7" customWidth="1"/>
    <col min="4130" max="4352" width="9" style="7"/>
    <col min="4353" max="4354" width="5" style="7" customWidth="1"/>
    <col min="4355" max="4355" width="43.25" style="7" customWidth="1"/>
    <col min="4356" max="4356" width="9.5" style="7" customWidth="1"/>
    <col min="4357" max="4357" width="7.875" style="7" customWidth="1"/>
    <col min="4358" max="4358" width="9.625" style="7" customWidth="1"/>
    <col min="4359" max="4359" width="11.75" style="7" customWidth="1"/>
    <col min="4360" max="4360" width="10.625" style="7" customWidth="1"/>
    <col min="4361" max="4361" width="10.875" style="7" customWidth="1"/>
    <col min="4362" max="4362" width="12.25" style="7" customWidth="1"/>
    <col min="4363" max="4364" width="8" style="7" customWidth="1"/>
    <col min="4365" max="4365" width="8.125" style="7" customWidth="1"/>
    <col min="4366" max="4385" width="8" style="7" customWidth="1"/>
    <col min="4386" max="4608" width="9" style="7"/>
    <col min="4609" max="4610" width="5" style="7" customWidth="1"/>
    <col min="4611" max="4611" width="43.25" style="7" customWidth="1"/>
    <col min="4612" max="4612" width="9.5" style="7" customWidth="1"/>
    <col min="4613" max="4613" width="7.875" style="7" customWidth="1"/>
    <col min="4614" max="4614" width="9.625" style="7" customWidth="1"/>
    <col min="4615" max="4615" width="11.75" style="7" customWidth="1"/>
    <col min="4616" max="4616" width="10.625" style="7" customWidth="1"/>
    <col min="4617" max="4617" width="10.875" style="7" customWidth="1"/>
    <col min="4618" max="4618" width="12.25" style="7" customWidth="1"/>
    <col min="4619" max="4620" width="8" style="7" customWidth="1"/>
    <col min="4621" max="4621" width="8.125" style="7" customWidth="1"/>
    <col min="4622" max="4641" width="8" style="7" customWidth="1"/>
    <col min="4642" max="4864" width="9" style="7"/>
    <col min="4865" max="4866" width="5" style="7" customWidth="1"/>
    <col min="4867" max="4867" width="43.25" style="7" customWidth="1"/>
    <col min="4868" max="4868" width="9.5" style="7" customWidth="1"/>
    <col min="4869" max="4869" width="7.875" style="7" customWidth="1"/>
    <col min="4870" max="4870" width="9.625" style="7" customWidth="1"/>
    <col min="4871" max="4871" width="11.75" style="7" customWidth="1"/>
    <col min="4872" max="4872" width="10.625" style="7" customWidth="1"/>
    <col min="4873" max="4873" width="10.875" style="7" customWidth="1"/>
    <col min="4874" max="4874" width="12.25" style="7" customWidth="1"/>
    <col min="4875" max="4876" width="8" style="7" customWidth="1"/>
    <col min="4877" max="4877" width="8.125" style="7" customWidth="1"/>
    <col min="4878" max="4897" width="8" style="7" customWidth="1"/>
    <col min="4898" max="5120" width="9" style="7"/>
    <col min="5121" max="5122" width="5" style="7" customWidth="1"/>
    <col min="5123" max="5123" width="43.25" style="7" customWidth="1"/>
    <col min="5124" max="5124" width="9.5" style="7" customWidth="1"/>
    <col min="5125" max="5125" width="7.875" style="7" customWidth="1"/>
    <col min="5126" max="5126" width="9.625" style="7" customWidth="1"/>
    <col min="5127" max="5127" width="11.75" style="7" customWidth="1"/>
    <col min="5128" max="5128" width="10.625" style="7" customWidth="1"/>
    <col min="5129" max="5129" width="10.875" style="7" customWidth="1"/>
    <col min="5130" max="5130" width="12.25" style="7" customWidth="1"/>
    <col min="5131" max="5132" width="8" style="7" customWidth="1"/>
    <col min="5133" max="5133" width="8.125" style="7" customWidth="1"/>
    <col min="5134" max="5153" width="8" style="7" customWidth="1"/>
    <col min="5154" max="5376" width="9" style="7"/>
    <col min="5377" max="5378" width="5" style="7" customWidth="1"/>
    <col min="5379" max="5379" width="43.25" style="7" customWidth="1"/>
    <col min="5380" max="5380" width="9.5" style="7" customWidth="1"/>
    <col min="5381" max="5381" width="7.875" style="7" customWidth="1"/>
    <col min="5382" max="5382" width="9.625" style="7" customWidth="1"/>
    <col min="5383" max="5383" width="11.75" style="7" customWidth="1"/>
    <col min="5384" max="5384" width="10.625" style="7" customWidth="1"/>
    <col min="5385" max="5385" width="10.875" style="7" customWidth="1"/>
    <col min="5386" max="5386" width="12.25" style="7" customWidth="1"/>
    <col min="5387" max="5388" width="8" style="7" customWidth="1"/>
    <col min="5389" max="5389" width="8.125" style="7" customWidth="1"/>
    <col min="5390" max="5409" width="8" style="7" customWidth="1"/>
    <col min="5410" max="5632" width="9" style="7"/>
    <col min="5633" max="5634" width="5" style="7" customWidth="1"/>
    <col min="5635" max="5635" width="43.25" style="7" customWidth="1"/>
    <col min="5636" max="5636" width="9.5" style="7" customWidth="1"/>
    <col min="5637" max="5637" width="7.875" style="7" customWidth="1"/>
    <col min="5638" max="5638" width="9.625" style="7" customWidth="1"/>
    <col min="5639" max="5639" width="11.75" style="7" customWidth="1"/>
    <col min="5640" max="5640" width="10.625" style="7" customWidth="1"/>
    <col min="5641" max="5641" width="10.875" style="7" customWidth="1"/>
    <col min="5642" max="5642" width="12.25" style="7" customWidth="1"/>
    <col min="5643" max="5644" width="8" style="7" customWidth="1"/>
    <col min="5645" max="5645" width="8.125" style="7" customWidth="1"/>
    <col min="5646" max="5665" width="8" style="7" customWidth="1"/>
    <col min="5666" max="5888" width="9" style="7"/>
    <col min="5889" max="5890" width="5" style="7" customWidth="1"/>
    <col min="5891" max="5891" width="43.25" style="7" customWidth="1"/>
    <col min="5892" max="5892" width="9.5" style="7" customWidth="1"/>
    <col min="5893" max="5893" width="7.875" style="7" customWidth="1"/>
    <col min="5894" max="5894" width="9.625" style="7" customWidth="1"/>
    <col min="5895" max="5895" width="11.75" style="7" customWidth="1"/>
    <col min="5896" max="5896" width="10.625" style="7" customWidth="1"/>
    <col min="5897" max="5897" width="10.875" style="7" customWidth="1"/>
    <col min="5898" max="5898" width="12.25" style="7" customWidth="1"/>
    <col min="5899" max="5900" width="8" style="7" customWidth="1"/>
    <col min="5901" max="5901" width="8.125" style="7" customWidth="1"/>
    <col min="5902" max="5921" width="8" style="7" customWidth="1"/>
    <col min="5922" max="6144" width="9" style="7"/>
    <col min="6145" max="6146" width="5" style="7" customWidth="1"/>
    <col min="6147" max="6147" width="43.25" style="7" customWidth="1"/>
    <col min="6148" max="6148" width="9.5" style="7" customWidth="1"/>
    <col min="6149" max="6149" width="7.875" style="7" customWidth="1"/>
    <col min="6150" max="6150" width="9.625" style="7" customWidth="1"/>
    <col min="6151" max="6151" width="11.75" style="7" customWidth="1"/>
    <col min="6152" max="6152" width="10.625" style="7" customWidth="1"/>
    <col min="6153" max="6153" width="10.875" style="7" customWidth="1"/>
    <col min="6154" max="6154" width="12.25" style="7" customWidth="1"/>
    <col min="6155" max="6156" width="8" style="7" customWidth="1"/>
    <col min="6157" max="6157" width="8.125" style="7" customWidth="1"/>
    <col min="6158" max="6177" width="8" style="7" customWidth="1"/>
    <col min="6178" max="6400" width="9" style="7"/>
    <col min="6401" max="6402" width="5" style="7" customWidth="1"/>
    <col min="6403" max="6403" width="43.25" style="7" customWidth="1"/>
    <col min="6404" max="6404" width="9.5" style="7" customWidth="1"/>
    <col min="6405" max="6405" width="7.875" style="7" customWidth="1"/>
    <col min="6406" max="6406" width="9.625" style="7" customWidth="1"/>
    <col min="6407" max="6407" width="11.75" style="7" customWidth="1"/>
    <col min="6408" max="6408" width="10.625" style="7" customWidth="1"/>
    <col min="6409" max="6409" width="10.875" style="7" customWidth="1"/>
    <col min="6410" max="6410" width="12.25" style="7" customWidth="1"/>
    <col min="6411" max="6412" width="8" style="7" customWidth="1"/>
    <col min="6413" max="6413" width="8.125" style="7" customWidth="1"/>
    <col min="6414" max="6433" width="8" style="7" customWidth="1"/>
    <col min="6434" max="6656" width="9" style="7"/>
    <col min="6657" max="6658" width="5" style="7" customWidth="1"/>
    <col min="6659" max="6659" width="43.25" style="7" customWidth="1"/>
    <col min="6660" max="6660" width="9.5" style="7" customWidth="1"/>
    <col min="6661" max="6661" width="7.875" style="7" customWidth="1"/>
    <col min="6662" max="6662" width="9.625" style="7" customWidth="1"/>
    <col min="6663" max="6663" width="11.75" style="7" customWidth="1"/>
    <col min="6664" max="6664" width="10.625" style="7" customWidth="1"/>
    <col min="6665" max="6665" width="10.875" style="7" customWidth="1"/>
    <col min="6666" max="6666" width="12.25" style="7" customWidth="1"/>
    <col min="6667" max="6668" width="8" style="7" customWidth="1"/>
    <col min="6669" max="6669" width="8.125" style="7" customWidth="1"/>
    <col min="6670" max="6689" width="8" style="7" customWidth="1"/>
    <col min="6690" max="6912" width="9" style="7"/>
    <col min="6913" max="6914" width="5" style="7" customWidth="1"/>
    <col min="6915" max="6915" width="43.25" style="7" customWidth="1"/>
    <col min="6916" max="6916" width="9.5" style="7" customWidth="1"/>
    <col min="6917" max="6917" width="7.875" style="7" customWidth="1"/>
    <col min="6918" max="6918" width="9.625" style="7" customWidth="1"/>
    <col min="6919" max="6919" width="11.75" style="7" customWidth="1"/>
    <col min="6920" max="6920" width="10.625" style="7" customWidth="1"/>
    <col min="6921" max="6921" width="10.875" style="7" customWidth="1"/>
    <col min="6922" max="6922" width="12.25" style="7" customWidth="1"/>
    <col min="6923" max="6924" width="8" style="7" customWidth="1"/>
    <col min="6925" max="6925" width="8.125" style="7" customWidth="1"/>
    <col min="6926" max="6945" width="8" style="7" customWidth="1"/>
    <col min="6946" max="7168" width="9" style="7"/>
    <col min="7169" max="7170" width="5" style="7" customWidth="1"/>
    <col min="7171" max="7171" width="43.25" style="7" customWidth="1"/>
    <col min="7172" max="7172" width="9.5" style="7" customWidth="1"/>
    <col min="7173" max="7173" width="7.875" style="7" customWidth="1"/>
    <col min="7174" max="7174" width="9.625" style="7" customWidth="1"/>
    <col min="7175" max="7175" width="11.75" style="7" customWidth="1"/>
    <col min="7176" max="7176" width="10.625" style="7" customWidth="1"/>
    <col min="7177" max="7177" width="10.875" style="7" customWidth="1"/>
    <col min="7178" max="7178" width="12.25" style="7" customWidth="1"/>
    <col min="7179" max="7180" width="8" style="7" customWidth="1"/>
    <col min="7181" max="7181" width="8.125" style="7" customWidth="1"/>
    <col min="7182" max="7201" width="8" style="7" customWidth="1"/>
    <col min="7202" max="7424" width="9" style="7"/>
    <col min="7425" max="7426" width="5" style="7" customWidth="1"/>
    <col min="7427" max="7427" width="43.25" style="7" customWidth="1"/>
    <col min="7428" max="7428" width="9.5" style="7" customWidth="1"/>
    <col min="7429" max="7429" width="7.875" style="7" customWidth="1"/>
    <col min="7430" max="7430" width="9.625" style="7" customWidth="1"/>
    <col min="7431" max="7431" width="11.75" style="7" customWidth="1"/>
    <col min="7432" max="7432" width="10.625" style="7" customWidth="1"/>
    <col min="7433" max="7433" width="10.875" style="7" customWidth="1"/>
    <col min="7434" max="7434" width="12.25" style="7" customWidth="1"/>
    <col min="7435" max="7436" width="8" style="7" customWidth="1"/>
    <col min="7437" max="7437" width="8.125" style="7" customWidth="1"/>
    <col min="7438" max="7457" width="8" style="7" customWidth="1"/>
    <col min="7458" max="7680" width="9" style="7"/>
    <col min="7681" max="7682" width="5" style="7" customWidth="1"/>
    <col min="7683" max="7683" width="43.25" style="7" customWidth="1"/>
    <col min="7684" max="7684" width="9.5" style="7" customWidth="1"/>
    <col min="7685" max="7685" width="7.875" style="7" customWidth="1"/>
    <col min="7686" max="7686" width="9.625" style="7" customWidth="1"/>
    <col min="7687" max="7687" width="11.75" style="7" customWidth="1"/>
    <col min="7688" max="7688" width="10.625" style="7" customWidth="1"/>
    <col min="7689" max="7689" width="10.875" style="7" customWidth="1"/>
    <col min="7690" max="7690" width="12.25" style="7" customWidth="1"/>
    <col min="7691" max="7692" width="8" style="7" customWidth="1"/>
    <col min="7693" max="7693" width="8.125" style="7" customWidth="1"/>
    <col min="7694" max="7713" width="8" style="7" customWidth="1"/>
    <col min="7714" max="7936" width="9" style="7"/>
    <col min="7937" max="7938" width="5" style="7" customWidth="1"/>
    <col min="7939" max="7939" width="43.25" style="7" customWidth="1"/>
    <col min="7940" max="7940" width="9.5" style="7" customWidth="1"/>
    <col min="7941" max="7941" width="7.875" style="7" customWidth="1"/>
    <col min="7942" max="7942" width="9.625" style="7" customWidth="1"/>
    <col min="7943" max="7943" width="11.75" style="7" customWidth="1"/>
    <col min="7944" max="7944" width="10.625" style="7" customWidth="1"/>
    <col min="7945" max="7945" width="10.875" style="7" customWidth="1"/>
    <col min="7946" max="7946" width="12.25" style="7" customWidth="1"/>
    <col min="7947" max="7948" width="8" style="7" customWidth="1"/>
    <col min="7949" max="7949" width="8.125" style="7" customWidth="1"/>
    <col min="7950" max="7969" width="8" style="7" customWidth="1"/>
    <col min="7970" max="8192" width="9" style="7"/>
    <col min="8193" max="8194" width="5" style="7" customWidth="1"/>
    <col min="8195" max="8195" width="43.25" style="7" customWidth="1"/>
    <col min="8196" max="8196" width="9.5" style="7" customWidth="1"/>
    <col min="8197" max="8197" width="7.875" style="7" customWidth="1"/>
    <col min="8198" max="8198" width="9.625" style="7" customWidth="1"/>
    <col min="8199" max="8199" width="11.75" style="7" customWidth="1"/>
    <col min="8200" max="8200" width="10.625" style="7" customWidth="1"/>
    <col min="8201" max="8201" width="10.875" style="7" customWidth="1"/>
    <col min="8202" max="8202" width="12.25" style="7" customWidth="1"/>
    <col min="8203" max="8204" width="8" style="7" customWidth="1"/>
    <col min="8205" max="8205" width="8.125" style="7" customWidth="1"/>
    <col min="8206" max="8225" width="8" style="7" customWidth="1"/>
    <col min="8226" max="8448" width="9" style="7"/>
    <col min="8449" max="8450" width="5" style="7" customWidth="1"/>
    <col min="8451" max="8451" width="43.25" style="7" customWidth="1"/>
    <col min="8452" max="8452" width="9.5" style="7" customWidth="1"/>
    <col min="8453" max="8453" width="7.875" style="7" customWidth="1"/>
    <col min="8454" max="8454" width="9.625" style="7" customWidth="1"/>
    <col min="8455" max="8455" width="11.75" style="7" customWidth="1"/>
    <col min="8456" max="8456" width="10.625" style="7" customWidth="1"/>
    <col min="8457" max="8457" width="10.875" style="7" customWidth="1"/>
    <col min="8458" max="8458" width="12.25" style="7" customWidth="1"/>
    <col min="8459" max="8460" width="8" style="7" customWidth="1"/>
    <col min="8461" max="8461" width="8.125" style="7" customWidth="1"/>
    <col min="8462" max="8481" width="8" style="7" customWidth="1"/>
    <col min="8482" max="8704" width="9" style="7"/>
    <col min="8705" max="8706" width="5" style="7" customWidth="1"/>
    <col min="8707" max="8707" width="43.25" style="7" customWidth="1"/>
    <col min="8708" max="8708" width="9.5" style="7" customWidth="1"/>
    <col min="8709" max="8709" width="7.875" style="7" customWidth="1"/>
    <col min="8710" max="8710" width="9.625" style="7" customWidth="1"/>
    <col min="8711" max="8711" width="11.75" style="7" customWidth="1"/>
    <col min="8712" max="8712" width="10.625" style="7" customWidth="1"/>
    <col min="8713" max="8713" width="10.875" style="7" customWidth="1"/>
    <col min="8714" max="8714" width="12.25" style="7" customWidth="1"/>
    <col min="8715" max="8716" width="8" style="7" customWidth="1"/>
    <col min="8717" max="8717" width="8.125" style="7" customWidth="1"/>
    <col min="8718" max="8737" width="8" style="7" customWidth="1"/>
    <col min="8738" max="8960" width="9" style="7"/>
    <col min="8961" max="8962" width="5" style="7" customWidth="1"/>
    <col min="8963" max="8963" width="43.25" style="7" customWidth="1"/>
    <col min="8964" max="8964" width="9.5" style="7" customWidth="1"/>
    <col min="8965" max="8965" width="7.875" style="7" customWidth="1"/>
    <col min="8966" max="8966" width="9.625" style="7" customWidth="1"/>
    <col min="8967" max="8967" width="11.75" style="7" customWidth="1"/>
    <col min="8968" max="8968" width="10.625" style="7" customWidth="1"/>
    <col min="8969" max="8969" width="10.875" style="7" customWidth="1"/>
    <col min="8970" max="8970" width="12.25" style="7" customWidth="1"/>
    <col min="8971" max="8972" width="8" style="7" customWidth="1"/>
    <col min="8973" max="8973" width="8.125" style="7" customWidth="1"/>
    <col min="8974" max="8993" width="8" style="7" customWidth="1"/>
    <col min="8994" max="9216" width="9" style="7"/>
    <col min="9217" max="9218" width="5" style="7" customWidth="1"/>
    <col min="9219" max="9219" width="43.25" style="7" customWidth="1"/>
    <col min="9220" max="9220" width="9.5" style="7" customWidth="1"/>
    <col min="9221" max="9221" width="7.875" style="7" customWidth="1"/>
    <col min="9222" max="9222" width="9.625" style="7" customWidth="1"/>
    <col min="9223" max="9223" width="11.75" style="7" customWidth="1"/>
    <col min="9224" max="9224" width="10.625" style="7" customWidth="1"/>
    <col min="9225" max="9225" width="10.875" style="7" customWidth="1"/>
    <col min="9226" max="9226" width="12.25" style="7" customWidth="1"/>
    <col min="9227" max="9228" width="8" style="7" customWidth="1"/>
    <col min="9229" max="9229" width="8.125" style="7" customWidth="1"/>
    <col min="9230" max="9249" width="8" style="7" customWidth="1"/>
    <col min="9250" max="9472" width="9" style="7"/>
    <col min="9473" max="9474" width="5" style="7" customWidth="1"/>
    <col min="9475" max="9475" width="43.25" style="7" customWidth="1"/>
    <col min="9476" max="9476" width="9.5" style="7" customWidth="1"/>
    <col min="9477" max="9477" width="7.875" style="7" customWidth="1"/>
    <col min="9478" max="9478" width="9.625" style="7" customWidth="1"/>
    <col min="9479" max="9479" width="11.75" style="7" customWidth="1"/>
    <col min="9480" max="9480" width="10.625" style="7" customWidth="1"/>
    <col min="9481" max="9481" width="10.875" style="7" customWidth="1"/>
    <col min="9482" max="9482" width="12.25" style="7" customWidth="1"/>
    <col min="9483" max="9484" width="8" style="7" customWidth="1"/>
    <col min="9485" max="9485" width="8.125" style="7" customWidth="1"/>
    <col min="9486" max="9505" width="8" style="7" customWidth="1"/>
    <col min="9506" max="9728" width="9" style="7"/>
    <col min="9729" max="9730" width="5" style="7" customWidth="1"/>
    <col min="9731" max="9731" width="43.25" style="7" customWidth="1"/>
    <col min="9732" max="9732" width="9.5" style="7" customWidth="1"/>
    <col min="9733" max="9733" width="7.875" style="7" customWidth="1"/>
    <col min="9734" max="9734" width="9.625" style="7" customWidth="1"/>
    <col min="9735" max="9735" width="11.75" style="7" customWidth="1"/>
    <col min="9736" max="9736" width="10.625" style="7" customWidth="1"/>
    <col min="9737" max="9737" width="10.875" style="7" customWidth="1"/>
    <col min="9738" max="9738" width="12.25" style="7" customWidth="1"/>
    <col min="9739" max="9740" width="8" style="7" customWidth="1"/>
    <col min="9741" max="9741" width="8.125" style="7" customWidth="1"/>
    <col min="9742" max="9761" width="8" style="7" customWidth="1"/>
    <col min="9762" max="9984" width="9" style="7"/>
    <col min="9985" max="9986" width="5" style="7" customWidth="1"/>
    <col min="9987" max="9987" width="43.25" style="7" customWidth="1"/>
    <col min="9988" max="9988" width="9.5" style="7" customWidth="1"/>
    <col min="9989" max="9989" width="7.875" style="7" customWidth="1"/>
    <col min="9990" max="9990" width="9.625" style="7" customWidth="1"/>
    <col min="9991" max="9991" width="11.75" style="7" customWidth="1"/>
    <col min="9992" max="9992" width="10.625" style="7" customWidth="1"/>
    <col min="9993" max="9993" width="10.875" style="7" customWidth="1"/>
    <col min="9994" max="9994" width="12.25" style="7" customWidth="1"/>
    <col min="9995" max="9996" width="8" style="7" customWidth="1"/>
    <col min="9997" max="9997" width="8.125" style="7" customWidth="1"/>
    <col min="9998" max="10017" width="8" style="7" customWidth="1"/>
    <col min="10018" max="10240" width="9" style="7"/>
    <col min="10241" max="10242" width="5" style="7" customWidth="1"/>
    <col min="10243" max="10243" width="43.25" style="7" customWidth="1"/>
    <col min="10244" max="10244" width="9.5" style="7" customWidth="1"/>
    <col min="10245" max="10245" width="7.875" style="7" customWidth="1"/>
    <col min="10246" max="10246" width="9.625" style="7" customWidth="1"/>
    <col min="10247" max="10247" width="11.75" style="7" customWidth="1"/>
    <col min="10248" max="10248" width="10.625" style="7" customWidth="1"/>
    <col min="10249" max="10249" width="10.875" style="7" customWidth="1"/>
    <col min="10250" max="10250" width="12.25" style="7" customWidth="1"/>
    <col min="10251" max="10252" width="8" style="7" customWidth="1"/>
    <col min="10253" max="10253" width="8.125" style="7" customWidth="1"/>
    <col min="10254" max="10273" width="8" style="7" customWidth="1"/>
    <col min="10274" max="10496" width="9" style="7"/>
    <col min="10497" max="10498" width="5" style="7" customWidth="1"/>
    <col min="10499" max="10499" width="43.25" style="7" customWidth="1"/>
    <col min="10500" max="10500" width="9.5" style="7" customWidth="1"/>
    <col min="10501" max="10501" width="7.875" style="7" customWidth="1"/>
    <col min="10502" max="10502" width="9.625" style="7" customWidth="1"/>
    <col min="10503" max="10503" width="11.75" style="7" customWidth="1"/>
    <col min="10504" max="10504" width="10.625" style="7" customWidth="1"/>
    <col min="10505" max="10505" width="10.875" style="7" customWidth="1"/>
    <col min="10506" max="10506" width="12.25" style="7" customWidth="1"/>
    <col min="10507" max="10508" width="8" style="7" customWidth="1"/>
    <col min="10509" max="10509" width="8.125" style="7" customWidth="1"/>
    <col min="10510" max="10529" width="8" style="7" customWidth="1"/>
    <col min="10530" max="10752" width="9" style="7"/>
    <col min="10753" max="10754" width="5" style="7" customWidth="1"/>
    <col min="10755" max="10755" width="43.25" style="7" customWidth="1"/>
    <col min="10756" max="10756" width="9.5" style="7" customWidth="1"/>
    <col min="10757" max="10757" width="7.875" style="7" customWidth="1"/>
    <col min="10758" max="10758" width="9.625" style="7" customWidth="1"/>
    <col min="10759" max="10759" width="11.75" style="7" customWidth="1"/>
    <col min="10760" max="10760" width="10.625" style="7" customWidth="1"/>
    <col min="10761" max="10761" width="10.875" style="7" customWidth="1"/>
    <col min="10762" max="10762" width="12.25" style="7" customWidth="1"/>
    <col min="10763" max="10764" width="8" style="7" customWidth="1"/>
    <col min="10765" max="10765" width="8.125" style="7" customWidth="1"/>
    <col min="10766" max="10785" width="8" style="7" customWidth="1"/>
    <col min="10786" max="11008" width="9" style="7"/>
    <col min="11009" max="11010" width="5" style="7" customWidth="1"/>
    <col min="11011" max="11011" width="43.25" style="7" customWidth="1"/>
    <col min="11012" max="11012" width="9.5" style="7" customWidth="1"/>
    <col min="11013" max="11013" width="7.875" style="7" customWidth="1"/>
    <col min="11014" max="11014" width="9.625" style="7" customWidth="1"/>
    <col min="11015" max="11015" width="11.75" style="7" customWidth="1"/>
    <col min="11016" max="11016" width="10.625" style="7" customWidth="1"/>
    <col min="11017" max="11017" width="10.875" style="7" customWidth="1"/>
    <col min="11018" max="11018" width="12.25" style="7" customWidth="1"/>
    <col min="11019" max="11020" width="8" style="7" customWidth="1"/>
    <col min="11021" max="11021" width="8.125" style="7" customWidth="1"/>
    <col min="11022" max="11041" width="8" style="7" customWidth="1"/>
    <col min="11042" max="11264" width="9" style="7"/>
    <col min="11265" max="11266" width="5" style="7" customWidth="1"/>
    <col min="11267" max="11267" width="43.25" style="7" customWidth="1"/>
    <col min="11268" max="11268" width="9.5" style="7" customWidth="1"/>
    <col min="11269" max="11269" width="7.875" style="7" customWidth="1"/>
    <col min="11270" max="11270" width="9.625" style="7" customWidth="1"/>
    <col min="11271" max="11271" width="11.75" style="7" customWidth="1"/>
    <col min="11272" max="11272" width="10.625" style="7" customWidth="1"/>
    <col min="11273" max="11273" width="10.875" style="7" customWidth="1"/>
    <col min="11274" max="11274" width="12.25" style="7" customWidth="1"/>
    <col min="11275" max="11276" width="8" style="7" customWidth="1"/>
    <col min="11277" max="11277" width="8.125" style="7" customWidth="1"/>
    <col min="11278" max="11297" width="8" style="7" customWidth="1"/>
    <col min="11298" max="11520" width="9" style="7"/>
    <col min="11521" max="11522" width="5" style="7" customWidth="1"/>
    <col min="11523" max="11523" width="43.25" style="7" customWidth="1"/>
    <col min="11524" max="11524" width="9.5" style="7" customWidth="1"/>
    <col min="11525" max="11525" width="7.875" style="7" customWidth="1"/>
    <col min="11526" max="11526" width="9.625" style="7" customWidth="1"/>
    <col min="11527" max="11527" width="11.75" style="7" customWidth="1"/>
    <col min="11528" max="11528" width="10.625" style="7" customWidth="1"/>
    <col min="11529" max="11529" width="10.875" style="7" customWidth="1"/>
    <col min="11530" max="11530" width="12.25" style="7" customWidth="1"/>
    <col min="11531" max="11532" width="8" style="7" customWidth="1"/>
    <col min="11533" max="11533" width="8.125" style="7" customWidth="1"/>
    <col min="11534" max="11553" width="8" style="7" customWidth="1"/>
    <col min="11554" max="11776" width="9" style="7"/>
    <col min="11777" max="11778" width="5" style="7" customWidth="1"/>
    <col min="11779" max="11779" width="43.25" style="7" customWidth="1"/>
    <col min="11780" max="11780" width="9.5" style="7" customWidth="1"/>
    <col min="11781" max="11781" width="7.875" style="7" customWidth="1"/>
    <col min="11782" max="11782" width="9.625" style="7" customWidth="1"/>
    <col min="11783" max="11783" width="11.75" style="7" customWidth="1"/>
    <col min="11784" max="11784" width="10.625" style="7" customWidth="1"/>
    <col min="11785" max="11785" width="10.875" style="7" customWidth="1"/>
    <col min="11786" max="11786" width="12.25" style="7" customWidth="1"/>
    <col min="11787" max="11788" width="8" style="7" customWidth="1"/>
    <col min="11789" max="11789" width="8.125" style="7" customWidth="1"/>
    <col min="11790" max="11809" width="8" style="7" customWidth="1"/>
    <col min="11810" max="12032" width="9" style="7"/>
    <col min="12033" max="12034" width="5" style="7" customWidth="1"/>
    <col min="12035" max="12035" width="43.25" style="7" customWidth="1"/>
    <col min="12036" max="12036" width="9.5" style="7" customWidth="1"/>
    <col min="12037" max="12037" width="7.875" style="7" customWidth="1"/>
    <col min="12038" max="12038" width="9.625" style="7" customWidth="1"/>
    <col min="12039" max="12039" width="11.75" style="7" customWidth="1"/>
    <col min="12040" max="12040" width="10.625" style="7" customWidth="1"/>
    <col min="12041" max="12041" width="10.875" style="7" customWidth="1"/>
    <col min="12042" max="12042" width="12.25" style="7" customWidth="1"/>
    <col min="12043" max="12044" width="8" style="7" customWidth="1"/>
    <col min="12045" max="12045" width="8.125" style="7" customWidth="1"/>
    <col min="12046" max="12065" width="8" style="7" customWidth="1"/>
    <col min="12066" max="12288" width="9" style="7"/>
    <col min="12289" max="12290" width="5" style="7" customWidth="1"/>
    <col min="12291" max="12291" width="43.25" style="7" customWidth="1"/>
    <col min="12292" max="12292" width="9.5" style="7" customWidth="1"/>
    <col min="12293" max="12293" width="7.875" style="7" customWidth="1"/>
    <col min="12294" max="12294" width="9.625" style="7" customWidth="1"/>
    <col min="12295" max="12295" width="11.75" style="7" customWidth="1"/>
    <col min="12296" max="12296" width="10.625" style="7" customWidth="1"/>
    <col min="12297" max="12297" width="10.875" style="7" customWidth="1"/>
    <col min="12298" max="12298" width="12.25" style="7" customWidth="1"/>
    <col min="12299" max="12300" width="8" style="7" customWidth="1"/>
    <col min="12301" max="12301" width="8.125" style="7" customWidth="1"/>
    <col min="12302" max="12321" width="8" style="7" customWidth="1"/>
    <col min="12322" max="12544" width="9" style="7"/>
    <col min="12545" max="12546" width="5" style="7" customWidth="1"/>
    <col min="12547" max="12547" width="43.25" style="7" customWidth="1"/>
    <col min="12548" max="12548" width="9.5" style="7" customWidth="1"/>
    <col min="12549" max="12549" width="7.875" style="7" customWidth="1"/>
    <col min="12550" max="12550" width="9.625" style="7" customWidth="1"/>
    <col min="12551" max="12551" width="11.75" style="7" customWidth="1"/>
    <col min="12552" max="12552" width="10.625" style="7" customWidth="1"/>
    <col min="12553" max="12553" width="10.875" style="7" customWidth="1"/>
    <col min="12554" max="12554" width="12.25" style="7" customWidth="1"/>
    <col min="12555" max="12556" width="8" style="7" customWidth="1"/>
    <col min="12557" max="12557" width="8.125" style="7" customWidth="1"/>
    <col min="12558" max="12577" width="8" style="7" customWidth="1"/>
    <col min="12578" max="12800" width="9" style="7"/>
    <col min="12801" max="12802" width="5" style="7" customWidth="1"/>
    <col min="12803" max="12803" width="43.25" style="7" customWidth="1"/>
    <col min="12804" max="12804" width="9.5" style="7" customWidth="1"/>
    <col min="12805" max="12805" width="7.875" style="7" customWidth="1"/>
    <col min="12806" max="12806" width="9.625" style="7" customWidth="1"/>
    <col min="12807" max="12807" width="11.75" style="7" customWidth="1"/>
    <col min="12808" max="12808" width="10.625" style="7" customWidth="1"/>
    <col min="12809" max="12809" width="10.875" style="7" customWidth="1"/>
    <col min="12810" max="12810" width="12.25" style="7" customWidth="1"/>
    <col min="12811" max="12812" width="8" style="7" customWidth="1"/>
    <col min="12813" max="12813" width="8.125" style="7" customWidth="1"/>
    <col min="12814" max="12833" width="8" style="7" customWidth="1"/>
    <col min="12834" max="13056" width="9" style="7"/>
    <col min="13057" max="13058" width="5" style="7" customWidth="1"/>
    <col min="13059" max="13059" width="43.25" style="7" customWidth="1"/>
    <col min="13060" max="13060" width="9.5" style="7" customWidth="1"/>
    <col min="13061" max="13061" width="7.875" style="7" customWidth="1"/>
    <col min="13062" max="13062" width="9.625" style="7" customWidth="1"/>
    <col min="13063" max="13063" width="11.75" style="7" customWidth="1"/>
    <col min="13064" max="13064" width="10.625" style="7" customWidth="1"/>
    <col min="13065" max="13065" width="10.875" style="7" customWidth="1"/>
    <col min="13066" max="13066" width="12.25" style="7" customWidth="1"/>
    <col min="13067" max="13068" width="8" style="7" customWidth="1"/>
    <col min="13069" max="13069" width="8.125" style="7" customWidth="1"/>
    <col min="13070" max="13089" width="8" style="7" customWidth="1"/>
    <col min="13090" max="13312" width="9" style="7"/>
    <col min="13313" max="13314" width="5" style="7" customWidth="1"/>
    <col min="13315" max="13315" width="43.25" style="7" customWidth="1"/>
    <col min="13316" max="13316" width="9.5" style="7" customWidth="1"/>
    <col min="13317" max="13317" width="7.875" style="7" customWidth="1"/>
    <col min="13318" max="13318" width="9.625" style="7" customWidth="1"/>
    <col min="13319" max="13319" width="11.75" style="7" customWidth="1"/>
    <col min="13320" max="13320" width="10.625" style="7" customWidth="1"/>
    <col min="13321" max="13321" width="10.875" style="7" customWidth="1"/>
    <col min="13322" max="13322" width="12.25" style="7" customWidth="1"/>
    <col min="13323" max="13324" width="8" style="7" customWidth="1"/>
    <col min="13325" max="13325" width="8.125" style="7" customWidth="1"/>
    <col min="13326" max="13345" width="8" style="7" customWidth="1"/>
    <col min="13346" max="13568" width="9" style="7"/>
    <col min="13569" max="13570" width="5" style="7" customWidth="1"/>
    <col min="13571" max="13571" width="43.25" style="7" customWidth="1"/>
    <col min="13572" max="13572" width="9.5" style="7" customWidth="1"/>
    <col min="13573" max="13573" width="7.875" style="7" customWidth="1"/>
    <col min="13574" max="13574" width="9.625" style="7" customWidth="1"/>
    <col min="13575" max="13575" width="11.75" style="7" customWidth="1"/>
    <col min="13576" max="13576" width="10.625" style="7" customWidth="1"/>
    <col min="13577" max="13577" width="10.875" style="7" customWidth="1"/>
    <col min="13578" max="13578" width="12.25" style="7" customWidth="1"/>
    <col min="13579" max="13580" width="8" style="7" customWidth="1"/>
    <col min="13581" max="13581" width="8.125" style="7" customWidth="1"/>
    <col min="13582" max="13601" width="8" style="7" customWidth="1"/>
    <col min="13602" max="13824" width="9" style="7"/>
    <col min="13825" max="13826" width="5" style="7" customWidth="1"/>
    <col min="13827" max="13827" width="43.25" style="7" customWidth="1"/>
    <col min="13828" max="13828" width="9.5" style="7" customWidth="1"/>
    <col min="13829" max="13829" width="7.875" style="7" customWidth="1"/>
    <col min="13830" max="13830" width="9.625" style="7" customWidth="1"/>
    <col min="13831" max="13831" width="11.75" style="7" customWidth="1"/>
    <col min="13832" max="13832" width="10.625" style="7" customWidth="1"/>
    <col min="13833" max="13833" width="10.875" style="7" customWidth="1"/>
    <col min="13834" max="13834" width="12.25" style="7" customWidth="1"/>
    <col min="13835" max="13836" width="8" style="7" customWidth="1"/>
    <col min="13837" max="13837" width="8.125" style="7" customWidth="1"/>
    <col min="13838" max="13857" width="8" style="7" customWidth="1"/>
    <col min="13858" max="14080" width="9" style="7"/>
    <col min="14081" max="14082" width="5" style="7" customWidth="1"/>
    <col min="14083" max="14083" width="43.25" style="7" customWidth="1"/>
    <col min="14084" max="14084" width="9.5" style="7" customWidth="1"/>
    <col min="14085" max="14085" width="7.875" style="7" customWidth="1"/>
    <col min="14086" max="14086" width="9.625" style="7" customWidth="1"/>
    <col min="14087" max="14087" width="11.75" style="7" customWidth="1"/>
    <col min="14088" max="14088" width="10.625" style="7" customWidth="1"/>
    <col min="14089" max="14089" width="10.875" style="7" customWidth="1"/>
    <col min="14090" max="14090" width="12.25" style="7" customWidth="1"/>
    <col min="14091" max="14092" width="8" style="7" customWidth="1"/>
    <col min="14093" max="14093" width="8.125" style="7" customWidth="1"/>
    <col min="14094" max="14113" width="8" style="7" customWidth="1"/>
    <col min="14114" max="14336" width="9" style="7"/>
    <col min="14337" max="14338" width="5" style="7" customWidth="1"/>
    <col min="14339" max="14339" width="43.25" style="7" customWidth="1"/>
    <col min="14340" max="14340" width="9.5" style="7" customWidth="1"/>
    <col min="14341" max="14341" width="7.875" style="7" customWidth="1"/>
    <col min="14342" max="14342" width="9.625" style="7" customWidth="1"/>
    <col min="14343" max="14343" width="11.75" style="7" customWidth="1"/>
    <col min="14344" max="14344" width="10.625" style="7" customWidth="1"/>
    <col min="14345" max="14345" width="10.875" style="7" customWidth="1"/>
    <col min="14346" max="14346" width="12.25" style="7" customWidth="1"/>
    <col min="14347" max="14348" width="8" style="7" customWidth="1"/>
    <col min="14349" max="14349" width="8.125" style="7" customWidth="1"/>
    <col min="14350" max="14369" width="8" style="7" customWidth="1"/>
    <col min="14370" max="14592" width="9" style="7"/>
    <col min="14593" max="14594" width="5" style="7" customWidth="1"/>
    <col min="14595" max="14595" width="43.25" style="7" customWidth="1"/>
    <col min="14596" max="14596" width="9.5" style="7" customWidth="1"/>
    <col min="14597" max="14597" width="7.875" style="7" customWidth="1"/>
    <col min="14598" max="14598" width="9.625" style="7" customWidth="1"/>
    <col min="14599" max="14599" width="11.75" style="7" customWidth="1"/>
    <col min="14600" max="14600" width="10.625" style="7" customWidth="1"/>
    <col min="14601" max="14601" width="10.875" style="7" customWidth="1"/>
    <col min="14602" max="14602" width="12.25" style="7" customWidth="1"/>
    <col min="14603" max="14604" width="8" style="7" customWidth="1"/>
    <col min="14605" max="14605" width="8.125" style="7" customWidth="1"/>
    <col min="14606" max="14625" width="8" style="7" customWidth="1"/>
    <col min="14626" max="14848" width="9" style="7"/>
    <col min="14849" max="14850" width="5" style="7" customWidth="1"/>
    <col min="14851" max="14851" width="43.25" style="7" customWidth="1"/>
    <col min="14852" max="14852" width="9.5" style="7" customWidth="1"/>
    <col min="14853" max="14853" width="7.875" style="7" customWidth="1"/>
    <col min="14854" max="14854" width="9.625" style="7" customWidth="1"/>
    <col min="14855" max="14855" width="11.75" style="7" customWidth="1"/>
    <col min="14856" max="14856" width="10.625" style="7" customWidth="1"/>
    <col min="14857" max="14857" width="10.875" style="7" customWidth="1"/>
    <col min="14858" max="14858" width="12.25" style="7" customWidth="1"/>
    <col min="14859" max="14860" width="8" style="7" customWidth="1"/>
    <col min="14861" max="14861" width="8.125" style="7" customWidth="1"/>
    <col min="14862" max="14881" width="8" style="7" customWidth="1"/>
    <col min="14882" max="15104" width="9" style="7"/>
    <col min="15105" max="15106" width="5" style="7" customWidth="1"/>
    <col min="15107" max="15107" width="43.25" style="7" customWidth="1"/>
    <col min="15108" max="15108" width="9.5" style="7" customWidth="1"/>
    <col min="15109" max="15109" width="7.875" style="7" customWidth="1"/>
    <col min="15110" max="15110" width="9.625" style="7" customWidth="1"/>
    <col min="15111" max="15111" width="11.75" style="7" customWidth="1"/>
    <col min="15112" max="15112" width="10.625" style="7" customWidth="1"/>
    <col min="15113" max="15113" width="10.875" style="7" customWidth="1"/>
    <col min="15114" max="15114" width="12.25" style="7" customWidth="1"/>
    <col min="15115" max="15116" width="8" style="7" customWidth="1"/>
    <col min="15117" max="15117" width="8.125" style="7" customWidth="1"/>
    <col min="15118" max="15137" width="8" style="7" customWidth="1"/>
    <col min="15138" max="15360" width="9" style="7"/>
    <col min="15361" max="15362" width="5" style="7" customWidth="1"/>
    <col min="15363" max="15363" width="43.25" style="7" customWidth="1"/>
    <col min="15364" max="15364" width="9.5" style="7" customWidth="1"/>
    <col min="15365" max="15365" width="7.875" style="7" customWidth="1"/>
    <col min="15366" max="15366" width="9.625" style="7" customWidth="1"/>
    <col min="15367" max="15367" width="11.75" style="7" customWidth="1"/>
    <col min="15368" max="15368" width="10.625" style="7" customWidth="1"/>
    <col min="15369" max="15369" width="10.875" style="7" customWidth="1"/>
    <col min="15370" max="15370" width="12.25" style="7" customWidth="1"/>
    <col min="15371" max="15372" width="8" style="7" customWidth="1"/>
    <col min="15373" max="15373" width="8.125" style="7" customWidth="1"/>
    <col min="15374" max="15393" width="8" style="7" customWidth="1"/>
    <col min="15394" max="15616" width="9" style="7"/>
    <col min="15617" max="15618" width="5" style="7" customWidth="1"/>
    <col min="15619" max="15619" width="43.25" style="7" customWidth="1"/>
    <col min="15620" max="15620" width="9.5" style="7" customWidth="1"/>
    <col min="15621" max="15621" width="7.875" style="7" customWidth="1"/>
    <col min="15622" max="15622" width="9.625" style="7" customWidth="1"/>
    <col min="15623" max="15623" width="11.75" style="7" customWidth="1"/>
    <col min="15624" max="15624" width="10.625" style="7" customWidth="1"/>
    <col min="15625" max="15625" width="10.875" style="7" customWidth="1"/>
    <col min="15626" max="15626" width="12.25" style="7" customWidth="1"/>
    <col min="15627" max="15628" width="8" style="7" customWidth="1"/>
    <col min="15629" max="15629" width="8.125" style="7" customWidth="1"/>
    <col min="15630" max="15649" width="8" style="7" customWidth="1"/>
    <col min="15650" max="15872" width="9" style="7"/>
    <col min="15873" max="15874" width="5" style="7" customWidth="1"/>
    <col min="15875" max="15875" width="43.25" style="7" customWidth="1"/>
    <col min="15876" max="15876" width="9.5" style="7" customWidth="1"/>
    <col min="15877" max="15877" width="7.875" style="7" customWidth="1"/>
    <col min="15878" max="15878" width="9.625" style="7" customWidth="1"/>
    <col min="15879" max="15879" width="11.75" style="7" customWidth="1"/>
    <col min="15880" max="15880" width="10.625" style="7" customWidth="1"/>
    <col min="15881" max="15881" width="10.875" style="7" customWidth="1"/>
    <col min="15882" max="15882" width="12.25" style="7" customWidth="1"/>
    <col min="15883" max="15884" width="8" style="7" customWidth="1"/>
    <col min="15885" max="15885" width="8.125" style="7" customWidth="1"/>
    <col min="15886" max="15905" width="8" style="7" customWidth="1"/>
    <col min="15906" max="16128" width="9" style="7"/>
    <col min="16129" max="16130" width="5" style="7" customWidth="1"/>
    <col min="16131" max="16131" width="43.25" style="7" customWidth="1"/>
    <col min="16132" max="16132" width="9.5" style="7" customWidth="1"/>
    <col min="16133" max="16133" width="7.875" style="7" customWidth="1"/>
    <col min="16134" max="16134" width="9.625" style="7" customWidth="1"/>
    <col min="16135" max="16135" width="11.75" style="7" customWidth="1"/>
    <col min="16136" max="16136" width="10.625" style="7" customWidth="1"/>
    <col min="16137" max="16137" width="10.875" style="7" customWidth="1"/>
    <col min="16138" max="16138" width="12.25" style="7" customWidth="1"/>
    <col min="16139" max="16140" width="8" style="7" customWidth="1"/>
    <col min="16141" max="16141" width="8.125" style="7" customWidth="1"/>
    <col min="16142" max="16161" width="8" style="7" customWidth="1"/>
    <col min="16162" max="16384" width="9" style="7"/>
  </cols>
  <sheetData>
    <row r="1" spans="1:13" s="2" customFormat="1" ht="15.6" customHeight="1">
      <c r="A1" s="84"/>
      <c r="B1" s="85"/>
      <c r="C1" s="85"/>
      <c r="D1" s="85"/>
      <c r="E1" s="85"/>
      <c r="F1" s="85"/>
      <c r="G1" s="85"/>
      <c r="H1" s="85"/>
      <c r="I1" s="85"/>
      <c r="J1" s="1"/>
    </row>
    <row r="2" spans="1:13" s="3" customFormat="1" ht="18.75" customHeight="1">
      <c r="A2" s="84" t="s">
        <v>4</v>
      </c>
      <c r="B2" s="85"/>
      <c r="C2" s="85"/>
      <c r="D2" s="85"/>
      <c r="E2" s="85"/>
      <c r="F2" s="85"/>
      <c r="G2" s="85"/>
      <c r="H2" s="85"/>
      <c r="I2" s="85"/>
      <c r="J2" s="2"/>
    </row>
    <row r="3" spans="1:13" s="4" customFormat="1" ht="13.9" customHeight="1">
      <c r="A3" s="86" t="s">
        <v>5</v>
      </c>
      <c r="B3" s="86"/>
      <c r="C3" s="86"/>
      <c r="D3" s="86"/>
      <c r="E3" s="86"/>
      <c r="F3" s="86"/>
      <c r="G3" s="86"/>
      <c r="H3" s="86"/>
      <c r="I3" s="86"/>
      <c r="J3" s="86"/>
    </row>
    <row r="4" spans="1:13" ht="7.9" customHeight="1">
      <c r="A4" s="5"/>
      <c r="B4" s="5"/>
      <c r="C4" s="6"/>
      <c r="D4" s="6"/>
      <c r="E4" s="6"/>
      <c r="F4" s="6"/>
      <c r="G4" s="6"/>
      <c r="H4" s="6"/>
      <c r="I4" s="6"/>
      <c r="J4" s="6"/>
    </row>
    <row r="5" spans="1:13" ht="22.5" customHeight="1">
      <c r="A5" s="87" t="s">
        <v>6</v>
      </c>
      <c r="B5" s="87"/>
      <c r="C5" s="87"/>
      <c r="D5" s="87"/>
      <c r="E5" s="87"/>
      <c r="F5" s="87"/>
      <c r="G5" s="87"/>
      <c r="H5" s="87"/>
      <c r="I5" s="87"/>
      <c r="J5" s="87"/>
    </row>
    <row r="6" spans="1:13" ht="23.25" customHeight="1">
      <c r="A6" s="88" t="s">
        <v>18</v>
      </c>
      <c r="B6" s="88"/>
      <c r="C6" s="88"/>
      <c r="D6" s="88"/>
      <c r="E6" s="88"/>
      <c r="F6" s="88"/>
      <c r="G6" s="88"/>
      <c r="H6" s="88"/>
      <c r="I6" s="88"/>
      <c r="J6" s="88"/>
    </row>
    <row r="7" spans="1:13" ht="7.9" customHeight="1">
      <c r="A7" s="8"/>
      <c r="B7" s="8"/>
      <c r="C7" s="9"/>
      <c r="D7" s="10"/>
      <c r="F7" s="11"/>
    </row>
    <row r="8" spans="1:13" ht="15" customHeight="1" thickBot="1">
      <c r="A8" s="83"/>
      <c r="B8" s="83"/>
      <c r="C8" s="83"/>
      <c r="D8" s="83"/>
      <c r="E8" s="83"/>
      <c r="F8" s="83"/>
      <c r="G8" s="83"/>
      <c r="H8" s="83"/>
      <c r="I8" s="83"/>
      <c r="J8" s="83"/>
    </row>
    <row r="9" spans="1:13" s="12" customFormat="1" ht="17.45" customHeight="1" thickBot="1">
      <c r="A9" s="93" t="s">
        <v>7</v>
      </c>
      <c r="B9" s="93" t="s">
        <v>8</v>
      </c>
      <c r="C9" s="95" t="s">
        <v>9</v>
      </c>
      <c r="D9" s="95" t="s">
        <v>2</v>
      </c>
      <c r="E9" s="95" t="s">
        <v>10</v>
      </c>
      <c r="F9" s="97" t="s">
        <v>11</v>
      </c>
      <c r="G9" s="90"/>
      <c r="H9" s="89" t="s">
        <v>12</v>
      </c>
      <c r="I9" s="90"/>
      <c r="J9" s="91" t="s">
        <v>13</v>
      </c>
    </row>
    <row r="10" spans="1:13" s="12" customFormat="1" ht="28.15" customHeight="1" thickBot="1">
      <c r="A10" s="94"/>
      <c r="B10" s="94"/>
      <c r="C10" s="96"/>
      <c r="D10" s="96"/>
      <c r="E10" s="96"/>
      <c r="F10" s="81" t="s">
        <v>14</v>
      </c>
      <c r="G10" s="81" t="s">
        <v>15</v>
      </c>
      <c r="H10" s="81" t="s">
        <v>14</v>
      </c>
      <c r="I10" s="81" t="s">
        <v>15</v>
      </c>
      <c r="J10" s="92"/>
    </row>
    <row r="11" spans="1:13" s="12" customFormat="1" ht="15" customHeight="1" thickBot="1">
      <c r="A11" s="13">
        <v>1</v>
      </c>
      <c r="B11" s="13">
        <v>2</v>
      </c>
      <c r="C11" s="13">
        <v>3</v>
      </c>
      <c r="D11" s="14">
        <f t="shared" ref="D11:J11" si="0">C11+1</f>
        <v>4</v>
      </c>
      <c r="E11" s="14">
        <f t="shared" si="0"/>
        <v>5</v>
      </c>
      <c r="F11" s="14">
        <f t="shared" si="0"/>
        <v>6</v>
      </c>
      <c r="G11" s="14">
        <f t="shared" si="0"/>
        <v>7</v>
      </c>
      <c r="H11" s="14">
        <f t="shared" si="0"/>
        <v>8</v>
      </c>
      <c r="I11" s="14">
        <f t="shared" si="0"/>
        <v>9</v>
      </c>
      <c r="J11" s="15">
        <f t="shared" si="0"/>
        <v>10</v>
      </c>
    </row>
    <row r="12" spans="1:13" s="22" customFormat="1" ht="19.149999999999999" customHeight="1" thickTop="1" thickBot="1">
      <c r="A12" s="16"/>
      <c r="B12" s="16"/>
      <c r="C12" s="17" t="s">
        <v>21</v>
      </c>
      <c r="D12" s="18"/>
      <c r="E12" s="19"/>
      <c r="F12" s="20"/>
      <c r="G12" s="21"/>
      <c r="H12" s="21"/>
      <c r="I12" s="21"/>
      <c r="J12" s="21"/>
    </row>
    <row r="13" spans="1:13" s="28" customFormat="1" ht="42.75" customHeight="1" thickTop="1">
      <c r="A13" s="23">
        <v>1</v>
      </c>
      <c r="B13" s="23"/>
      <c r="C13" s="98" t="s">
        <v>19</v>
      </c>
      <c r="D13" s="99">
        <v>142.19999999999999</v>
      </c>
      <c r="E13" s="100" t="s">
        <v>3</v>
      </c>
      <c r="F13" s="99"/>
      <c r="G13" s="26"/>
      <c r="H13" s="26"/>
      <c r="I13" s="26"/>
      <c r="J13" s="35"/>
      <c r="K13" s="82"/>
    </row>
    <row r="14" spans="1:13" s="54" customFormat="1" ht="18" customHeight="1">
      <c r="A14" s="23"/>
      <c r="B14" s="32"/>
      <c r="C14" s="25" t="s">
        <v>22</v>
      </c>
      <c r="D14" s="24">
        <f>400*D13</f>
        <v>56879.999999999993</v>
      </c>
      <c r="E14" s="41" t="s">
        <v>1</v>
      </c>
      <c r="F14" s="24"/>
      <c r="G14" s="26"/>
      <c r="H14" s="42"/>
      <c r="I14" s="24"/>
      <c r="J14" s="24"/>
      <c r="L14" s="68"/>
    </row>
    <row r="15" spans="1:13" s="33" customFormat="1" ht="18" customHeight="1">
      <c r="A15" s="43">
        <v>2</v>
      </c>
      <c r="B15" s="44"/>
      <c r="C15" s="102" t="s">
        <v>40</v>
      </c>
      <c r="D15" s="103">
        <f>D13*0.35</f>
        <v>49.769999999999996</v>
      </c>
      <c r="E15" s="104" t="s">
        <v>3</v>
      </c>
      <c r="F15" s="105"/>
      <c r="G15" s="26"/>
      <c r="H15" s="26"/>
      <c r="I15" s="26"/>
      <c r="J15" s="24"/>
      <c r="K15" s="69"/>
      <c r="M15" s="69"/>
    </row>
    <row r="16" spans="1:13" s="31" customFormat="1" ht="18" customHeight="1">
      <c r="A16" s="47"/>
      <c r="B16" s="48"/>
      <c r="C16" s="51" t="s">
        <v>38</v>
      </c>
      <c r="D16" s="52">
        <f>((D15*304)/25)*1.02</f>
        <v>617.30726399999992</v>
      </c>
      <c r="E16" s="51" t="s">
        <v>16</v>
      </c>
      <c r="F16" s="51"/>
      <c r="G16" s="51"/>
      <c r="H16" s="74"/>
      <c r="I16" s="24"/>
      <c r="J16" s="35"/>
      <c r="K16" s="53"/>
    </row>
    <row r="17" spans="1:14" s="31" customFormat="1" ht="18" customHeight="1">
      <c r="A17" s="34"/>
      <c r="B17" s="29"/>
      <c r="C17" s="101" t="s">
        <v>45</v>
      </c>
      <c r="D17" s="67">
        <f>(D15*1.21)*1.6</f>
        <v>96.354719999999986</v>
      </c>
      <c r="E17" s="55" t="s">
        <v>0</v>
      </c>
      <c r="F17" s="30"/>
      <c r="G17" s="30"/>
      <c r="H17" s="74"/>
      <c r="I17" s="24"/>
      <c r="J17" s="35"/>
    </row>
    <row r="18" spans="1:14" s="31" customFormat="1" ht="18" customHeight="1">
      <c r="A18" s="34"/>
      <c r="B18" s="29"/>
      <c r="C18" s="55" t="s">
        <v>17</v>
      </c>
      <c r="D18" s="63">
        <f>(5*D15)/10</f>
        <v>24.884999999999998</v>
      </c>
      <c r="E18" s="55" t="s">
        <v>1</v>
      </c>
      <c r="F18" s="30"/>
      <c r="G18" s="30"/>
      <c r="H18" s="77"/>
      <c r="I18" s="64"/>
      <c r="J18" s="65"/>
    </row>
    <row r="19" spans="1:14" s="28" customFormat="1" ht="23.25" customHeight="1">
      <c r="A19" s="23">
        <v>3</v>
      </c>
      <c r="B19" s="23"/>
      <c r="C19" s="98" t="s">
        <v>37</v>
      </c>
      <c r="D19" s="99">
        <f>(3.53+0.27+0.12+0.14+0.12+1.41+2.45+2.08+2.08+1.94+1.3)*3.27+(3.92+0.57+0.57+0.5+0.79+0.85+5.38+2.54+2.54+0.8+0.8+2.28+2.8+0.13+1.5+1.29)*3.27</f>
        <v>139.62900000000002</v>
      </c>
      <c r="E19" s="100" t="s">
        <v>20</v>
      </c>
      <c r="F19" s="99"/>
      <c r="G19" s="26"/>
      <c r="H19" s="26"/>
      <c r="I19" s="26"/>
      <c r="J19" s="35"/>
      <c r="K19" s="27"/>
    </row>
    <row r="20" spans="1:14" s="54" customFormat="1" ht="18.75" customHeight="1">
      <c r="A20" s="23"/>
      <c r="B20" s="32"/>
      <c r="C20" s="25" t="s">
        <v>22</v>
      </c>
      <c r="D20" s="24">
        <f>51*D19</f>
        <v>7121.0790000000006</v>
      </c>
      <c r="E20" s="41" t="s">
        <v>1</v>
      </c>
      <c r="F20" s="24"/>
      <c r="G20" s="26"/>
      <c r="H20" s="42"/>
      <c r="I20" s="24"/>
      <c r="J20" s="24"/>
    </row>
    <row r="21" spans="1:14" s="54" customFormat="1" ht="18" customHeight="1">
      <c r="A21" s="23">
        <v>4</v>
      </c>
      <c r="B21" s="32"/>
      <c r="C21" s="100" t="s">
        <v>44</v>
      </c>
      <c r="D21" s="99">
        <v>200</v>
      </c>
      <c r="E21" s="106" t="s">
        <v>1</v>
      </c>
      <c r="F21" s="99"/>
      <c r="G21" s="26"/>
      <c r="H21" s="26"/>
      <c r="I21" s="26"/>
      <c r="J21" s="35"/>
      <c r="L21" s="68"/>
    </row>
    <row r="22" spans="1:14" s="39" customFormat="1" ht="24" customHeight="1">
      <c r="A22" s="34"/>
      <c r="B22" s="29"/>
      <c r="C22" s="55" t="s">
        <v>41</v>
      </c>
      <c r="D22" s="66">
        <f>200*0.5*0.39*1.06/1000</f>
        <v>4.1340000000000002E-2</v>
      </c>
      <c r="E22" s="37" t="s">
        <v>0</v>
      </c>
      <c r="F22" s="36"/>
      <c r="G22" s="36"/>
      <c r="H22" s="73"/>
      <c r="I22" s="64"/>
      <c r="J22" s="65"/>
      <c r="K22" s="70"/>
      <c r="L22" s="70"/>
      <c r="N22" s="56"/>
    </row>
    <row r="23" spans="1:14" s="33" customFormat="1" ht="18" customHeight="1">
      <c r="A23" s="43">
        <v>5</v>
      </c>
      <c r="B23" s="44"/>
      <c r="C23" s="102" t="s">
        <v>40</v>
      </c>
      <c r="D23" s="103">
        <f>D19*0.035</f>
        <v>4.8870150000000008</v>
      </c>
      <c r="E23" s="104" t="s">
        <v>3</v>
      </c>
      <c r="F23" s="105"/>
      <c r="G23" s="26"/>
      <c r="H23" s="26"/>
      <c r="I23" s="26"/>
      <c r="J23" s="24"/>
      <c r="M23" s="69"/>
    </row>
    <row r="24" spans="1:14" s="31" customFormat="1" ht="18" customHeight="1">
      <c r="A24" s="47"/>
      <c r="B24" s="48"/>
      <c r="C24" s="51" t="s">
        <v>38</v>
      </c>
      <c r="D24" s="52">
        <f>((D23*304)/25)*1.02</f>
        <v>60.614624448000015</v>
      </c>
      <c r="E24" s="51" t="s">
        <v>16</v>
      </c>
      <c r="F24" s="51"/>
      <c r="G24" s="51"/>
      <c r="H24" s="74"/>
      <c r="I24" s="24"/>
      <c r="J24" s="35"/>
    </row>
    <row r="25" spans="1:14" s="31" customFormat="1" ht="18" customHeight="1">
      <c r="A25" s="34"/>
      <c r="B25" s="29"/>
      <c r="C25" s="101" t="s">
        <v>45</v>
      </c>
      <c r="D25" s="67">
        <f>(D23*1.21)*1.6</f>
        <v>9.4612610400000019</v>
      </c>
      <c r="E25" s="55" t="s">
        <v>0</v>
      </c>
      <c r="F25" s="30"/>
      <c r="G25" s="30"/>
      <c r="H25" s="74"/>
      <c r="I25" s="24"/>
      <c r="J25" s="35"/>
    </row>
    <row r="26" spans="1:14" s="31" customFormat="1" ht="18" customHeight="1">
      <c r="A26" s="34"/>
      <c r="B26" s="29"/>
      <c r="C26" s="55" t="s">
        <v>17</v>
      </c>
      <c r="D26" s="63">
        <f>(5*D23)/10</f>
        <v>2.4435075000000004</v>
      </c>
      <c r="E26" s="55" t="s">
        <v>1</v>
      </c>
      <c r="F26" s="30"/>
      <c r="G26" s="30"/>
      <c r="H26" s="77"/>
      <c r="I26" s="64"/>
      <c r="J26" s="65"/>
    </row>
    <row r="27" spans="1:14" s="54" customFormat="1" ht="18" customHeight="1">
      <c r="A27" s="43">
        <v>6</v>
      </c>
      <c r="B27" s="44"/>
      <c r="C27" s="46" t="s">
        <v>23</v>
      </c>
      <c r="D27" s="76">
        <f>D28+D29+D30+D31+D32+D33+D34+D35+D36+D37+D38+D39+D40</f>
        <v>83</v>
      </c>
      <c r="E27" s="45" t="s">
        <v>1</v>
      </c>
      <c r="F27" s="24"/>
      <c r="G27" s="26"/>
      <c r="H27" s="26"/>
      <c r="I27" s="26"/>
      <c r="J27" s="35"/>
      <c r="L27" s="68"/>
      <c r="N27" s="72"/>
    </row>
    <row r="28" spans="1:14" s="39" customFormat="1" ht="18" customHeight="1">
      <c r="A28" s="47"/>
      <c r="B28" s="48"/>
      <c r="C28" s="71" t="s">
        <v>25</v>
      </c>
      <c r="D28" s="75">
        <v>3</v>
      </c>
      <c r="E28" s="49" t="s">
        <v>1</v>
      </c>
      <c r="F28" s="50"/>
      <c r="G28" s="36"/>
      <c r="H28" s="64"/>
      <c r="I28" s="64"/>
      <c r="J28" s="65"/>
      <c r="L28" s="70"/>
      <c r="N28" s="56"/>
    </row>
    <row r="29" spans="1:14" s="39" customFormat="1" ht="18" customHeight="1">
      <c r="A29" s="47"/>
      <c r="B29" s="48"/>
      <c r="C29" s="71" t="s">
        <v>32</v>
      </c>
      <c r="D29" s="75">
        <v>5</v>
      </c>
      <c r="E29" s="49" t="s">
        <v>1</v>
      </c>
      <c r="F29" s="50"/>
      <c r="G29" s="36"/>
      <c r="H29" s="64"/>
      <c r="I29" s="64"/>
      <c r="J29" s="65"/>
      <c r="L29" s="70"/>
      <c r="N29" s="56"/>
    </row>
    <row r="30" spans="1:14" s="39" customFormat="1" ht="18" customHeight="1">
      <c r="A30" s="47"/>
      <c r="B30" s="48"/>
      <c r="C30" s="71" t="s">
        <v>24</v>
      </c>
      <c r="D30" s="75">
        <v>6</v>
      </c>
      <c r="E30" s="49" t="s">
        <v>1</v>
      </c>
      <c r="F30" s="50"/>
      <c r="G30" s="36"/>
      <c r="H30" s="64"/>
      <c r="I30" s="64"/>
      <c r="J30" s="65"/>
      <c r="L30" s="70"/>
      <c r="N30" s="56"/>
    </row>
    <row r="31" spans="1:14" s="39" customFormat="1" ht="18" customHeight="1">
      <c r="A31" s="47"/>
      <c r="B31" s="48"/>
      <c r="C31" s="71" t="s">
        <v>26</v>
      </c>
      <c r="D31" s="75">
        <v>21</v>
      </c>
      <c r="E31" s="49" t="s">
        <v>1</v>
      </c>
      <c r="F31" s="50"/>
      <c r="G31" s="36"/>
      <c r="H31" s="64"/>
      <c r="I31" s="64"/>
      <c r="J31" s="65"/>
      <c r="L31" s="70"/>
      <c r="N31" s="56"/>
    </row>
    <row r="32" spans="1:14" s="39" customFormat="1" ht="18" customHeight="1">
      <c r="A32" s="47"/>
      <c r="B32" s="48"/>
      <c r="C32" s="71" t="s">
        <v>27</v>
      </c>
      <c r="D32" s="75">
        <f>4</f>
        <v>4</v>
      </c>
      <c r="E32" s="49" t="s">
        <v>1</v>
      </c>
      <c r="F32" s="50"/>
      <c r="G32" s="36"/>
      <c r="H32" s="78"/>
      <c r="I32" s="64"/>
      <c r="J32" s="65"/>
      <c r="L32" s="70"/>
      <c r="N32" s="56"/>
    </row>
    <row r="33" spans="1:233" s="39" customFormat="1" ht="18" customHeight="1">
      <c r="A33" s="47"/>
      <c r="B33" s="48"/>
      <c r="C33" s="71" t="s">
        <v>28</v>
      </c>
      <c r="D33" s="75">
        <v>4</v>
      </c>
      <c r="E33" s="49" t="s">
        <v>1</v>
      </c>
      <c r="F33" s="50"/>
      <c r="G33" s="36"/>
      <c r="H33" s="78"/>
      <c r="I33" s="64"/>
      <c r="J33" s="65"/>
      <c r="L33" s="70"/>
      <c r="N33" s="56"/>
    </row>
    <row r="34" spans="1:233" s="39" customFormat="1" ht="18" customHeight="1">
      <c r="A34" s="47"/>
      <c r="B34" s="48"/>
      <c r="C34" s="71" t="s">
        <v>29</v>
      </c>
      <c r="D34" s="75">
        <v>19</v>
      </c>
      <c r="E34" s="49" t="s">
        <v>1</v>
      </c>
      <c r="F34" s="50"/>
      <c r="G34" s="36"/>
      <c r="H34" s="78"/>
      <c r="I34" s="64"/>
      <c r="J34" s="65"/>
      <c r="L34" s="70"/>
      <c r="N34" s="56"/>
    </row>
    <row r="35" spans="1:233" s="39" customFormat="1" ht="18" customHeight="1">
      <c r="A35" s="47"/>
      <c r="B35" s="48"/>
      <c r="C35" s="71" t="s">
        <v>30</v>
      </c>
      <c r="D35" s="75">
        <v>2</v>
      </c>
      <c r="E35" s="49" t="s">
        <v>1</v>
      </c>
      <c r="F35" s="50"/>
      <c r="G35" s="79"/>
      <c r="H35" s="78"/>
      <c r="I35" s="80"/>
      <c r="J35" s="65"/>
      <c r="L35" s="70"/>
      <c r="N35" s="56"/>
    </row>
    <row r="36" spans="1:233" s="39" customFormat="1" ht="18" customHeight="1">
      <c r="A36" s="47"/>
      <c r="B36" s="48"/>
      <c r="C36" s="71" t="s">
        <v>31</v>
      </c>
      <c r="D36" s="75">
        <v>2</v>
      </c>
      <c r="E36" s="49" t="s">
        <v>1</v>
      </c>
      <c r="F36" s="50"/>
      <c r="G36" s="79"/>
      <c r="H36" s="78"/>
      <c r="I36" s="80"/>
      <c r="J36" s="65"/>
      <c r="L36" s="70"/>
      <c r="N36" s="56"/>
    </row>
    <row r="37" spans="1:233" s="39" customFormat="1" ht="18" customHeight="1">
      <c r="A37" s="47"/>
      <c r="B37" s="48"/>
      <c r="C37" s="71" t="s">
        <v>33</v>
      </c>
      <c r="D37" s="75">
        <f>2</f>
        <v>2</v>
      </c>
      <c r="E37" s="49" t="s">
        <v>1</v>
      </c>
      <c r="F37" s="50"/>
      <c r="G37" s="79"/>
      <c r="H37" s="64"/>
      <c r="I37" s="64"/>
      <c r="J37" s="65"/>
      <c r="L37" s="70"/>
      <c r="N37" s="56"/>
    </row>
    <row r="38" spans="1:233" s="39" customFormat="1" ht="18" customHeight="1">
      <c r="A38" s="47"/>
      <c r="B38" s="48"/>
      <c r="C38" s="71" t="s">
        <v>34</v>
      </c>
      <c r="D38" s="75">
        <f>3</f>
        <v>3</v>
      </c>
      <c r="E38" s="49" t="s">
        <v>1</v>
      </c>
      <c r="F38" s="50"/>
      <c r="G38" s="79"/>
      <c r="H38" s="78"/>
      <c r="I38" s="80"/>
      <c r="J38" s="65"/>
      <c r="L38" s="70"/>
      <c r="N38" s="56"/>
    </row>
    <row r="39" spans="1:233" s="39" customFormat="1" ht="18" customHeight="1">
      <c r="A39" s="47"/>
      <c r="B39" s="48"/>
      <c r="C39" s="71" t="s">
        <v>35</v>
      </c>
      <c r="D39" s="75">
        <v>9</v>
      </c>
      <c r="E39" s="49" t="s">
        <v>1</v>
      </c>
      <c r="F39" s="50"/>
      <c r="G39" s="79"/>
      <c r="H39" s="78"/>
      <c r="I39" s="80"/>
      <c r="J39" s="64"/>
      <c r="L39" s="70"/>
      <c r="N39" s="56"/>
    </row>
    <row r="40" spans="1:233" s="39" customFormat="1" ht="18" customHeight="1">
      <c r="A40" s="47"/>
      <c r="B40" s="48"/>
      <c r="C40" s="71" t="s">
        <v>36</v>
      </c>
      <c r="D40" s="75">
        <v>3</v>
      </c>
      <c r="E40" s="49" t="s">
        <v>1</v>
      </c>
      <c r="F40" s="50"/>
      <c r="G40" s="79"/>
      <c r="H40" s="78"/>
      <c r="I40" s="80"/>
      <c r="J40" s="64"/>
      <c r="L40" s="70"/>
      <c r="N40" s="56"/>
    </row>
    <row r="41" spans="1:233" s="33" customFormat="1" ht="18" customHeight="1">
      <c r="A41" s="43">
        <v>7</v>
      </c>
      <c r="B41" s="44"/>
      <c r="C41" s="102" t="s">
        <v>40</v>
      </c>
      <c r="D41" s="103">
        <f>0.0025*(D28+D29+D30+D31+D34+D36+D38+D40)+0.0023*(D33+D35)+0.0033*(D32+D37+D39)</f>
        <v>0.21829999999999999</v>
      </c>
      <c r="E41" s="104" t="s">
        <v>3</v>
      </c>
      <c r="F41" s="105"/>
      <c r="G41" s="26"/>
      <c r="H41" s="26"/>
      <c r="I41" s="26"/>
      <c r="J41" s="24"/>
      <c r="M41" s="69"/>
    </row>
    <row r="42" spans="1:233" s="31" customFormat="1" ht="18" customHeight="1">
      <c r="A42" s="47"/>
      <c r="B42" s="48"/>
      <c r="C42" s="51" t="s">
        <v>38</v>
      </c>
      <c r="D42" s="52">
        <f>((D41*304)/25)*1.02</f>
        <v>2.7076185599999998</v>
      </c>
      <c r="E42" s="51" t="s">
        <v>16</v>
      </c>
      <c r="F42" s="51"/>
      <c r="G42" s="51"/>
      <c r="H42" s="74"/>
      <c r="I42" s="24"/>
      <c r="J42" s="35"/>
    </row>
    <row r="43" spans="1:233" s="31" customFormat="1" ht="18" customHeight="1">
      <c r="A43" s="34"/>
      <c r="B43" s="29"/>
      <c r="C43" s="101" t="s">
        <v>45</v>
      </c>
      <c r="D43" s="67">
        <f>(D41*1.21)*1.6</f>
        <v>0.42262879999999997</v>
      </c>
      <c r="E43" s="55" t="s">
        <v>0</v>
      </c>
      <c r="F43" s="30"/>
      <c r="G43" s="30"/>
      <c r="H43" s="74"/>
      <c r="I43" s="24"/>
      <c r="J43" s="35"/>
    </row>
    <row r="44" spans="1:233" s="31" customFormat="1" ht="18" customHeight="1">
      <c r="A44" s="34"/>
      <c r="B44" s="29"/>
      <c r="C44" s="55" t="s">
        <v>17</v>
      </c>
      <c r="D44" s="63">
        <f>(5*D41)/10</f>
        <v>0.10915</v>
      </c>
      <c r="E44" s="55" t="s">
        <v>1</v>
      </c>
      <c r="F44" s="30"/>
      <c r="G44" s="30"/>
      <c r="H44" s="77"/>
      <c r="I44" s="64"/>
      <c r="J44" s="65"/>
    </row>
    <row r="45" spans="1:233" s="33" customFormat="1" ht="18" customHeight="1">
      <c r="A45" s="43">
        <v>8</v>
      </c>
      <c r="B45" s="44"/>
      <c r="C45" s="102" t="s">
        <v>42</v>
      </c>
      <c r="D45" s="103">
        <f>(D15+D23+D41)/2</f>
        <v>27.437657499999997</v>
      </c>
      <c r="E45" s="104" t="s">
        <v>3</v>
      </c>
      <c r="F45" s="105"/>
      <c r="G45" s="26"/>
      <c r="H45" s="26"/>
      <c r="I45" s="26"/>
      <c r="J45" s="24"/>
      <c r="M45" s="69"/>
    </row>
    <row r="46" spans="1:233" s="33" customFormat="1" ht="18" customHeight="1">
      <c r="A46" s="43">
        <v>9</v>
      </c>
      <c r="B46" s="44"/>
      <c r="C46" s="102" t="s">
        <v>43</v>
      </c>
      <c r="D46" s="103">
        <f>180*2.5+180*2.5</f>
        <v>900</v>
      </c>
      <c r="E46" s="104" t="s">
        <v>20</v>
      </c>
      <c r="F46" s="105"/>
      <c r="G46" s="26"/>
      <c r="H46" s="26"/>
      <c r="I46" s="26"/>
      <c r="J46" s="24"/>
      <c r="K46" s="69"/>
      <c r="M46" s="69"/>
    </row>
    <row r="47" spans="1:233" s="33" customFormat="1" ht="18.75" customHeight="1">
      <c r="A47" s="23">
        <v>10</v>
      </c>
      <c r="B47" s="32"/>
      <c r="C47" s="37" t="s">
        <v>39</v>
      </c>
      <c r="D47" s="40">
        <v>1</v>
      </c>
      <c r="E47" s="41" t="s">
        <v>1</v>
      </c>
      <c r="F47" s="24"/>
      <c r="G47" s="24"/>
      <c r="H47" s="42"/>
      <c r="I47" s="24"/>
      <c r="J47" s="24"/>
      <c r="K47" s="57"/>
    </row>
    <row r="48" spans="1:233" s="38" customFormat="1" ht="12.75">
      <c r="A48" s="58"/>
      <c r="B48" s="58"/>
      <c r="C48" s="59"/>
      <c r="D48" s="60"/>
      <c r="E48" s="61"/>
      <c r="F48" s="62"/>
      <c r="G48" s="62"/>
      <c r="H48" s="62"/>
      <c r="I48" s="62"/>
      <c r="J48" s="62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</row>
    <row r="49" ht="11.25"/>
    <row r="50" ht="11.25"/>
    <row r="51" ht="11.25"/>
    <row r="52" ht="11.25"/>
    <row r="53" ht="11.25"/>
    <row r="54" ht="11.25"/>
    <row r="55" ht="11.25"/>
    <row r="56" ht="11.25"/>
    <row r="57" ht="11.25"/>
    <row r="58" ht="11.25"/>
    <row r="59" ht="11.25"/>
    <row r="60" ht="11.25"/>
    <row r="61" ht="11.25"/>
    <row r="62" ht="11.25"/>
    <row r="63" ht="11.25"/>
    <row r="64" ht="11.25"/>
    <row r="65" ht="11.25"/>
    <row r="66" ht="11.25"/>
    <row r="67" ht="11.25"/>
    <row r="68" ht="11.25"/>
    <row r="69" ht="11.25"/>
    <row r="70" ht="11.25"/>
    <row r="71" ht="11.25"/>
    <row r="72" ht="11.25"/>
    <row r="73" ht="11.25"/>
    <row r="74" ht="11.25"/>
    <row r="75" ht="11.25"/>
    <row r="76" ht="11.25"/>
    <row r="77" ht="11.25"/>
    <row r="78" ht="11.25"/>
    <row r="79" ht="11.25"/>
    <row r="80" ht="11.25"/>
    <row r="81" ht="11.25"/>
    <row r="82" ht="11.25"/>
    <row r="83" ht="11.25"/>
    <row r="84" ht="11.25"/>
    <row r="85" ht="11.25"/>
    <row r="86" ht="11.25"/>
    <row r="87" ht="11.25"/>
    <row r="88" ht="11.25"/>
    <row r="89" ht="11.25"/>
    <row r="90" ht="11.25"/>
    <row r="91" ht="11.25"/>
    <row r="92" ht="11.25"/>
    <row r="93" ht="11.25"/>
    <row r="94" ht="11.25"/>
    <row r="95" ht="11.25"/>
    <row r="96" ht="11.25"/>
    <row r="97" ht="11.25"/>
    <row r="98" ht="11.25"/>
    <row r="99" ht="11.25"/>
    <row r="100" ht="11.25"/>
    <row r="101" ht="11.25"/>
    <row r="102" ht="11.25"/>
    <row r="103" ht="11.25"/>
    <row r="104" ht="11.25"/>
    <row r="105" ht="11.25"/>
    <row r="106" ht="11.25"/>
    <row r="107" ht="11.25"/>
    <row r="108" ht="11.25"/>
    <row r="109" ht="11.25"/>
    <row r="110" ht="11.25"/>
    <row r="111" ht="11.25"/>
    <row r="112" ht="11.25"/>
    <row r="113" ht="11.25"/>
    <row r="114" ht="11.25"/>
    <row r="115" ht="11.25"/>
    <row r="116" ht="11.25"/>
    <row r="117" ht="11.25"/>
    <row r="118" ht="11.25"/>
    <row r="119" ht="11.25"/>
    <row r="120" ht="11.25"/>
    <row r="121" ht="11.25"/>
    <row r="122" ht="11.25"/>
    <row r="123" ht="11.25"/>
    <row r="124" ht="11.25"/>
    <row r="125" ht="11.25"/>
    <row r="126" ht="11.25"/>
    <row r="127" ht="11.25"/>
    <row r="128" ht="11.25"/>
    <row r="129" ht="11.25"/>
    <row r="130" ht="11.25"/>
    <row r="131" ht="11.25"/>
    <row r="132" ht="11.25"/>
    <row r="133" ht="11.25"/>
    <row r="134" ht="11.25"/>
    <row r="135" ht="11.25"/>
    <row r="136" ht="11.25"/>
    <row r="137" ht="11.25"/>
    <row r="138" ht="11.25"/>
    <row r="139" ht="11.25"/>
    <row r="140" ht="11.25"/>
    <row r="141" ht="11.25"/>
    <row r="142" ht="11.25"/>
    <row r="143" ht="11.25"/>
    <row r="144" ht="11.25"/>
    <row r="145" ht="11.25"/>
    <row r="146" ht="11.25"/>
    <row r="147" ht="11.25"/>
    <row r="148" ht="11.25"/>
    <row r="149" ht="11.25"/>
    <row r="150" ht="11.25"/>
    <row r="151" ht="11.25"/>
    <row r="152" ht="11.25"/>
    <row r="153" ht="11.25"/>
    <row r="154" ht="11.25"/>
    <row r="155" ht="11.25"/>
    <row r="156" ht="11.25"/>
    <row r="157" ht="11.25"/>
    <row r="158" ht="11.25"/>
    <row r="159" ht="11.25"/>
    <row r="160" ht="11.25"/>
    <row r="161" ht="11.25"/>
    <row r="162" ht="11.25"/>
    <row r="163" ht="11.25"/>
    <row r="164" ht="11.25"/>
    <row r="165" ht="11.25"/>
    <row r="166" ht="11.25"/>
    <row r="167" ht="11.25"/>
    <row r="168" ht="11.25"/>
    <row r="169" ht="11.25"/>
    <row r="170" ht="11.25"/>
    <row r="171" ht="11.25"/>
    <row r="172" ht="11.25"/>
    <row r="173" ht="11.25"/>
    <row r="174" ht="11.25"/>
    <row r="175" ht="11.25"/>
    <row r="176" ht="11.25"/>
    <row r="177" ht="11.25"/>
    <row r="178" ht="11.25"/>
    <row r="179" ht="11.25"/>
    <row r="180" ht="11.25"/>
    <row r="181" ht="11.25"/>
    <row r="182" ht="11.25"/>
    <row r="183" ht="11.25"/>
    <row r="184" ht="11.25"/>
    <row r="185" ht="11.25"/>
    <row r="186" ht="11.25"/>
    <row r="187" ht="11.25"/>
    <row r="188" ht="11.25"/>
    <row r="189" ht="11.25"/>
    <row r="190" ht="11.25"/>
    <row r="191" ht="11.25"/>
    <row r="192" ht="11.25"/>
    <row r="193" ht="11.25"/>
    <row r="194" ht="11.25"/>
    <row r="195" ht="11.25"/>
    <row r="196" ht="11.25"/>
    <row r="197" ht="11.25"/>
    <row r="198" ht="11.25"/>
    <row r="199" ht="11.25"/>
    <row r="200" ht="11.25"/>
    <row r="201" ht="11.25"/>
    <row r="202" ht="11.25"/>
    <row r="203" ht="11.25"/>
    <row r="204" ht="11.25"/>
    <row r="205" ht="11.25"/>
    <row r="206" ht="11.25"/>
    <row r="207" ht="11.25"/>
    <row r="208" ht="11.25"/>
    <row r="209" ht="11.25"/>
    <row r="210" ht="11.25"/>
    <row r="211" ht="11.25"/>
    <row r="212" ht="11.25"/>
    <row r="213" ht="11.25"/>
    <row r="214" ht="11.25"/>
    <row r="215" ht="11.25"/>
    <row r="216" ht="11.25"/>
    <row r="217" ht="11.25"/>
    <row r="218" ht="11.25"/>
    <row r="219" ht="11.25"/>
    <row r="220" ht="11.25"/>
    <row r="221" ht="11.25"/>
    <row r="222" ht="11.25"/>
    <row r="223" ht="11.25"/>
    <row r="224" ht="11.25"/>
    <row r="225" ht="11.25"/>
    <row r="226" ht="11.25"/>
    <row r="227" ht="11.25"/>
    <row r="228" ht="11.25"/>
    <row r="229" ht="11.25"/>
    <row r="230" ht="11.25"/>
    <row r="231" ht="11.25"/>
    <row r="232" ht="11.25"/>
    <row r="233" ht="11.25"/>
    <row r="234" ht="11.25"/>
    <row r="235" ht="11.25"/>
    <row r="236" ht="11.25"/>
    <row r="237" ht="11.25"/>
    <row r="238" ht="11.25"/>
    <row r="239" ht="11.25"/>
    <row r="240" ht="11.25"/>
    <row r="241" ht="11.25"/>
    <row r="242" ht="11.25"/>
    <row r="243" ht="11.25"/>
    <row r="244" ht="11.25"/>
    <row r="245" ht="11.25"/>
    <row r="246" ht="11.25"/>
    <row r="247" ht="11.25"/>
    <row r="248" ht="11.25"/>
    <row r="249" ht="11.25"/>
    <row r="250" ht="11.25"/>
    <row r="251" ht="11.25"/>
    <row r="252" ht="11.25"/>
    <row r="253" ht="11.25"/>
    <row r="254" ht="11.25"/>
    <row r="255" ht="11.25"/>
    <row r="256" ht="11.25"/>
    <row r="257" ht="11.25"/>
    <row r="258" ht="11.25"/>
    <row r="259" ht="11.25"/>
    <row r="260" ht="11.25"/>
    <row r="261" ht="11.25"/>
    <row r="262" ht="11.25"/>
    <row r="263" ht="11.25"/>
    <row r="264" ht="11.25"/>
    <row r="265" ht="11.25"/>
    <row r="266" ht="11.25"/>
    <row r="267" ht="11.25"/>
    <row r="268" ht="11.25"/>
    <row r="269" ht="11.25"/>
    <row r="270" ht="11.25"/>
    <row r="271" ht="11.25"/>
    <row r="272" ht="11.25"/>
    <row r="273" ht="11.25"/>
    <row r="274" ht="11.25"/>
    <row r="275" ht="11.25"/>
    <row r="276" ht="11.25"/>
    <row r="277" ht="11.25"/>
    <row r="278" ht="11.25"/>
    <row r="279" ht="11.25"/>
    <row r="280" ht="11.25"/>
    <row r="281" ht="11.25"/>
    <row r="282" ht="11.25"/>
    <row r="283" ht="11.25"/>
    <row r="284" ht="11.25"/>
    <row r="285" ht="11.25"/>
    <row r="286" ht="11.25"/>
    <row r="287" ht="11.25"/>
    <row r="288" ht="11.25"/>
    <row r="289" ht="11.25"/>
    <row r="290" ht="11.25"/>
    <row r="291" ht="11.25"/>
    <row r="292" ht="11.25"/>
    <row r="293" ht="11.25"/>
    <row r="294" ht="11.25"/>
    <row r="295" ht="11.25"/>
    <row r="296" ht="11.25"/>
    <row r="297" ht="11.25"/>
    <row r="298" ht="11.25"/>
    <row r="299" ht="11.25"/>
    <row r="300" ht="11.25"/>
    <row r="301" ht="11.25"/>
    <row r="302" ht="11.25"/>
    <row r="303" ht="11.25"/>
    <row r="304" ht="11.25"/>
    <row r="305" ht="11.25"/>
    <row r="306" ht="11.25"/>
    <row r="307" ht="11.25"/>
    <row r="308" ht="11.25"/>
    <row r="309" ht="11.25"/>
    <row r="310" ht="11.25"/>
    <row r="311" ht="11.25"/>
    <row r="312" ht="11.25"/>
    <row r="313" ht="11.25"/>
    <row r="314" ht="11.25"/>
    <row r="315" ht="11.25"/>
    <row r="316" ht="11.25"/>
    <row r="317" ht="11.25"/>
    <row r="318" ht="11.25"/>
    <row r="319" ht="11.25"/>
    <row r="320" ht="11.25"/>
    <row r="321" ht="11.25"/>
    <row r="322" ht="11.25"/>
    <row r="323" ht="11.25"/>
    <row r="324" ht="11.25"/>
    <row r="325" ht="11.25"/>
    <row r="326" ht="11.25"/>
    <row r="327" ht="11.25"/>
    <row r="328" ht="11.25"/>
    <row r="329" ht="11.25"/>
    <row r="330" ht="11.25"/>
    <row r="331" ht="11.25"/>
    <row r="332" ht="11.25"/>
    <row r="333" ht="11.25"/>
    <row r="334" ht="11.25"/>
    <row r="335" ht="11.25"/>
    <row r="336" ht="11.25"/>
    <row r="337" ht="11.25"/>
    <row r="338" ht="11.25"/>
    <row r="339" ht="11.25"/>
    <row r="340" ht="11.25"/>
    <row r="341" ht="11.25"/>
    <row r="342" ht="11.25"/>
    <row r="343" ht="11.25"/>
    <row r="344" ht="11.25"/>
    <row r="345" ht="11.25"/>
    <row r="346" ht="11.25"/>
    <row r="347" ht="11.25"/>
    <row r="348" ht="11.25"/>
    <row r="349" ht="11.25"/>
    <row r="350" ht="11.25"/>
    <row r="351" ht="11.25"/>
    <row r="352" ht="11.25"/>
    <row r="353" ht="11.25"/>
    <row r="354" ht="11.25"/>
    <row r="355" ht="11.25"/>
    <row r="356" ht="11.25"/>
    <row r="357" ht="11.25"/>
    <row r="358" ht="11.25"/>
    <row r="359" ht="11.25"/>
    <row r="360" ht="11.25"/>
    <row r="361" ht="11.25"/>
    <row r="362" ht="11.25"/>
    <row r="363" ht="11.25"/>
    <row r="364" ht="11.25"/>
    <row r="365" ht="11.25"/>
    <row r="366" ht="11.25"/>
    <row r="367" ht="11.25"/>
    <row r="368" ht="11.25"/>
    <row r="369" ht="11.25"/>
    <row r="370" ht="11.25"/>
    <row r="371" ht="11.25"/>
    <row r="372" ht="11.25"/>
    <row r="373" ht="11.25"/>
    <row r="374" ht="11.25"/>
    <row r="375" ht="11.25"/>
    <row r="376" ht="11.25"/>
    <row r="377" ht="11.25"/>
    <row r="378" ht="11.25"/>
    <row r="379" ht="11.25"/>
    <row r="380" ht="11.25"/>
    <row r="381" ht="11.25"/>
    <row r="382" ht="11.25"/>
    <row r="383" ht="11.25"/>
    <row r="384" ht="11.25"/>
    <row r="385" ht="11.25"/>
    <row r="386" ht="11.25"/>
    <row r="387" ht="11.25"/>
    <row r="388" ht="11.25"/>
    <row r="389" ht="11.25"/>
    <row r="390" ht="11.25"/>
    <row r="391" ht="11.25"/>
    <row r="392" ht="11.25"/>
    <row r="393" ht="11.25"/>
    <row r="394" ht="11.25"/>
    <row r="395" ht="11.25"/>
    <row r="396" ht="11.25"/>
    <row r="397" ht="11.25"/>
    <row r="398" ht="11.25"/>
    <row r="399" ht="11.25"/>
    <row r="400" ht="11.25"/>
    <row r="401" ht="11.25"/>
    <row r="402" ht="11.25"/>
    <row r="403" ht="11.25"/>
    <row r="404" ht="11.25"/>
    <row r="405" ht="11.25"/>
    <row r="406" ht="11.25"/>
    <row r="407" ht="11.25"/>
    <row r="408" ht="11.25"/>
    <row r="409" ht="11.25"/>
    <row r="410" ht="11.25"/>
    <row r="411" ht="11.25"/>
    <row r="412" ht="11.25"/>
    <row r="413" ht="11.25"/>
    <row r="414" ht="11.25"/>
    <row r="415" ht="11.25"/>
    <row r="416" ht="11.25"/>
    <row r="417" ht="11.25"/>
    <row r="418" ht="11.25"/>
    <row r="419" ht="11.25"/>
    <row r="420" ht="11.25"/>
    <row r="421" ht="11.25"/>
    <row r="422" ht="11.25"/>
    <row r="423" ht="11.25"/>
    <row r="424" ht="11.25"/>
    <row r="425" ht="11.25"/>
    <row r="426" ht="11.25"/>
    <row r="427" ht="11.25"/>
    <row r="428" ht="11.25"/>
    <row r="429" ht="11.25"/>
    <row r="430" ht="11.25"/>
    <row r="431" ht="11.25"/>
    <row r="432" ht="11.25"/>
    <row r="433" ht="11.25"/>
    <row r="434" ht="11.25"/>
    <row r="435" ht="11.25"/>
    <row r="436" ht="11.25"/>
    <row r="437" ht="11.25"/>
    <row r="438" ht="11.25"/>
    <row r="439" ht="11.25"/>
    <row r="440" ht="11.25"/>
    <row r="441" ht="11.25"/>
    <row r="442" ht="11.25"/>
    <row r="443" ht="11.25"/>
    <row r="444" ht="11.25"/>
    <row r="445" ht="11.25"/>
    <row r="446" ht="11.25"/>
    <row r="447" ht="11.25"/>
    <row r="448" ht="11.25"/>
    <row r="449" ht="11.25"/>
    <row r="450" ht="11.25"/>
    <row r="451" ht="11.25"/>
    <row r="452" ht="11.25"/>
    <row r="453" ht="11.25"/>
    <row r="454" ht="11.25"/>
    <row r="455" ht="11.25"/>
    <row r="456" ht="11.25"/>
    <row r="457" ht="11.25"/>
    <row r="458" ht="11.25"/>
    <row r="459" ht="11.25"/>
    <row r="460" ht="11.25"/>
    <row r="461" ht="11.25"/>
    <row r="462" ht="11.25"/>
    <row r="463" ht="11.25"/>
    <row r="464" ht="11.25"/>
    <row r="465" ht="11.25"/>
    <row r="466" ht="11.25"/>
    <row r="467" ht="11.25"/>
    <row r="468" ht="11.25"/>
    <row r="469" ht="11.25"/>
    <row r="470" ht="11.25"/>
    <row r="471" ht="11.25"/>
    <row r="472" ht="11.25"/>
    <row r="473" ht="11.25"/>
    <row r="474" ht="11.25"/>
    <row r="475" ht="11.25"/>
    <row r="476" ht="11.25"/>
    <row r="477" ht="11.25"/>
    <row r="478" ht="11.25"/>
    <row r="479" ht="11.25"/>
    <row r="480" ht="11.25"/>
    <row r="481" ht="11.25"/>
    <row r="482" ht="11.25"/>
    <row r="483" ht="11.25"/>
    <row r="484" ht="11.25"/>
    <row r="485" ht="11.25"/>
    <row r="486" ht="11.25"/>
    <row r="487" ht="11.25"/>
    <row r="488" ht="11.25"/>
    <row r="489" ht="11.25"/>
    <row r="490" ht="11.25"/>
    <row r="491" ht="11.25"/>
    <row r="492" ht="11.25"/>
    <row r="493" ht="11.25"/>
    <row r="494" ht="11.25"/>
    <row r="495" ht="11.25"/>
    <row r="496" ht="11.25"/>
    <row r="497" ht="11.25"/>
    <row r="498" ht="11.25"/>
    <row r="499" ht="11.25"/>
    <row r="500" ht="11.25"/>
    <row r="501" ht="11.25"/>
    <row r="502" ht="11.25"/>
    <row r="503" ht="11.25"/>
    <row r="504" ht="11.25"/>
    <row r="505" ht="11.25"/>
    <row r="506" ht="11.25"/>
    <row r="507" ht="11.25"/>
    <row r="508" ht="11.25"/>
    <row r="509" ht="11.25"/>
    <row r="510" ht="11.25"/>
    <row r="511" ht="11.25"/>
    <row r="512" ht="11.25"/>
    <row r="513" ht="11.25"/>
    <row r="514" ht="11.25"/>
    <row r="515" ht="11.25"/>
    <row r="516" ht="11.25"/>
    <row r="517" ht="11.25"/>
    <row r="518" ht="11.25"/>
    <row r="519" ht="11.25"/>
    <row r="520" ht="11.25"/>
    <row r="521" ht="11.25"/>
    <row r="522" ht="11.25"/>
    <row r="523" ht="11.25"/>
    <row r="524" ht="11.25"/>
    <row r="525" ht="11.25"/>
    <row r="526" ht="11.25"/>
    <row r="527" ht="11.25"/>
    <row r="528" ht="11.25"/>
    <row r="529" ht="11.25"/>
    <row r="530" ht="11.25"/>
    <row r="531" ht="11.25"/>
    <row r="532" ht="11.25"/>
    <row r="533" ht="11.25"/>
    <row r="534" ht="11.25"/>
    <row r="535" ht="11.25"/>
    <row r="536" ht="11.25"/>
    <row r="537" ht="11.25"/>
    <row r="538" ht="11.25"/>
    <row r="539" ht="11.25"/>
    <row r="540" ht="11.25"/>
    <row r="541" ht="11.25"/>
    <row r="542" ht="11.25"/>
    <row r="543" ht="11.25"/>
    <row r="544" ht="11.25"/>
    <row r="545" ht="11.25"/>
    <row r="546" ht="11.25"/>
    <row r="547" ht="11.25"/>
    <row r="548" ht="11.25"/>
    <row r="549" ht="11.25"/>
    <row r="550" ht="11.25"/>
    <row r="551" ht="11.25"/>
    <row r="552" ht="11.25"/>
    <row r="553" ht="11.25"/>
    <row r="554" ht="11.25"/>
    <row r="555" ht="11.25"/>
    <row r="556" ht="11.25"/>
    <row r="557" ht="11.25"/>
    <row r="558" ht="11.25"/>
    <row r="559" ht="11.25"/>
    <row r="560" ht="11.25"/>
    <row r="561" ht="11.25"/>
    <row r="562" ht="11.25"/>
    <row r="563" ht="11.25"/>
    <row r="564" ht="11.25"/>
    <row r="565" ht="11.25"/>
    <row r="566" ht="11.25"/>
    <row r="567" ht="11.25"/>
    <row r="568" ht="11.25"/>
    <row r="569" ht="11.25"/>
    <row r="570" ht="11.25"/>
    <row r="571" ht="11.25"/>
    <row r="572" ht="11.25"/>
    <row r="573" ht="11.25"/>
    <row r="574" ht="11.25"/>
    <row r="575" ht="11.25"/>
    <row r="576" ht="11.25"/>
    <row r="577" ht="11.25"/>
    <row r="578" ht="11.25"/>
    <row r="579" ht="11.25"/>
    <row r="580" ht="11.25"/>
    <row r="581" ht="11.25"/>
    <row r="582" ht="11.25"/>
    <row r="583" ht="11.25"/>
    <row r="584" ht="11.25"/>
    <row r="585" ht="11.25"/>
    <row r="586" ht="11.25"/>
    <row r="587" ht="11.25"/>
    <row r="588" ht="11.25"/>
    <row r="589" ht="11.25"/>
    <row r="590" ht="11.25"/>
    <row r="591" ht="11.25"/>
    <row r="592" ht="11.25"/>
    <row r="593" ht="11.25"/>
    <row r="594" ht="11.25"/>
    <row r="595" ht="11.25"/>
    <row r="596" ht="11.25"/>
    <row r="597" ht="11.25"/>
    <row r="598" ht="11.25"/>
    <row r="599" ht="11.25"/>
    <row r="600" ht="11.25"/>
    <row r="601" ht="11.25"/>
    <row r="602" ht="11.25"/>
    <row r="603" ht="11.25"/>
    <row r="604" ht="11.25"/>
    <row r="605" ht="11.25"/>
    <row r="606" ht="11.25"/>
    <row r="607" ht="11.25"/>
    <row r="608" ht="11.25"/>
    <row r="609" ht="11.25"/>
    <row r="610" ht="11.25"/>
    <row r="611" ht="11.25"/>
    <row r="612" ht="11.25"/>
    <row r="613" ht="11.25"/>
    <row r="614" ht="11.25"/>
    <row r="615" ht="11.25"/>
    <row r="616" ht="11.25"/>
  </sheetData>
  <mergeCells count="14">
    <mergeCell ref="H9:I9"/>
    <mergeCell ref="J9:J10"/>
    <mergeCell ref="A9:A10"/>
    <mergeCell ref="B9:B10"/>
    <mergeCell ref="C9:C10"/>
    <mergeCell ref="D9:D10"/>
    <mergeCell ref="E9:E10"/>
    <mergeCell ref="F9:G9"/>
    <mergeCell ref="A8:J8"/>
    <mergeCell ref="A1:I1"/>
    <mergeCell ref="A2:I2"/>
    <mergeCell ref="A3:J3"/>
    <mergeCell ref="A5:J5"/>
    <mergeCell ref="A6:J6"/>
  </mergeCells>
  <printOptions horizontalCentered="1"/>
  <pageMargins left="7.874015748031496E-2" right="7.874015748031496E-2" top="0.35433070866141736" bottom="0.35433070866141736" header="0" footer="0"/>
  <pageSetup scale="74" fitToHeight="3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Кладка підвал 1 ,2 поверх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</dc:creator>
  <cp:lastModifiedBy>Карим</cp:lastModifiedBy>
  <cp:lastPrinted>2021-11-23T14:13:24Z</cp:lastPrinted>
  <dcterms:created xsi:type="dcterms:W3CDTF">2015-06-05T18:19:34Z</dcterms:created>
  <dcterms:modified xsi:type="dcterms:W3CDTF">2021-12-16T08:14:28Z</dcterms:modified>
</cp:coreProperties>
</file>