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Nelya_pc\общая\ОБЪЕКТЫ 2020\ICITAP\Подрядчик\"/>
    </mc:Choice>
  </mc:AlternateContent>
  <xr:revisionPtr revIDLastSave="0" documentId="13_ncr:1_{F2DDD9A7-0B3E-462C-8D9B-091F2C646D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5" i="1" l="1"/>
  <c r="E93" i="1" l="1"/>
  <c r="E92" i="1"/>
  <c r="E94" i="1" s="1"/>
  <c r="E89" i="1"/>
  <c r="E88" i="1"/>
  <c r="E87" i="1"/>
  <c r="E86" i="1"/>
  <c r="E85" i="1"/>
  <c r="E84" i="1"/>
  <c r="E83" i="1"/>
  <c r="E82" i="1"/>
  <c r="E81" i="1"/>
  <c r="E80" i="1"/>
  <c r="E79" i="1"/>
  <c r="E76" i="1"/>
  <c r="E75" i="1"/>
  <c r="E74" i="1"/>
  <c r="E73" i="1"/>
  <c r="E72" i="1"/>
  <c r="E69" i="1"/>
  <c r="E68" i="1"/>
  <c r="E67" i="1"/>
  <c r="E66" i="1"/>
  <c r="E65" i="1"/>
  <c r="E64" i="1"/>
  <c r="E63" i="1"/>
  <c r="E62" i="1"/>
  <c r="E61" i="1"/>
  <c r="E70" i="1" s="1"/>
  <c r="E60" i="1"/>
  <c r="E57" i="1"/>
  <c r="E56" i="1"/>
  <c r="E55" i="1"/>
  <c r="E54" i="1"/>
  <c r="E53" i="1"/>
  <c r="E52" i="1"/>
  <c r="E51" i="1"/>
  <c r="E50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D29" i="1"/>
  <c r="E29" i="1" s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77" i="1" l="1"/>
  <c r="F77" i="1" s="1"/>
  <c r="E58" i="1"/>
  <c r="E90" i="1"/>
  <c r="E27" i="1"/>
  <c r="E48" i="1"/>
</calcChain>
</file>

<file path=xl/sharedStrings.xml><?xml version="1.0" encoding="utf-8"?>
<sst xmlns="http://schemas.openxmlformats.org/spreadsheetml/2006/main" count="178" uniqueCount="97">
  <si>
    <t>Демонтажні роботи</t>
  </si>
  <si>
    <t>од.виміру</t>
  </si>
  <si>
    <t>кіл-ть</t>
  </si>
  <si>
    <t>гривна</t>
  </si>
  <si>
    <t>ціна робіт</t>
  </si>
  <si>
    <t>сумма грн без пдв</t>
  </si>
  <si>
    <t>Демонтаж покриття підлоги пвх</t>
  </si>
  <si>
    <t>м2</t>
  </si>
  <si>
    <t>Демонтаж покриття  підлоги плитка</t>
  </si>
  <si>
    <t>Демонтаж підлог 1поверх зі збереженням</t>
  </si>
  <si>
    <t>м.п.</t>
  </si>
  <si>
    <t>Демонтаж стяжки (з фасовкою та виносом сміття)</t>
  </si>
  <si>
    <t>Демонтаж покриття підлоги ,подіуми, дерев'янної</t>
  </si>
  <si>
    <t>м3</t>
  </si>
  <si>
    <t>Демонтаж існуючих підвісних стель (гіпс,пластік та інш).</t>
  </si>
  <si>
    <t>Демонтаж стінових гіпсокартонних та дерев'янних покриттів зі збереженням</t>
  </si>
  <si>
    <t>Демонтаж дверних блоків, з відбиванням укосів отвору</t>
  </si>
  <si>
    <t>шт</t>
  </si>
  <si>
    <t xml:space="preserve">Демонтаж існуючих стінових панелей (гіпс,пластік та інш). </t>
  </si>
  <si>
    <t>Демонтаж перегородок (гіпс,цегла та інш).</t>
  </si>
  <si>
    <t>Демонтаж підвіконь (зі збереженням віконних блоків)</t>
  </si>
  <si>
    <t xml:space="preserve">Демонтаж отворів під нові двери (0,9 мх2,05 м). </t>
  </si>
  <si>
    <t>Демонтаж існуючої шткатуркі та плитки на стінах  (з фасуванням сміття) - обсяг узгодити з ПМ</t>
  </si>
  <si>
    <t xml:space="preserve">Демонтаж поверхових щітив. </t>
  </si>
  <si>
    <t xml:space="preserve">Демонтаж чаш Генуя з оббудовами. </t>
  </si>
  <si>
    <t xml:space="preserve">Демонтаж умивальників. </t>
  </si>
  <si>
    <t xml:space="preserve">Демонтаж труб каналізаційних д 110 мм (горизонтальна частина). </t>
  </si>
  <si>
    <t xml:space="preserve">Демонтаж труб каналізаційних д 110 мм (вертикальна частина). </t>
  </si>
  <si>
    <t xml:space="preserve">Демонтаж водопровідних труб д 20 мм. </t>
  </si>
  <si>
    <t xml:space="preserve">Демонтаж існуючих труб опалення </t>
  </si>
  <si>
    <t xml:space="preserve">Демонтаж існуючих ребер батарей системи опалення </t>
  </si>
  <si>
    <t xml:space="preserve">Спуск сміття через сміттепровід  </t>
  </si>
  <si>
    <t>т</t>
  </si>
  <si>
    <t>Погрузка сміття на машину вручну</t>
  </si>
  <si>
    <t xml:space="preserve">Винос та погрузка сміття. </t>
  </si>
  <si>
    <t>Итого</t>
  </si>
  <si>
    <t>Будівельна частина</t>
  </si>
  <si>
    <t>Улаштування керамічної пліткі на підлозі (чистка+грунтовка+вирівнювальна стяжка+грунтовка+клей+плитка).</t>
  </si>
  <si>
    <t xml:space="preserve">Улаштування гідроізоляції (на вісоту 30 см) в туалетах . </t>
  </si>
  <si>
    <t xml:space="preserve">Виготовлення та улаштування керамічного плінтусу (вісота 10 см). </t>
  </si>
  <si>
    <t xml:space="preserve">Улаштування підвісної стелі тип армстронг. </t>
  </si>
  <si>
    <t xml:space="preserve">Заповнення дверних отворів піноблоками товщіною 20 см (0,9 мх2,05 м). </t>
  </si>
  <si>
    <t>Улаштування перегородок з піноблока товщіною 20 см .</t>
  </si>
  <si>
    <t>Улаштування теплоізоляції віконних укосів полістиролом товщиною 3 см та шириною 40 см</t>
  </si>
  <si>
    <t>Улаштування теплових екранів за радиаторами товщиною 3 мм.</t>
  </si>
  <si>
    <t xml:space="preserve">Штукатурка стін (грунтування +віставлення маяків+штукатурка+затирка). </t>
  </si>
  <si>
    <t xml:space="preserve">Шпаклювання стін (грунтування +шпаклювання+шліфовка). </t>
  </si>
  <si>
    <t xml:space="preserve">Штукатурка укосів (грунтування +віставлення маяків+затирка). </t>
  </si>
  <si>
    <t xml:space="preserve">Шпаклювання укосів (грунтування +шпаклювання+шліфовка). </t>
  </si>
  <si>
    <t xml:space="preserve">Фарбування стін та укосів (грунтування+фарбування 2 рази). </t>
  </si>
  <si>
    <t xml:space="preserve">Фарбування укосів (грунтування+фарбування 2 рази). </t>
  </si>
  <si>
    <t>Улаштування кермічної плитки (грунтування + кладка) в туалетах на стінах та укосах.</t>
  </si>
  <si>
    <t>Монтаж підвіконнь (з улаштуванням вирівнюючого шару 100мм)</t>
  </si>
  <si>
    <t>Монтаж дверей металопластикових, з нащільниками з двух сторін</t>
  </si>
  <si>
    <t>Монтаж сантехнічних перегродок з ЛСП панелей (перегородки + двері).</t>
  </si>
  <si>
    <t xml:space="preserve">Монтаж короба з гіпсокартону для труб каналізації в туалеті. </t>
  </si>
  <si>
    <t>Електрична частина.</t>
  </si>
  <si>
    <t>Улаштування штроб</t>
  </si>
  <si>
    <t xml:space="preserve">Монтаж комбінованого вбудованного поверхового щита з підключенням до існуючіх кабельніх ліній. </t>
  </si>
  <si>
    <t>Монтаж вмикачів (з монтажем коробок)</t>
  </si>
  <si>
    <t>Монтаж силових розеток (з монтажем коробок)</t>
  </si>
  <si>
    <t>Підключення рекуператорів з монтажем (з улаштуванням отвору)</t>
  </si>
  <si>
    <t xml:space="preserve">Монтаж металічного перфорованого кабельного лотка ширіною 200 мм без кришки. З урахуванням кріпильних матеріалів та фасонних виробів. </t>
  </si>
  <si>
    <t>Прокладка кабелів , з урахуванням всіх необхідних зєднувальних коробок та монтажних матеріалів</t>
  </si>
  <si>
    <t xml:space="preserve">Монтаж світильників діодних в приміщеннях. </t>
  </si>
  <si>
    <t>Сантехнічна частина</t>
  </si>
  <si>
    <t xml:space="preserve">Монтаж каналізаціоннних труб д 110 мм на 6 споживачів. </t>
  </si>
  <si>
    <t>Монтаж канализаційного стояка з труб д 110 мм ревізією на кровлю та врізкою в існуючу мережу</t>
  </si>
  <si>
    <t>Монтаж водопровідних труб з ізоляцією д 20 мм з підключенням до існуючих мереж</t>
  </si>
  <si>
    <t>Монтаж водорозбірних точок.</t>
  </si>
  <si>
    <t xml:space="preserve">Монтаж унітазів з бачками та підключенням до мереж. </t>
  </si>
  <si>
    <t xml:space="preserve">Монтаж умивальників з змішувачавми та сіфонами. </t>
  </si>
  <si>
    <t xml:space="preserve">Монтаж дзеркала. </t>
  </si>
  <si>
    <t xml:space="preserve">Пробивка отворів в стінах для витяжних машин діаметром 150 мм. </t>
  </si>
  <si>
    <t>Монтаж канального вентилятора в туалетах диаметром 150 мм. L-500мм</t>
  </si>
  <si>
    <t>Монтаж повитряпроводів діаметром 150 мм з усіма фасонними частинами  та монтажними матеріалами на 5 анемостатів</t>
  </si>
  <si>
    <t>Монтаж системи опалення</t>
  </si>
  <si>
    <t>Монтаж нових сталевих радіаторів з усіма фіттінгами,кранами Маєвського,термоголовками та кранами.</t>
  </si>
  <si>
    <t xml:space="preserve">Монтаж рушникосушарок </t>
  </si>
  <si>
    <t>Монтаж та виробництво стальної гребінки з ізоляцією dia 108mm x товщіною 4,5 mm, довжіною=0,8 m</t>
  </si>
  <si>
    <t>Монтаж поліпропиленових труб з термоізоляцією</t>
  </si>
  <si>
    <t>СКС + АПС</t>
  </si>
  <si>
    <t xml:space="preserve">Монтаж системі передачи компьютерних данних категориї 5 е на 14 точок споживачів . З яких 12 стаціонарних та 2 Wi FI. </t>
  </si>
  <si>
    <t>Монтаж металічного перфорованого кабельного лотка ширіною 200 мм без кришки. З урахуванням кріпильних матеріалів та фасонних виробів З урахуванням кріпильних матеріалів та фасонних виробів</t>
  </si>
  <si>
    <t>Монтаж коммуникаційної стійки на 24 юніта з усіма патчпанелями та патч кордами</t>
  </si>
  <si>
    <t xml:space="preserve">Монтаж кабелю кат 5 е . </t>
  </si>
  <si>
    <t xml:space="preserve">Розключення 14 точок підключення (модуль +суппорт + рамка+коробка+розетка + заглушка). </t>
  </si>
  <si>
    <t xml:space="preserve">Монтаж системи пожежної сигналізації з оповіщенням адресного типу. </t>
  </si>
  <si>
    <t xml:space="preserve">Монтаж пульта керування системою . </t>
  </si>
  <si>
    <t xml:space="preserve">Монтаж кабелю. </t>
  </si>
  <si>
    <t xml:space="preserve">Монтаж адресного димового датчика. </t>
  </si>
  <si>
    <t xml:space="preserve">Монтаж ручного сповіщувача. </t>
  </si>
  <si>
    <t>Монтаж звукового сповіщувача.</t>
  </si>
  <si>
    <t>Загально будівельні роботи</t>
  </si>
  <si>
    <t xml:space="preserve">Монтаж покриття підлоги(1 поверх) </t>
  </si>
  <si>
    <t xml:space="preserve">Відновлення деревянних ,гіпсових покриттів (1,2,3 поверхи) 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</si>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</sst>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0" borderId="1" xfId="0" applyNumberFormat="1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1" fillId="0" borderId="1" xfId="0" applyNumberFormat="1" applyFont="1" applyBorder="1" applyAlignment="1">
      <alignment horizontal="center" wrapText="1"/>
    </xf>
    <xf numFmtId="2" fontId="1" fillId="4" borderId="1" xfId="0" applyNumberFormat="1" applyFont="1" applyFill="1" applyBorder="1"/>
    <xf numFmtId="2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5"/>
  <sheetViews>
    <sheetView tabSelected="1" workbookViewId="0">
      <selection activeCell="E96" sqref="E96"/>
    </sheetView>
  </sheetViews>
  <sheetFormatPr defaultRowHeight="15" x14ac:dyDescent="0.25"/>
  <cols>
    <col min="1" max="1" width="76.85546875" style="12" customWidth="1"/>
    <col min="2" max="2" width="11.85546875" style="13" customWidth="1"/>
    <col min="3" max="3" width="9.140625" style="14"/>
    <col min="4" max="4" width="15.7109375" style="14" customWidth="1"/>
    <col min="5" max="5" width="13.42578125" style="15" customWidth="1"/>
    <col min="6" max="6" width="9.5703125" bestFit="1" customWidth="1"/>
  </cols>
  <sheetData>
    <row r="1" spans="1:5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/>
    </row>
    <row r="2" spans="1:5" ht="30" x14ac:dyDescent="0.25">
      <c r="A2" s="19"/>
      <c r="B2" s="20"/>
      <c r="C2" s="20"/>
      <c r="D2" s="18" t="s">
        <v>4</v>
      </c>
      <c r="E2" s="16" t="s">
        <v>5</v>
      </c>
    </row>
    <row r="3" spans="1:5" hidden="1" x14ac:dyDescent="0.25">
      <c r="A3" s="1" t="s">
        <v>6</v>
      </c>
      <c r="B3" s="2" t="s">
        <v>7</v>
      </c>
      <c r="C3" s="3">
        <v>674</v>
      </c>
      <c r="D3" s="3">
        <v>8</v>
      </c>
      <c r="E3" s="5">
        <f>D3*C3</f>
        <v>5392</v>
      </c>
    </row>
    <row r="4" spans="1:5" hidden="1" x14ac:dyDescent="0.25">
      <c r="A4" s="1" t="s">
        <v>8</v>
      </c>
      <c r="B4" s="2" t="s">
        <v>7</v>
      </c>
      <c r="C4" s="3">
        <v>139</v>
      </c>
      <c r="D4" s="3">
        <v>10</v>
      </c>
      <c r="E4" s="5">
        <f>D4*C4</f>
        <v>1390</v>
      </c>
    </row>
    <row r="5" spans="1:5" hidden="1" x14ac:dyDescent="0.25">
      <c r="A5" s="1" t="s">
        <v>9</v>
      </c>
      <c r="B5" s="2" t="s">
        <v>10</v>
      </c>
      <c r="C5" s="3">
        <v>164</v>
      </c>
      <c r="D5" s="3">
        <v>25</v>
      </c>
      <c r="E5" s="5">
        <f>D5*C5</f>
        <v>4100</v>
      </c>
    </row>
    <row r="6" spans="1:5" hidden="1" x14ac:dyDescent="0.25">
      <c r="A6" s="1" t="s">
        <v>11</v>
      </c>
      <c r="B6" s="2" t="s">
        <v>7</v>
      </c>
      <c r="C6" s="3">
        <v>813</v>
      </c>
      <c r="D6" s="3">
        <v>35</v>
      </c>
      <c r="E6" s="5">
        <f>D6*C6</f>
        <v>28455</v>
      </c>
    </row>
    <row r="7" spans="1:5" hidden="1" x14ac:dyDescent="0.25">
      <c r="A7" s="1" t="s">
        <v>12</v>
      </c>
      <c r="B7" s="2" t="s">
        <v>13</v>
      </c>
      <c r="C7" s="3">
        <v>17</v>
      </c>
      <c r="D7" s="3">
        <v>192</v>
      </c>
      <c r="E7" s="5">
        <f t="shared" ref="E7:E47" si="0">D7*C7</f>
        <v>3264</v>
      </c>
    </row>
    <row r="8" spans="1:5" hidden="1" x14ac:dyDescent="0.25">
      <c r="A8" s="1" t="s">
        <v>14</v>
      </c>
      <c r="B8" s="2" t="s">
        <v>7</v>
      </c>
      <c r="C8" s="3">
        <v>294</v>
      </c>
      <c r="D8" s="3">
        <v>22</v>
      </c>
      <c r="E8" s="5">
        <f t="shared" si="0"/>
        <v>6468</v>
      </c>
    </row>
    <row r="9" spans="1:5" hidden="1" x14ac:dyDescent="0.25">
      <c r="A9" s="1" t="s">
        <v>15</v>
      </c>
      <c r="B9" s="2" t="s">
        <v>10</v>
      </c>
      <c r="C9" s="3">
        <v>200</v>
      </c>
      <c r="D9" s="3">
        <v>45</v>
      </c>
      <c r="E9" s="5">
        <f>D9*C9</f>
        <v>9000</v>
      </c>
    </row>
    <row r="10" spans="1:5" hidden="1" x14ac:dyDescent="0.25">
      <c r="A10" s="1" t="s">
        <v>16</v>
      </c>
      <c r="B10" s="2" t="s">
        <v>17</v>
      </c>
      <c r="C10" s="3">
        <v>18</v>
      </c>
      <c r="D10" s="3">
        <v>140</v>
      </c>
      <c r="E10" s="5">
        <f t="shared" si="0"/>
        <v>2520</v>
      </c>
    </row>
    <row r="11" spans="1:5" hidden="1" x14ac:dyDescent="0.25">
      <c r="A11" s="1" t="s">
        <v>18</v>
      </c>
      <c r="B11" s="2" t="s">
        <v>7</v>
      </c>
      <c r="C11" s="3">
        <v>361</v>
      </c>
      <c r="D11" s="3">
        <v>20</v>
      </c>
      <c r="E11" s="5">
        <f t="shared" si="0"/>
        <v>7220</v>
      </c>
    </row>
    <row r="12" spans="1:5" hidden="1" x14ac:dyDescent="0.25">
      <c r="A12" s="1" t="s">
        <v>19</v>
      </c>
      <c r="B12" s="2" t="s">
        <v>7</v>
      </c>
      <c r="C12" s="3">
        <v>64</v>
      </c>
      <c r="D12" s="3">
        <v>32</v>
      </c>
      <c r="E12" s="5">
        <f t="shared" si="0"/>
        <v>2048</v>
      </c>
    </row>
    <row r="13" spans="1:5" hidden="1" x14ac:dyDescent="0.25">
      <c r="A13" s="1" t="s">
        <v>20</v>
      </c>
      <c r="B13" s="2" t="s">
        <v>10</v>
      </c>
      <c r="C13" s="3">
        <v>86</v>
      </c>
      <c r="D13" s="4">
        <v>34</v>
      </c>
      <c r="E13" s="5">
        <f t="shared" si="0"/>
        <v>2924</v>
      </c>
    </row>
    <row r="14" spans="1:5" hidden="1" x14ac:dyDescent="0.25">
      <c r="A14" s="1" t="s">
        <v>21</v>
      </c>
      <c r="B14" s="2" t="s">
        <v>17</v>
      </c>
      <c r="C14" s="3">
        <v>5</v>
      </c>
      <c r="D14" s="4">
        <v>450</v>
      </c>
      <c r="E14" s="5">
        <f t="shared" si="0"/>
        <v>2250</v>
      </c>
    </row>
    <row r="15" spans="1:5" ht="30" hidden="1" x14ac:dyDescent="0.25">
      <c r="A15" s="1" t="s">
        <v>22</v>
      </c>
      <c r="B15" s="2" t="s">
        <v>7</v>
      </c>
      <c r="C15" s="3">
        <v>1183</v>
      </c>
      <c r="D15" s="4">
        <v>26</v>
      </c>
      <c r="E15" s="5">
        <f t="shared" si="0"/>
        <v>30758</v>
      </c>
    </row>
    <row r="16" spans="1:5" hidden="1" x14ac:dyDescent="0.25">
      <c r="A16" s="1" t="s">
        <v>23</v>
      </c>
      <c r="B16" s="2" t="s">
        <v>17</v>
      </c>
      <c r="C16" s="3">
        <v>2</v>
      </c>
      <c r="D16" s="3">
        <v>120</v>
      </c>
      <c r="E16" s="5">
        <f t="shared" si="0"/>
        <v>240</v>
      </c>
    </row>
    <row r="17" spans="1:5" hidden="1" x14ac:dyDescent="0.25">
      <c r="A17" s="1" t="s">
        <v>24</v>
      </c>
      <c r="B17" s="2" t="s">
        <v>17</v>
      </c>
      <c r="C17" s="3">
        <v>3</v>
      </c>
      <c r="D17" s="3">
        <v>192</v>
      </c>
      <c r="E17" s="5">
        <f t="shared" si="0"/>
        <v>576</v>
      </c>
    </row>
    <row r="18" spans="1:5" hidden="1" x14ac:dyDescent="0.25">
      <c r="A18" s="1" t="s">
        <v>25</v>
      </c>
      <c r="B18" s="2" t="s">
        <v>17</v>
      </c>
      <c r="C18" s="3">
        <v>1</v>
      </c>
      <c r="D18" s="3">
        <v>75</v>
      </c>
      <c r="E18" s="5">
        <f t="shared" si="0"/>
        <v>75</v>
      </c>
    </row>
    <row r="19" spans="1:5" hidden="1" x14ac:dyDescent="0.25">
      <c r="A19" s="1" t="s">
        <v>26</v>
      </c>
      <c r="B19" s="2" t="s">
        <v>10</v>
      </c>
      <c r="C19" s="3">
        <v>5.5</v>
      </c>
      <c r="D19" s="3">
        <v>17</v>
      </c>
      <c r="E19" s="5">
        <f t="shared" si="0"/>
        <v>93.5</v>
      </c>
    </row>
    <row r="20" spans="1:5" hidden="1" x14ac:dyDescent="0.25">
      <c r="A20" s="1" t="s">
        <v>27</v>
      </c>
      <c r="B20" s="2" t="s">
        <v>10</v>
      </c>
      <c r="C20" s="3">
        <v>4</v>
      </c>
      <c r="D20" s="3">
        <v>17</v>
      </c>
      <c r="E20" s="5">
        <f t="shared" si="0"/>
        <v>68</v>
      </c>
    </row>
    <row r="21" spans="1:5" hidden="1" x14ac:dyDescent="0.25">
      <c r="A21" s="1" t="s">
        <v>28</v>
      </c>
      <c r="B21" s="2" t="s">
        <v>10</v>
      </c>
      <c r="C21" s="3">
        <v>10</v>
      </c>
      <c r="D21" s="3">
        <v>12</v>
      </c>
      <c r="E21" s="5">
        <f t="shared" si="0"/>
        <v>120</v>
      </c>
    </row>
    <row r="22" spans="1:5" hidden="1" x14ac:dyDescent="0.25">
      <c r="A22" s="1" t="s">
        <v>29</v>
      </c>
      <c r="B22" s="2" t="s">
        <v>10</v>
      </c>
      <c r="C22" s="3">
        <v>550</v>
      </c>
      <c r="D22" s="3">
        <v>8</v>
      </c>
      <c r="E22" s="5">
        <f t="shared" si="0"/>
        <v>4400</v>
      </c>
    </row>
    <row r="23" spans="1:5" hidden="1" x14ac:dyDescent="0.25">
      <c r="A23" s="1" t="s">
        <v>30</v>
      </c>
      <c r="B23" s="2" t="s">
        <v>17</v>
      </c>
      <c r="C23" s="3">
        <v>971</v>
      </c>
      <c r="D23" s="3">
        <v>7</v>
      </c>
      <c r="E23" s="5">
        <f t="shared" si="0"/>
        <v>6797</v>
      </c>
    </row>
    <row r="24" spans="1:5" hidden="1" x14ac:dyDescent="0.25">
      <c r="A24" s="1" t="s">
        <v>31</v>
      </c>
      <c r="B24" s="2" t="s">
        <v>32</v>
      </c>
      <c r="C24" s="3">
        <v>95</v>
      </c>
      <c r="D24" s="3">
        <v>90</v>
      </c>
      <c r="E24" s="5">
        <f t="shared" si="0"/>
        <v>8550</v>
      </c>
    </row>
    <row r="25" spans="1:5" hidden="1" x14ac:dyDescent="0.25">
      <c r="A25" s="1" t="s">
        <v>33</v>
      </c>
      <c r="B25" s="2" t="s">
        <v>32</v>
      </c>
      <c r="C25" s="3">
        <v>10</v>
      </c>
      <c r="D25" s="3">
        <v>110</v>
      </c>
      <c r="E25" s="5">
        <f t="shared" si="0"/>
        <v>1100</v>
      </c>
    </row>
    <row r="26" spans="1:5" hidden="1" x14ac:dyDescent="0.25">
      <c r="A26" s="1" t="s">
        <v>34</v>
      </c>
      <c r="B26" s="2" t="s">
        <v>32</v>
      </c>
      <c r="C26" s="3">
        <v>100</v>
      </c>
      <c r="D26" s="3">
        <v>90</v>
      </c>
      <c r="E26" s="5">
        <f t="shared" si="0"/>
        <v>9000</v>
      </c>
    </row>
    <row r="27" spans="1:5" hidden="1" x14ac:dyDescent="0.25">
      <c r="A27" s="6" t="s">
        <v>35</v>
      </c>
      <c r="B27" s="7"/>
      <c r="C27" s="8"/>
      <c r="D27" s="8"/>
      <c r="E27" s="17">
        <f>SUM(E3:E26)</f>
        <v>136808.5</v>
      </c>
    </row>
    <row r="28" spans="1:5" ht="15.75" hidden="1" x14ac:dyDescent="0.25">
      <c r="A28" s="10" t="s">
        <v>36</v>
      </c>
      <c r="B28" s="2"/>
      <c r="C28" s="3"/>
      <c r="D28" s="3"/>
      <c r="E28" s="5"/>
    </row>
    <row r="29" spans="1:5" ht="30" hidden="1" x14ac:dyDescent="0.25">
      <c r="A29" s="1" t="s">
        <v>37</v>
      </c>
      <c r="B29" s="2" t="s">
        <v>7</v>
      </c>
      <c r="C29" s="3">
        <v>813</v>
      </c>
      <c r="D29" s="4">
        <f>10+125+190</f>
        <v>325</v>
      </c>
      <c r="E29" s="5">
        <f t="shared" si="0"/>
        <v>264225</v>
      </c>
    </row>
    <row r="30" spans="1:5" hidden="1" x14ac:dyDescent="0.25">
      <c r="A30" s="1" t="s">
        <v>38</v>
      </c>
      <c r="B30" s="2" t="s">
        <v>7</v>
      </c>
      <c r="C30" s="3">
        <v>18</v>
      </c>
      <c r="D30" s="4">
        <v>45</v>
      </c>
      <c r="E30" s="5">
        <f t="shared" si="0"/>
        <v>810</v>
      </c>
    </row>
    <row r="31" spans="1:5" hidden="1" x14ac:dyDescent="0.25">
      <c r="A31" s="1" t="s">
        <v>39</v>
      </c>
      <c r="B31" s="2" t="s">
        <v>10</v>
      </c>
      <c r="C31" s="3">
        <v>510</v>
      </c>
      <c r="D31" s="4">
        <v>120</v>
      </c>
      <c r="E31" s="5">
        <f t="shared" si="0"/>
        <v>61200</v>
      </c>
    </row>
    <row r="32" spans="1:5" hidden="1" x14ac:dyDescent="0.25">
      <c r="A32" s="1" t="s">
        <v>40</v>
      </c>
      <c r="B32" s="2" t="s">
        <v>7</v>
      </c>
      <c r="C32" s="3">
        <v>837</v>
      </c>
      <c r="D32" s="4">
        <v>95</v>
      </c>
      <c r="E32" s="5">
        <f t="shared" si="0"/>
        <v>79515</v>
      </c>
    </row>
    <row r="33" spans="1:5" hidden="1" x14ac:dyDescent="0.25">
      <c r="A33" s="1" t="s">
        <v>41</v>
      </c>
      <c r="B33" s="2" t="s">
        <v>13</v>
      </c>
      <c r="C33" s="3">
        <v>3</v>
      </c>
      <c r="D33" s="4">
        <v>360</v>
      </c>
      <c r="E33" s="5">
        <f t="shared" si="0"/>
        <v>1080</v>
      </c>
    </row>
    <row r="34" spans="1:5" hidden="1" x14ac:dyDescent="0.25">
      <c r="A34" s="1" t="s">
        <v>42</v>
      </c>
      <c r="B34" s="2" t="s">
        <v>7</v>
      </c>
      <c r="C34" s="3">
        <v>33</v>
      </c>
      <c r="D34" s="9">
        <v>134</v>
      </c>
      <c r="E34" s="5">
        <f t="shared" si="0"/>
        <v>4422</v>
      </c>
    </row>
    <row r="35" spans="1:5" ht="30" hidden="1" x14ac:dyDescent="0.25">
      <c r="A35" s="1" t="s">
        <v>43</v>
      </c>
      <c r="B35" s="2" t="s">
        <v>10</v>
      </c>
      <c r="C35" s="3">
        <v>212</v>
      </c>
      <c r="D35" s="4">
        <v>35</v>
      </c>
      <c r="E35" s="5">
        <f t="shared" si="0"/>
        <v>7420</v>
      </c>
    </row>
    <row r="36" spans="1:5" hidden="1" x14ac:dyDescent="0.25">
      <c r="A36" s="1" t="s">
        <v>44</v>
      </c>
      <c r="B36" s="2" t="s">
        <v>17</v>
      </c>
      <c r="C36" s="3">
        <v>42</v>
      </c>
      <c r="D36" s="4">
        <v>25</v>
      </c>
      <c r="E36" s="5">
        <f t="shared" si="0"/>
        <v>1050</v>
      </c>
    </row>
    <row r="37" spans="1:5" hidden="1" x14ac:dyDescent="0.25">
      <c r="A37" s="1" t="s">
        <v>45</v>
      </c>
      <c r="B37" s="2" t="s">
        <v>7</v>
      </c>
      <c r="C37" s="3">
        <v>1183</v>
      </c>
      <c r="D37" s="4">
        <v>85</v>
      </c>
      <c r="E37" s="5">
        <f t="shared" si="0"/>
        <v>100555</v>
      </c>
    </row>
    <row r="38" spans="1:5" hidden="1" x14ac:dyDescent="0.25">
      <c r="A38" s="1" t="s">
        <v>46</v>
      </c>
      <c r="B38" s="2" t="s">
        <v>7</v>
      </c>
      <c r="C38" s="3">
        <v>1143</v>
      </c>
      <c r="D38" s="4">
        <v>75</v>
      </c>
      <c r="E38" s="5">
        <f t="shared" si="0"/>
        <v>85725</v>
      </c>
    </row>
    <row r="39" spans="1:5" hidden="1" x14ac:dyDescent="0.25">
      <c r="A39" s="1" t="s">
        <v>47</v>
      </c>
      <c r="B39" s="2" t="s">
        <v>10</v>
      </c>
      <c r="C39" s="3">
        <v>298</v>
      </c>
      <c r="D39" s="4">
        <v>75</v>
      </c>
      <c r="E39" s="5">
        <f t="shared" si="0"/>
        <v>22350</v>
      </c>
    </row>
    <row r="40" spans="1:5" hidden="1" x14ac:dyDescent="0.25">
      <c r="A40" s="1" t="s">
        <v>48</v>
      </c>
      <c r="B40" s="2" t="s">
        <v>10</v>
      </c>
      <c r="C40" s="3">
        <v>298</v>
      </c>
      <c r="D40" s="4">
        <v>55</v>
      </c>
      <c r="E40" s="5">
        <f t="shared" si="0"/>
        <v>16390</v>
      </c>
    </row>
    <row r="41" spans="1:5" hidden="1" x14ac:dyDescent="0.25">
      <c r="A41" s="1" t="s">
        <v>49</v>
      </c>
      <c r="B41" s="2" t="s">
        <v>7</v>
      </c>
      <c r="C41" s="3">
        <v>1143</v>
      </c>
      <c r="D41" s="4">
        <v>55</v>
      </c>
      <c r="E41" s="5">
        <f t="shared" si="0"/>
        <v>62865</v>
      </c>
    </row>
    <row r="42" spans="1:5" hidden="1" x14ac:dyDescent="0.25">
      <c r="A42" s="1" t="s">
        <v>50</v>
      </c>
      <c r="B42" s="2" t="s">
        <v>10</v>
      </c>
      <c r="C42" s="3">
        <v>298</v>
      </c>
      <c r="D42" s="4">
        <v>55</v>
      </c>
      <c r="E42" s="5">
        <f t="shared" si="0"/>
        <v>16390</v>
      </c>
    </row>
    <row r="43" spans="1:5" ht="30" hidden="1" x14ac:dyDescent="0.25">
      <c r="A43" s="1" t="s">
        <v>51</v>
      </c>
      <c r="B43" s="2" t="s">
        <v>7</v>
      </c>
      <c r="C43" s="3">
        <v>40.5</v>
      </c>
      <c r="D43" s="4">
        <v>180</v>
      </c>
      <c r="E43" s="5">
        <f t="shared" si="0"/>
        <v>7290</v>
      </c>
    </row>
    <row r="44" spans="1:5" hidden="1" x14ac:dyDescent="0.25">
      <c r="A44" s="1" t="s">
        <v>52</v>
      </c>
      <c r="B44" s="2" t="s">
        <v>10</v>
      </c>
      <c r="C44" s="3">
        <v>86</v>
      </c>
      <c r="D44" s="3">
        <v>125</v>
      </c>
      <c r="E44" s="5">
        <f t="shared" si="0"/>
        <v>10750</v>
      </c>
    </row>
    <row r="45" spans="1:5" hidden="1" x14ac:dyDescent="0.25">
      <c r="A45" s="1" t="s">
        <v>53</v>
      </c>
      <c r="B45" s="2" t="s">
        <v>17</v>
      </c>
      <c r="C45" s="3">
        <v>17</v>
      </c>
      <c r="D45" s="3">
        <v>750</v>
      </c>
      <c r="E45" s="5">
        <f t="shared" si="0"/>
        <v>12750</v>
      </c>
    </row>
    <row r="46" spans="1:5" hidden="1" x14ac:dyDescent="0.25">
      <c r="A46" s="1" t="s">
        <v>54</v>
      </c>
      <c r="B46" s="2" t="s">
        <v>7</v>
      </c>
      <c r="C46" s="3">
        <v>17</v>
      </c>
      <c r="D46" s="3">
        <v>200</v>
      </c>
      <c r="E46" s="5">
        <f t="shared" si="0"/>
        <v>3400</v>
      </c>
    </row>
    <row r="47" spans="1:5" hidden="1" x14ac:dyDescent="0.25">
      <c r="A47" s="1" t="s">
        <v>55</v>
      </c>
      <c r="B47" s="2" t="s">
        <v>10</v>
      </c>
      <c r="C47" s="3">
        <v>7</v>
      </c>
      <c r="D47" s="3">
        <v>80</v>
      </c>
      <c r="E47" s="5">
        <f t="shared" si="0"/>
        <v>560</v>
      </c>
    </row>
    <row r="48" spans="1:5" hidden="1" x14ac:dyDescent="0.25">
      <c r="A48" s="6" t="s">
        <v>35</v>
      </c>
      <c r="B48" s="7"/>
      <c r="C48" s="8"/>
      <c r="D48" s="8"/>
      <c r="E48" s="17">
        <f>SUM(E29:E47)</f>
        <v>758747</v>
      </c>
    </row>
    <row r="49" spans="1:5" ht="15.75" hidden="1" x14ac:dyDescent="0.25">
      <c r="A49" s="10" t="s">
        <v>56</v>
      </c>
      <c r="B49" s="2"/>
      <c r="C49" s="3"/>
      <c r="D49" s="3"/>
      <c r="E49" s="5"/>
    </row>
    <row r="50" spans="1:5" hidden="1" x14ac:dyDescent="0.25">
      <c r="A50" s="1" t="s">
        <v>57</v>
      </c>
      <c r="B50" s="2" t="s">
        <v>10</v>
      </c>
      <c r="C50" s="3">
        <v>500</v>
      </c>
      <c r="D50" s="3">
        <v>35</v>
      </c>
      <c r="E50" s="5">
        <f>D50*C50</f>
        <v>17500</v>
      </c>
    </row>
    <row r="51" spans="1:5" ht="30" hidden="1" x14ac:dyDescent="0.25">
      <c r="A51" s="1" t="s">
        <v>58</v>
      </c>
      <c r="B51" s="2" t="s">
        <v>17</v>
      </c>
      <c r="C51" s="3">
        <v>2</v>
      </c>
      <c r="D51" s="3">
        <v>1500</v>
      </c>
      <c r="E51" s="5">
        <f t="shared" ref="E51:E54" si="1">D51*C51</f>
        <v>3000</v>
      </c>
    </row>
    <row r="52" spans="1:5" hidden="1" x14ac:dyDescent="0.25">
      <c r="A52" s="1" t="s">
        <v>59</v>
      </c>
      <c r="B52" s="2" t="s">
        <v>17</v>
      </c>
      <c r="C52" s="3">
        <v>19</v>
      </c>
      <c r="D52" s="3">
        <v>65</v>
      </c>
      <c r="E52" s="5">
        <f t="shared" si="1"/>
        <v>1235</v>
      </c>
    </row>
    <row r="53" spans="1:5" hidden="1" x14ac:dyDescent="0.25">
      <c r="A53" s="1" t="s">
        <v>60</v>
      </c>
      <c r="B53" s="2" t="s">
        <v>17</v>
      </c>
      <c r="C53" s="3">
        <v>96</v>
      </c>
      <c r="D53" s="3">
        <v>55</v>
      </c>
      <c r="E53" s="5">
        <f t="shared" si="1"/>
        <v>5280</v>
      </c>
    </row>
    <row r="54" spans="1:5" hidden="1" x14ac:dyDescent="0.25">
      <c r="A54" s="1" t="s">
        <v>61</v>
      </c>
      <c r="B54" s="2" t="s">
        <v>17</v>
      </c>
      <c r="C54" s="4">
        <v>13</v>
      </c>
      <c r="D54" s="4">
        <v>120</v>
      </c>
      <c r="E54" s="5">
        <f t="shared" si="1"/>
        <v>1560</v>
      </c>
    </row>
    <row r="55" spans="1:5" ht="30" hidden="1" x14ac:dyDescent="0.25">
      <c r="A55" s="1" t="s">
        <v>62</v>
      </c>
      <c r="B55" s="2" t="s">
        <v>10</v>
      </c>
      <c r="C55" s="3">
        <v>67</v>
      </c>
      <c r="D55" s="3">
        <v>35</v>
      </c>
      <c r="E55" s="5">
        <f>D55*C55</f>
        <v>2345</v>
      </c>
    </row>
    <row r="56" spans="1:5" ht="30" hidden="1" x14ac:dyDescent="0.25">
      <c r="A56" s="1" t="s">
        <v>63</v>
      </c>
      <c r="B56" s="2" t="s">
        <v>10</v>
      </c>
      <c r="C56" s="3">
        <v>1800</v>
      </c>
      <c r="D56" s="3">
        <v>18</v>
      </c>
      <c r="E56" s="5">
        <f t="shared" ref="E56:E57" si="2">D56*C56</f>
        <v>32400</v>
      </c>
    </row>
    <row r="57" spans="1:5" hidden="1" x14ac:dyDescent="0.25">
      <c r="A57" s="1" t="s">
        <v>64</v>
      </c>
      <c r="B57" s="2" t="s">
        <v>17</v>
      </c>
      <c r="C57" s="3">
        <v>181</v>
      </c>
      <c r="D57" s="3">
        <v>75</v>
      </c>
      <c r="E57" s="5">
        <f t="shared" si="2"/>
        <v>13575</v>
      </c>
    </row>
    <row r="58" spans="1:5" hidden="1" x14ac:dyDescent="0.25">
      <c r="A58" s="6" t="s">
        <v>35</v>
      </c>
      <c r="B58" s="7"/>
      <c r="C58" s="8"/>
      <c r="D58" s="8"/>
      <c r="E58" s="17">
        <f>SUM(E49:E57)</f>
        <v>76895</v>
      </c>
    </row>
    <row r="59" spans="1:5" ht="15.75" x14ac:dyDescent="0.25">
      <c r="A59" s="10" t="s">
        <v>65</v>
      </c>
      <c r="B59" s="2"/>
      <c r="C59" s="3"/>
      <c r="D59" s="3"/>
      <c r="E59" s="5"/>
    </row>
    <row r="60" spans="1:5" x14ac:dyDescent="0.25">
      <c r="A60" s="1" t="s">
        <v>66</v>
      </c>
      <c r="B60" s="2" t="s">
        <v>10</v>
      </c>
      <c r="C60" s="3">
        <v>6</v>
      </c>
      <c r="D60" s="3">
        <v>50</v>
      </c>
      <c r="E60" s="5">
        <f t="shared" ref="E60:E69" si="3">D60*C60</f>
        <v>300</v>
      </c>
    </row>
    <row r="61" spans="1:5" ht="30" x14ac:dyDescent="0.25">
      <c r="A61" s="1" t="s">
        <v>67</v>
      </c>
      <c r="B61" s="2" t="s">
        <v>10</v>
      </c>
      <c r="C61" s="3">
        <v>4</v>
      </c>
      <c r="D61" s="3">
        <v>250</v>
      </c>
      <c r="E61" s="5">
        <f t="shared" si="3"/>
        <v>1000</v>
      </c>
    </row>
    <row r="62" spans="1:5" ht="30" x14ac:dyDescent="0.25">
      <c r="A62" s="1" t="s">
        <v>68</v>
      </c>
      <c r="B62" s="2" t="s">
        <v>10</v>
      </c>
      <c r="C62" s="3">
        <v>12</v>
      </c>
      <c r="D62" s="3">
        <v>195</v>
      </c>
      <c r="E62" s="5">
        <f t="shared" si="3"/>
        <v>2340</v>
      </c>
    </row>
    <row r="63" spans="1:5" x14ac:dyDescent="0.25">
      <c r="A63" s="1" t="s">
        <v>69</v>
      </c>
      <c r="B63" s="2" t="s">
        <v>17</v>
      </c>
      <c r="C63" s="3">
        <v>8</v>
      </c>
      <c r="D63" s="3">
        <v>88</v>
      </c>
      <c r="E63" s="5">
        <f t="shared" si="3"/>
        <v>704</v>
      </c>
    </row>
    <row r="64" spans="1:5" x14ac:dyDescent="0.25">
      <c r="A64" s="1" t="s">
        <v>70</v>
      </c>
      <c r="B64" s="2" t="s">
        <v>17</v>
      </c>
      <c r="C64" s="3">
        <v>4</v>
      </c>
      <c r="D64" s="3">
        <v>350</v>
      </c>
      <c r="E64" s="5">
        <f t="shared" si="3"/>
        <v>1400</v>
      </c>
    </row>
    <row r="65" spans="1:6" x14ac:dyDescent="0.25">
      <c r="A65" s="1" t="s">
        <v>71</v>
      </c>
      <c r="B65" s="2" t="s">
        <v>17</v>
      </c>
      <c r="C65" s="3">
        <v>2</v>
      </c>
      <c r="D65" s="3">
        <v>432</v>
      </c>
      <c r="E65" s="5">
        <f t="shared" si="3"/>
        <v>864</v>
      </c>
    </row>
    <row r="66" spans="1:6" x14ac:dyDescent="0.25">
      <c r="A66" s="1" t="s">
        <v>72</v>
      </c>
      <c r="B66" s="2" t="s">
        <v>17</v>
      </c>
      <c r="C66" s="3">
        <v>1</v>
      </c>
      <c r="D66" s="3">
        <v>192</v>
      </c>
      <c r="E66" s="5">
        <f t="shared" si="3"/>
        <v>192</v>
      </c>
    </row>
    <row r="67" spans="1:6" x14ac:dyDescent="0.25">
      <c r="A67" s="1" t="s">
        <v>73</v>
      </c>
      <c r="B67" s="2" t="s">
        <v>17</v>
      </c>
      <c r="C67" s="3">
        <v>13</v>
      </c>
      <c r="D67" s="3">
        <v>750</v>
      </c>
      <c r="E67" s="5">
        <f t="shared" si="3"/>
        <v>9750</v>
      </c>
    </row>
    <row r="68" spans="1:6" x14ac:dyDescent="0.25">
      <c r="A68" s="1" t="s">
        <v>74</v>
      </c>
      <c r="B68" s="2" t="s">
        <v>17</v>
      </c>
      <c r="C68" s="3">
        <v>1</v>
      </c>
      <c r="D68" s="3">
        <v>215</v>
      </c>
      <c r="E68" s="5">
        <f t="shared" si="3"/>
        <v>215</v>
      </c>
    </row>
    <row r="69" spans="1:6" ht="30" x14ac:dyDescent="0.25">
      <c r="A69" s="1" t="s">
        <v>75</v>
      </c>
      <c r="B69" s="2" t="s">
        <v>10</v>
      </c>
      <c r="C69" s="3">
        <v>9</v>
      </c>
      <c r="D69" s="3">
        <v>145</v>
      </c>
      <c r="E69" s="5">
        <f t="shared" si="3"/>
        <v>1305</v>
      </c>
    </row>
    <row r="70" spans="1:6" x14ac:dyDescent="0.25">
      <c r="A70" s="6" t="s">
        <v>35</v>
      </c>
      <c r="B70" s="7"/>
      <c r="C70" s="8"/>
      <c r="D70" s="8"/>
      <c r="E70" s="17">
        <f>SUM(E59:E69)</f>
        <v>18070</v>
      </c>
    </row>
    <row r="71" spans="1:6" ht="15.75" x14ac:dyDescent="0.25">
      <c r="A71" s="11" t="s">
        <v>76</v>
      </c>
      <c r="B71" s="2"/>
      <c r="C71" s="3"/>
      <c r="D71" s="3"/>
      <c r="E71" s="5"/>
    </row>
    <row r="72" spans="1:6" ht="30" x14ac:dyDescent="0.25">
      <c r="A72" s="1" t="s">
        <v>77</v>
      </c>
      <c r="B72" s="2" t="s">
        <v>17</v>
      </c>
      <c r="C72" s="3">
        <v>131</v>
      </c>
      <c r="D72" s="3">
        <v>376</v>
      </c>
      <c r="E72" s="5">
        <f t="shared" ref="E72:E76" si="4">D72*C72</f>
        <v>49256</v>
      </c>
    </row>
    <row r="73" spans="1:6" x14ac:dyDescent="0.25">
      <c r="A73" s="1" t="s">
        <v>78</v>
      </c>
      <c r="B73" s="2" t="s">
        <v>17</v>
      </c>
      <c r="C73" s="3">
        <v>3</v>
      </c>
      <c r="D73" s="3">
        <v>345</v>
      </c>
      <c r="E73" s="5">
        <f t="shared" si="4"/>
        <v>1035</v>
      </c>
    </row>
    <row r="74" spans="1:6" ht="30" x14ac:dyDescent="0.25">
      <c r="A74" s="1" t="s">
        <v>79</v>
      </c>
      <c r="B74" s="2" t="s">
        <v>17</v>
      </c>
      <c r="C74" s="3">
        <v>2</v>
      </c>
      <c r="D74" s="3">
        <v>3600</v>
      </c>
      <c r="E74" s="5">
        <f t="shared" si="4"/>
        <v>7200</v>
      </c>
    </row>
    <row r="75" spans="1:6" x14ac:dyDescent="0.25">
      <c r="A75" s="1" t="s">
        <v>57</v>
      </c>
      <c r="B75" s="2" t="s">
        <v>10</v>
      </c>
      <c r="C75" s="3">
        <v>200</v>
      </c>
      <c r="D75" s="3">
        <v>45</v>
      </c>
      <c r="E75" s="5">
        <f>D75*C75</f>
        <v>9000</v>
      </c>
    </row>
    <row r="76" spans="1:6" x14ac:dyDescent="0.25">
      <c r="A76" s="1" t="s">
        <v>80</v>
      </c>
      <c r="B76" s="2" t="s">
        <v>10</v>
      </c>
      <c r="C76" s="3">
        <v>1200</v>
      </c>
      <c r="D76" s="3">
        <v>25</v>
      </c>
      <c r="E76" s="5">
        <f t="shared" si="4"/>
        <v>30000</v>
      </c>
    </row>
    <row r="77" spans="1:6" x14ac:dyDescent="0.25">
      <c r="A77" s="6" t="s">
        <v>35</v>
      </c>
      <c r="B77" s="7"/>
      <c r="C77" s="8"/>
      <c r="D77" s="8"/>
      <c r="E77" s="17">
        <f>SUM(E71:E76)</f>
        <v>96491</v>
      </c>
      <c r="F77" s="15">
        <f>E77+E70</f>
        <v>114561</v>
      </c>
    </row>
    <row r="78" spans="1:6" ht="15.75" hidden="1" x14ac:dyDescent="0.25">
      <c r="A78" s="10" t="s">
        <v>81</v>
      </c>
      <c r="B78" s="2"/>
      <c r="C78" s="3"/>
      <c r="D78" s="3"/>
      <c r="E78" s="5"/>
    </row>
    <row r="79" spans="1:6" ht="30" hidden="1" x14ac:dyDescent="0.25">
      <c r="A79" s="1" t="s">
        <v>82</v>
      </c>
      <c r="B79" s="2" t="s">
        <v>17</v>
      </c>
      <c r="C79" s="3">
        <v>1</v>
      </c>
      <c r="D79" s="4">
        <v>1750</v>
      </c>
      <c r="E79" s="5">
        <f>D79*C79</f>
        <v>1750</v>
      </c>
    </row>
    <row r="80" spans="1:6" ht="45" hidden="1" x14ac:dyDescent="0.25">
      <c r="A80" s="1" t="s">
        <v>83</v>
      </c>
      <c r="B80" s="2" t="s">
        <v>10</v>
      </c>
      <c r="C80" s="4">
        <v>75</v>
      </c>
      <c r="D80" s="4">
        <v>65</v>
      </c>
      <c r="E80" s="5">
        <f t="shared" ref="E80:E89" si="5">D80*C80</f>
        <v>4875</v>
      </c>
    </row>
    <row r="81" spans="1:5" ht="30" hidden="1" x14ac:dyDescent="0.25">
      <c r="A81" s="1" t="s">
        <v>84</v>
      </c>
      <c r="B81" s="2" t="s">
        <v>17</v>
      </c>
      <c r="C81" s="4">
        <v>1</v>
      </c>
      <c r="D81" s="4">
        <v>840</v>
      </c>
      <c r="E81" s="5">
        <f t="shared" si="5"/>
        <v>840</v>
      </c>
    </row>
    <row r="82" spans="1:5" hidden="1" x14ac:dyDescent="0.25">
      <c r="A82" s="1" t="s">
        <v>85</v>
      </c>
      <c r="B82" s="2" t="s">
        <v>10</v>
      </c>
      <c r="C82" s="4">
        <v>600</v>
      </c>
      <c r="D82" s="4">
        <v>12</v>
      </c>
      <c r="E82" s="5">
        <f t="shared" si="5"/>
        <v>7200</v>
      </c>
    </row>
    <row r="83" spans="1:5" ht="30" hidden="1" x14ac:dyDescent="0.25">
      <c r="A83" s="1" t="s">
        <v>86</v>
      </c>
      <c r="B83" s="2" t="s">
        <v>17</v>
      </c>
      <c r="C83" s="4">
        <v>14</v>
      </c>
      <c r="D83" s="4">
        <v>150</v>
      </c>
      <c r="E83" s="5">
        <f t="shared" si="5"/>
        <v>2100</v>
      </c>
    </row>
    <row r="84" spans="1:5" hidden="1" x14ac:dyDescent="0.25">
      <c r="A84" s="1" t="s">
        <v>87</v>
      </c>
      <c r="B84" s="2" t="s">
        <v>17</v>
      </c>
      <c r="C84" s="4">
        <v>1</v>
      </c>
      <c r="D84" s="4">
        <v>2400</v>
      </c>
      <c r="E84" s="5">
        <f t="shared" si="5"/>
        <v>2400</v>
      </c>
    </row>
    <row r="85" spans="1:5" hidden="1" x14ac:dyDescent="0.25">
      <c r="A85" s="1" t="s">
        <v>88</v>
      </c>
      <c r="B85" s="2" t="s">
        <v>17</v>
      </c>
      <c r="C85" s="4">
        <v>1</v>
      </c>
      <c r="D85" s="4">
        <v>200</v>
      </c>
      <c r="E85" s="5">
        <f t="shared" si="5"/>
        <v>200</v>
      </c>
    </row>
    <row r="86" spans="1:5" hidden="1" x14ac:dyDescent="0.25">
      <c r="A86" s="1" t="s">
        <v>89</v>
      </c>
      <c r="B86" s="2" t="s">
        <v>10</v>
      </c>
      <c r="C86" s="4">
        <v>600</v>
      </c>
      <c r="D86" s="4">
        <v>12</v>
      </c>
      <c r="E86" s="5">
        <f t="shared" si="5"/>
        <v>7200</v>
      </c>
    </row>
    <row r="87" spans="1:5" hidden="1" x14ac:dyDescent="0.25">
      <c r="A87" s="1" t="s">
        <v>90</v>
      </c>
      <c r="B87" s="2" t="s">
        <v>17</v>
      </c>
      <c r="C87" s="4">
        <v>31</v>
      </c>
      <c r="D87" s="4">
        <v>105</v>
      </c>
      <c r="E87" s="5">
        <f t="shared" si="5"/>
        <v>3255</v>
      </c>
    </row>
    <row r="88" spans="1:5" hidden="1" x14ac:dyDescent="0.25">
      <c r="A88" s="1" t="s">
        <v>91</v>
      </c>
      <c r="B88" s="2" t="s">
        <v>17</v>
      </c>
      <c r="C88" s="4">
        <v>4</v>
      </c>
      <c r="D88" s="4">
        <v>105</v>
      </c>
      <c r="E88" s="5">
        <f t="shared" si="5"/>
        <v>420</v>
      </c>
    </row>
    <row r="89" spans="1:5" hidden="1" x14ac:dyDescent="0.25">
      <c r="A89" s="1" t="s">
        <v>92</v>
      </c>
      <c r="B89" s="2" t="s">
        <v>17</v>
      </c>
      <c r="C89" s="4">
        <v>20</v>
      </c>
      <c r="D89" s="4">
        <v>105</v>
      </c>
      <c r="E89" s="5">
        <f t="shared" si="5"/>
        <v>2100</v>
      </c>
    </row>
    <row r="90" spans="1:5" hidden="1" x14ac:dyDescent="0.25">
      <c r="A90" s="6" t="s">
        <v>35</v>
      </c>
      <c r="B90" s="7"/>
      <c r="C90" s="8"/>
      <c r="D90" s="8"/>
      <c r="E90" s="17">
        <f>SUM(E79:E89)</f>
        <v>32340</v>
      </c>
    </row>
    <row r="91" spans="1:5" ht="15.75" hidden="1" x14ac:dyDescent="0.25">
      <c r="A91" s="10" t="s">
        <v>93</v>
      </c>
      <c r="B91" s="2"/>
      <c r="C91" s="4"/>
      <c r="D91" s="4"/>
      <c r="E91" s="5"/>
    </row>
    <row r="92" spans="1:5" hidden="1" x14ac:dyDescent="0.25">
      <c r="A92" s="1" t="s">
        <v>94</v>
      </c>
      <c r="B92" s="2" t="s">
        <v>10</v>
      </c>
      <c r="C92" s="4">
        <v>164</v>
      </c>
      <c r="D92" s="4">
        <v>45</v>
      </c>
      <c r="E92" s="5">
        <f t="shared" ref="E92:E93" si="6">D92*C92</f>
        <v>7380</v>
      </c>
    </row>
    <row r="93" spans="1:5" hidden="1" x14ac:dyDescent="0.25">
      <c r="A93" s="1" t="s">
        <v>95</v>
      </c>
      <c r="B93" s="2" t="s">
        <v>10</v>
      </c>
      <c r="C93" s="4">
        <v>200</v>
      </c>
      <c r="D93" s="4">
        <v>75</v>
      </c>
      <c r="E93" s="5">
        <f t="shared" si="6"/>
        <v>15000</v>
      </c>
    </row>
    <row r="94" spans="1:5" hidden="1" x14ac:dyDescent="0.25">
      <c r="A94" s="6" t="s">
        <v>35</v>
      </c>
      <c r="B94" s="7"/>
      <c r="C94" s="8"/>
      <c r="D94" s="8"/>
      <c r="E94" s="17">
        <f>SUM(E91:E93)</f>
        <v>22380</v>
      </c>
    </row>
    <row r="95" spans="1:5" x14ac:dyDescent="0.25">
      <c r="A95" s="6" t="s">
        <v>96</v>
      </c>
      <c r="B95" s="7"/>
      <c r="C95" s="8"/>
      <c r="D95" s="8"/>
      <c r="E95" s="17">
        <f>E77+E70</f>
        <v>114561</v>
      </c>
    </row>
  </sheetData>
  <mergeCells count="4">
    <mergeCell ref="A1:A2"/>
    <mergeCell ref="B1:B2"/>
    <mergeCell ref="C1:C2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2022-02-07T15:32:44Z</dcterms:modified>
</cp:coreProperties>
</file>