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tables/table10.xml" ContentType="application/vnd.openxmlformats-officedocument.spreadsheetml.table+xml"/>
  <Override PartName="/xl/queryTables/queryTable2.xml" ContentType="application/vnd.openxmlformats-officedocument.spreadsheetml.queryTable+xml"/>
  <Override PartName="/xl/tables/table11.xml" ContentType="application/vnd.openxmlformats-officedocument.spreadsheetml.table+xml"/>
  <Override PartName="/xl/queryTables/queryTable3.xml" ContentType="application/vnd.openxmlformats-officedocument.spreadsheetml.query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F:\БУД ОЛІМП\ТРІНІТІ\ТЕНДЕР\Опорядження МОП\Розсилка\4\"/>
    </mc:Choice>
  </mc:AlternateContent>
  <xr:revisionPtr revIDLastSave="0" documentId="13_ncr:1_{F6F2440F-B77E-430D-9120-70BE609254C2}" xr6:coauthVersionLast="37" xr6:coauthVersionMax="47" xr10:uidLastSave="{00000000-0000-0000-0000-000000000000}"/>
  <workbookProtection workbookAlgorithmName="SHA-512" workbookHashValue="soA/LG7Et5P2a6Mr7/ie0I2VP1Ks/1rHF45RacF9zkYcxynzZwDzL7e3V1EQtRavACwI3PM+LwmNBcpYi34xDQ==" workbookSaltValue="8n/Pmj8R/quMdBiOLlnPdQ==" workbookSpinCount="100000" lockStructure="1"/>
  <bookViews>
    <workbookView xWindow="0" yWindow="0" windowWidth="28800" windowHeight="11625" firstSheet="10" activeTab="10" xr2:uid="{00000000-000D-0000-FFFF-FFFF00000000}"/>
  </bookViews>
  <sheets>
    <sheet name="Лист1" sheetId="1" state="hidden" r:id="rId1"/>
    <sheet name="Таблица" sheetId="5" state="hidden" r:id="rId2"/>
    <sheet name="Лист5" sheetId="10" state="hidden" r:id="rId3"/>
    <sheet name="Лист5 (3)" sheetId="11" state="hidden" r:id="rId4"/>
    <sheet name="Лист5 (4)" sheetId="12" state="hidden" r:id="rId5"/>
    <sheet name="Лист5 (5)" sheetId="13" state="hidden" r:id="rId6"/>
    <sheet name="_Підлога" sheetId="14" state="hidden" r:id="rId7"/>
    <sheet name="_Стеля" sheetId="15" state="hidden" r:id="rId8"/>
    <sheet name="_Стіна" sheetId="16" state="hidden" r:id="rId9"/>
    <sheet name="_Опорядження" sheetId="17" state="hidden" r:id="rId10"/>
    <sheet name="Опорядження_45строк" sheetId="18" r:id="rId11"/>
    <sheet name="Зведена" sheetId="19" r:id="rId12"/>
    <sheet name="Вопросы-ответы" sheetId="6" state="hidden" r:id="rId13"/>
    <sheet name="Лист3" sheetId="3" state="hidden" r:id="rId14"/>
  </sheets>
  <definedNames>
    <definedName name="ExternalData_1" localSheetId="9" hidden="1">_Опорядження!$A$2:$J$1061</definedName>
    <definedName name="ExternalData_1" localSheetId="11" hidden="1">Зведена!$A$6:$D$9</definedName>
    <definedName name="ExternalData_1" localSheetId="13" hidden="1">Лист3!$A$1:$J$246</definedName>
    <definedName name="ExternalData_1" localSheetId="10" hidden="1">Опорядження_45строк!$A$5:$H$7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9" l="1"/>
  <c r="C10" i="19"/>
  <c r="D10" i="19"/>
  <c r="H1062" i="17"/>
  <c r="J1062" i="17"/>
  <c r="H8" i="18"/>
  <c r="K6" i="18"/>
  <c r="K7" i="18"/>
  <c r="L6" i="18"/>
  <c r="L7" i="18"/>
  <c r="M6" i="18" l="1"/>
  <c r="M7" i="18"/>
  <c r="I556" i="16"/>
  <c r="S301" i="1" l="1"/>
  <c r="U301" i="1"/>
  <c r="S302" i="1"/>
  <c r="U302" i="1"/>
  <c r="S303" i="1"/>
  <c r="U303" i="1" s="1"/>
  <c r="S304" i="1"/>
  <c r="U304" i="1"/>
  <c r="S305" i="1"/>
  <c r="U305" i="1"/>
  <c r="U295" i="1"/>
  <c r="R295" i="1"/>
  <c r="V295" i="1" s="1"/>
  <c r="W295" i="1" s="1"/>
  <c r="U294" i="1"/>
  <c r="R294" i="1"/>
  <c r="V294" i="1" s="1"/>
  <c r="W294" i="1" s="1"/>
  <c r="U293" i="1"/>
  <c r="R293" i="1"/>
  <c r="V293" i="1" s="1"/>
  <c r="W293" i="1" s="1"/>
  <c r="U292" i="1"/>
  <c r="R292" i="1"/>
  <c r="V292" i="1" s="1"/>
  <c r="W292" i="1" s="1"/>
  <c r="U291" i="1"/>
  <c r="R291" i="1"/>
  <c r="V291" i="1" s="1"/>
  <c r="W291" i="1" s="1"/>
  <c r="S286" i="1"/>
  <c r="S285" i="1"/>
  <c r="S284" i="1"/>
  <c r="S283" i="1"/>
  <c r="S282" i="1"/>
  <c r="L8" i="18" l="1"/>
  <c r="K8" i="18"/>
  <c r="M8" i="18" l="1"/>
  <c r="H556" i="16" l="1"/>
  <c r="G636" i="11"/>
  <c r="H636" i="11"/>
  <c r="E636" i="11"/>
  <c r="H233" i="15"/>
  <c r="I233" i="15"/>
  <c r="G636" i="12"/>
  <c r="H636" i="12"/>
  <c r="E636" i="12"/>
  <c r="H279" i="14"/>
  <c r="I279" i="14"/>
  <c r="H636" i="13"/>
  <c r="G636" i="13"/>
  <c r="E636" i="13"/>
  <c r="D647" i="5" l="1"/>
  <c r="F636" i="5"/>
  <c r="C636" i="5"/>
  <c r="J636" i="5"/>
  <c r="S22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3DCC992-92DD-444C-9217-B9546F982594}" keepAlive="1" name="Запрос — _строки" description="Соединение с запросом &quot;_строки&quot; в книге." type="5" refreshedVersion="7" background="1" saveData="1">
    <dbPr connection="Provider=Microsoft.Mashup.OleDb.1;Data Source=$Workbook$;Location=_строки;Extended Properties=&quot;&quot;" command="SELECT * FROM [_строки]"/>
  </connection>
  <connection id="2" xr16:uid="{B9EE2C67-5135-4D32-965B-88BFC41EC458}" keepAlive="1" name="Запрос — Запрос1" description="Соединение с запросом &quot;Запрос1&quot; в книге." type="5" refreshedVersion="0" background="1">
    <dbPr connection="Provider=Microsoft.Mashup.OleDb.1;Data Source=$Workbook$;Location=Запрос1;Extended Properties=&quot;&quot;" command="SELECT * FROM [Запрос1]"/>
  </connection>
  <connection id="3" xr16:uid="{2C0DFFD0-51B4-41FB-8395-0B08EF27C713}" keepAlive="1" name="Запрос — Зведена" description="Соединение с запросом &quot;Зведена&quot; в книге." type="5" refreshedVersion="7" background="1" saveData="1">
    <dbPr connection="Provider=Microsoft.Mashup.OleDb.1;Data Source=$Workbook$;Location=Зведена;Extended Properties=&quot;&quot;" command="SELECT * FROM [Зведена]"/>
  </connection>
  <connection id="4" xr16:uid="{D4DC46AD-0E0A-4F9B-A556-04B95D619CC5}" keepAlive="1" name="Запрос — Опорядження" description="Соединение с запросом &quot;Опорядження&quot; в книге." type="5" refreshedVersion="7" background="1" saveData="1">
    <dbPr connection="Provider=Microsoft.Mashup.OleDb.1;Data Source=$Workbook$;Location=Опорядження;Extended Properties=&quot;&quot;" command="SELECT * FROM [Опорядження]"/>
  </connection>
</connections>
</file>

<file path=xl/sharedStrings.xml><?xml version="1.0" encoding="utf-8"?>
<sst xmlns="http://schemas.openxmlformats.org/spreadsheetml/2006/main" count="39852" uniqueCount="1185">
  <si>
    <t>№</t>
  </si>
  <si>
    <t>Назва приміщення</t>
  </si>
  <si>
    <t>Стіни</t>
  </si>
  <si>
    <t>Площа</t>
  </si>
  <si>
    <t>Стеля</t>
  </si>
  <si>
    <t>Підлога</t>
  </si>
  <si>
    <t>0013</t>
  </si>
  <si>
    <t>0011</t>
  </si>
  <si>
    <t>Ліфт хол</t>
  </si>
  <si>
    <t>- Грунтовка
- Фарба RAL 9003 (мат)</t>
  </si>
  <si>
    <t>-</t>
  </si>
  <si>
    <t>- Стеля підвісна із ГК
- Фарба RAL 9003 (мат)</t>
  </si>
  <si>
    <t>Коридор</t>
  </si>
  <si>
    <t>0025</t>
  </si>
  <si>
    <t>0026</t>
  </si>
  <si>
    <t>0003</t>
  </si>
  <si>
    <t>0003/1</t>
  </si>
  <si>
    <t>Сан.вузол</t>
  </si>
  <si>
    <t>Прим охорони</t>
  </si>
  <si>
    <t>-8.600</t>
  </si>
  <si>
    <t>019</t>
  </si>
  <si>
    <t>015</t>
  </si>
  <si>
    <t>013</t>
  </si>
  <si>
    <t>014</t>
  </si>
  <si>
    <t>5,53</t>
  </si>
  <si>
    <t>- Керамограніт (білий мармур по типу Laminam)</t>
  </si>
  <si>
    <t>27,57</t>
  </si>
  <si>
    <t>- Відкрита стеля
- Обезпилення
- Фарба RAL 9005 (мат)</t>
  </si>
  <si>
    <t>-5.600</t>
  </si>
  <si>
    <t>109/1</t>
  </si>
  <si>
    <t>109</t>
  </si>
  <si>
    <t>110</t>
  </si>
  <si>
    <t>112</t>
  </si>
  <si>
    <t>111</t>
  </si>
  <si>
    <t>113</t>
  </si>
  <si>
    <t>115/1</t>
  </si>
  <si>
    <t>+0.000</t>
  </si>
  <si>
    <t>54</t>
  </si>
  <si>
    <t>- Керамограніт (чорний мармур по типу Laminam)</t>
  </si>
  <si>
    <t>Коридор загальний</t>
  </si>
  <si>
    <t>73</t>
  </si>
  <si>
    <t>4</t>
  </si>
  <si>
    <t>Тамбур</t>
  </si>
  <si>
    <t>Лоббі</t>
  </si>
  <si>
    <t>Колясочна</t>
  </si>
  <si>
    <t>Мийка для лап</t>
  </si>
  <si>
    <t>- Стельова підвісна рейка
- Обезпилення
- Фарба RAL 9005 (мат)</t>
  </si>
  <si>
    <t>6,74</t>
  </si>
  <si>
    <t>3,2</t>
  </si>
  <si>
    <t>21,62</t>
  </si>
  <si>
    <t>58</t>
  </si>
  <si>
    <t>201</t>
  </si>
  <si>
    <t>202</t>
  </si>
  <si>
    <t>205</t>
  </si>
  <si>
    <t>3</t>
  </si>
  <si>
    <t>Ліфт хол(вантажний)</t>
  </si>
  <si>
    <t>206</t>
  </si>
  <si>
    <t>7.34</t>
  </si>
  <si>
    <t>301</t>
  </si>
  <si>
    <t>302</t>
  </si>
  <si>
    <t>305</t>
  </si>
  <si>
    <t>306</t>
  </si>
  <si>
    <t>+3.900
(2й поверх)</t>
  </si>
  <si>
    <t>+7.200
(3й поверх)</t>
  </si>
  <si>
    <t>1901</t>
  </si>
  <si>
    <t>1902</t>
  </si>
  <si>
    <t>1905</t>
  </si>
  <si>
    <t>1906</t>
  </si>
  <si>
    <t>Відм.\типовість</t>
  </si>
  <si>
    <t>- Керамограніт 
(по типу АТЕМ\ГРЕСС)</t>
  </si>
  <si>
    <t>128</t>
  </si>
  <si>
    <t>Коридор офіси</t>
  </si>
  <si>
    <t>42,89</t>
  </si>
  <si>
    <t>19,21</t>
  </si>
  <si>
    <t>0018</t>
  </si>
  <si>
    <t>40,52</t>
  </si>
  <si>
    <t>- згідно норм</t>
  </si>
  <si>
    <t>2,3</t>
  </si>
  <si>
    <t>6,56</t>
  </si>
  <si>
    <t>2,86</t>
  </si>
  <si>
    <t>Пральна</t>
  </si>
  <si>
    <t>15,67</t>
  </si>
  <si>
    <t>47,78</t>
  </si>
  <si>
    <t>Ліфтовий хол (вантажний)</t>
  </si>
  <si>
    <t>0016</t>
  </si>
  <si>
    <t>Головний вестибюль</t>
  </si>
  <si>
    <t>101</t>
  </si>
  <si>
    <t xml:space="preserve">- Грунтовка
- Фарба RAL 9005 (мат)
</t>
  </si>
  <si>
    <t>- Стеля підвісна із ГК
- Фарба RAL 9005 (мат)</t>
  </si>
  <si>
    <t>86,70</t>
  </si>
  <si>
    <t>71,89</t>
  </si>
  <si>
    <t>- Обшивка металевими панелями шахти ліфта</t>
  </si>
  <si>
    <t>43,8</t>
  </si>
  <si>
    <t>Сходи - Керамограніт (білий мармур по типу Laminam)</t>
  </si>
  <si>
    <t>26,4</t>
  </si>
  <si>
    <t>0102</t>
  </si>
  <si>
    <t>- Керамограніт (чорний Laminam з головного фасаду будинку)</t>
  </si>
  <si>
    <t>17,09</t>
  </si>
  <si>
    <t>Грязезахисний килимок</t>
  </si>
  <si>
    <t>4,81</t>
  </si>
  <si>
    <t>103</t>
  </si>
  <si>
    <t>17,5</t>
  </si>
  <si>
    <t>5,26</t>
  </si>
  <si>
    <t xml:space="preserve">СУ </t>
  </si>
  <si>
    <t>103/1</t>
  </si>
  <si>
    <t>8,18</t>
  </si>
  <si>
    <t>Шифр проекту</t>
  </si>
  <si>
    <t>273-1-АР1</t>
  </si>
  <si>
    <t>273-1-АР3</t>
  </si>
  <si>
    <t>273-1-АР4\5</t>
  </si>
  <si>
    <t>Сходові клітини
(усі типи)</t>
  </si>
  <si>
    <t>Усі поверхи</t>
  </si>
  <si>
    <t>4 Поверхи</t>
  </si>
  <si>
    <t>5 Поверхи</t>
  </si>
  <si>
    <t>6 Поверхи</t>
  </si>
  <si>
    <t>7 Поверхи</t>
  </si>
  <si>
    <t>8 Поверхи</t>
  </si>
  <si>
    <t>9 Поверхи</t>
  </si>
  <si>
    <t>10 Поверхи</t>
  </si>
  <si>
    <t>11 Поверхи</t>
  </si>
  <si>
    <t>12 Поверхи</t>
  </si>
  <si>
    <t>13 Поверхи</t>
  </si>
  <si>
    <t>14 Поверхи</t>
  </si>
  <si>
    <t>15 Поверхи</t>
  </si>
  <si>
    <t>16 Поверхи</t>
  </si>
  <si>
    <t>17 Поверхи</t>
  </si>
  <si>
    <t>18 Поверхи</t>
  </si>
  <si>
    <t>146,17</t>
  </si>
  <si>
    <t>401</t>
  </si>
  <si>
    <t>402</t>
  </si>
  <si>
    <t>405</t>
  </si>
  <si>
    <t>406</t>
  </si>
  <si>
    <t>16,27</t>
  </si>
  <si>
    <t>15,02</t>
  </si>
  <si>
    <t>15,35</t>
  </si>
  <si>
    <t>501</t>
  </si>
  <si>
    <t>502</t>
  </si>
  <si>
    <t>505</t>
  </si>
  <si>
    <t>506</t>
  </si>
  <si>
    <t>601</t>
  </si>
  <si>
    <t>602</t>
  </si>
  <si>
    <t>605</t>
  </si>
  <si>
    <t>606</t>
  </si>
  <si>
    <t>701</t>
  </si>
  <si>
    <t>702</t>
  </si>
  <si>
    <t>705</t>
  </si>
  <si>
    <t>706</t>
  </si>
  <si>
    <t>801</t>
  </si>
  <si>
    <t>802</t>
  </si>
  <si>
    <t>805</t>
  </si>
  <si>
    <t>806</t>
  </si>
  <si>
    <t>901</t>
  </si>
  <si>
    <t>902</t>
  </si>
  <si>
    <t>905</t>
  </si>
  <si>
    <t>906</t>
  </si>
  <si>
    <t>1001</t>
  </si>
  <si>
    <t>1002</t>
  </si>
  <si>
    <t>1005</t>
  </si>
  <si>
    <t>1006</t>
  </si>
  <si>
    <t>1101</t>
  </si>
  <si>
    <t>1102</t>
  </si>
  <si>
    <t>1105</t>
  </si>
  <si>
    <t>1106</t>
  </si>
  <si>
    <t>1201</t>
  </si>
  <si>
    <t>1202</t>
  </si>
  <si>
    <t>1205</t>
  </si>
  <si>
    <t>1206</t>
  </si>
  <si>
    <t>1301</t>
  </si>
  <si>
    <t>1302</t>
  </si>
  <si>
    <t>1305</t>
  </si>
  <si>
    <t>1306</t>
  </si>
  <si>
    <t>1401</t>
  </si>
  <si>
    <t>1402</t>
  </si>
  <si>
    <t>1405</t>
  </si>
  <si>
    <t>1406</t>
  </si>
  <si>
    <t>1501</t>
  </si>
  <si>
    <t>1502</t>
  </si>
  <si>
    <t>1505</t>
  </si>
  <si>
    <t>1506</t>
  </si>
  <si>
    <t>1601</t>
  </si>
  <si>
    <t>1602</t>
  </si>
  <si>
    <t>1605</t>
  </si>
  <si>
    <t>1606</t>
  </si>
  <si>
    <t>144,09</t>
  </si>
  <si>
    <t>15,93</t>
  </si>
  <si>
    <t>14,47</t>
  </si>
  <si>
    <t>14,61</t>
  </si>
  <si>
    <t>1701</t>
  </si>
  <si>
    <t>1702</t>
  </si>
  <si>
    <t>1705</t>
  </si>
  <si>
    <t>1706</t>
  </si>
  <si>
    <t>19 Поверхи</t>
  </si>
  <si>
    <t>1801</t>
  </si>
  <si>
    <t>1802</t>
  </si>
  <si>
    <t>1805</t>
  </si>
  <si>
    <t>1806</t>
  </si>
  <si>
    <t>136,48</t>
  </si>
  <si>
    <t>16,52</t>
  </si>
  <si>
    <t>15,04</t>
  </si>
  <si>
    <t>27,26</t>
  </si>
  <si>
    <t>51,58</t>
  </si>
  <si>
    <t>24,65</t>
  </si>
  <si>
    <t>20 Поверхи</t>
  </si>
  <si>
    <t>2001</t>
  </si>
  <si>
    <t>2002</t>
  </si>
  <si>
    <t>2005</t>
  </si>
  <si>
    <t>2006</t>
  </si>
  <si>
    <t>16,04</t>
  </si>
  <si>
    <t>14,69</t>
  </si>
  <si>
    <t>14,98</t>
  </si>
  <si>
    <t>114,48</t>
  </si>
  <si>
    <t>14.69</t>
  </si>
  <si>
    <t>117,7</t>
  </si>
  <si>
    <t>16,28</t>
  </si>
  <si>
    <t>15,38</t>
  </si>
  <si>
    <t>21 Поверхи</t>
  </si>
  <si>
    <t>2101</t>
  </si>
  <si>
    <t>2102</t>
  </si>
  <si>
    <t>2105</t>
  </si>
  <si>
    <t>2106</t>
  </si>
  <si>
    <t>114,7</t>
  </si>
  <si>
    <t>407</t>
  </si>
  <si>
    <t>Повітряна зона</t>
  </si>
  <si>
    <t>507</t>
  </si>
  <si>
    <t>607</t>
  </si>
  <si>
    <t>707</t>
  </si>
  <si>
    <t>807</t>
  </si>
  <si>
    <t>1007</t>
  </si>
  <si>
    <t>907</t>
  </si>
  <si>
    <t>1107</t>
  </si>
  <si>
    <t>1207</t>
  </si>
  <si>
    <t>1307</t>
  </si>
  <si>
    <t>1407</t>
  </si>
  <si>
    <t>1507</t>
  </si>
  <si>
    <t>1607</t>
  </si>
  <si>
    <t>1707</t>
  </si>
  <si>
    <t>1807</t>
  </si>
  <si>
    <t>1907</t>
  </si>
  <si>
    <t>2007</t>
  </si>
  <si>
    <t>2107</t>
  </si>
  <si>
    <t>307</t>
  </si>
  <si>
    <t>207</t>
  </si>
  <si>
    <t>8,7</t>
  </si>
  <si>
    <t>Плитка ГРЕС Pianto 0601 (сыль з перцем)</t>
  </si>
  <si>
    <t>Технічні ніши</t>
  </si>
  <si>
    <t>Знепилювання(грунтування) та покраска водоємульсійною фарбою</t>
  </si>
  <si>
    <t>2,98</t>
  </si>
  <si>
    <t>7,34</t>
  </si>
  <si>
    <t>54,71</t>
  </si>
  <si>
    <t>5,43</t>
  </si>
  <si>
    <t>19,85</t>
  </si>
  <si>
    <t>43,55</t>
  </si>
  <si>
    <t>2,99</t>
  </si>
  <si>
    <t>10,26</t>
  </si>
  <si>
    <t>124,2</t>
  </si>
  <si>
    <t>Грес 300х300 Pimento</t>
  </si>
  <si>
    <t xml:space="preserve">3220шт       </t>
  </si>
  <si>
    <t>- Керамограніт 
(по типу АТЕМ\Грес 300x300 Pimento 0100 c</t>
  </si>
  <si>
    <t>585,6</t>
  </si>
  <si>
    <t>(площадки та підступеньки)</t>
  </si>
  <si>
    <t>Плитка ГРЕС Pianto 0601 (сіль з перцем)</t>
  </si>
  <si>
    <t>1,3</t>
  </si>
  <si>
    <t>1,85</t>
  </si>
  <si>
    <t>0,46</t>
  </si>
  <si>
    <t>8,0</t>
  </si>
  <si>
    <t>60,0</t>
  </si>
  <si>
    <t>Плитка ГРЕС Pianto 0601 (сІль з перцем)</t>
  </si>
  <si>
    <t>103,5</t>
  </si>
  <si>
    <t>89,4</t>
  </si>
  <si>
    <t>27,9</t>
  </si>
  <si>
    <t xml:space="preserve"> 0100 (300x100h сапожек)</t>
  </si>
  <si>
    <t xml:space="preserve">- Обезпилення
- Фарба по чорновим стінам RAL 9004 (мат)  </t>
  </si>
  <si>
    <t>- Обезпилення
- Фарба по чорновим стінам RAL 9004 (мат)   откоси</t>
  </si>
  <si>
    <t>2435,94</t>
  </si>
  <si>
    <t>40,72</t>
  </si>
  <si>
    <t>148,17</t>
  </si>
  <si>
    <t>60</t>
  </si>
  <si>
    <t>8</t>
  </si>
  <si>
    <t>0.46</t>
  </si>
  <si>
    <t>14,13</t>
  </si>
  <si>
    <t>48,56</t>
  </si>
  <si>
    <t>110,79</t>
  </si>
  <si>
    <t>805,58</t>
  </si>
  <si>
    <t>- Відкрита стеля
- Обезпилення
- Фарба RAL 9004 (мат) світла</t>
  </si>
  <si>
    <t>- Грунтовка
- Плитка світла</t>
  </si>
  <si>
    <t>25,9</t>
  </si>
  <si>
    <t>22,3</t>
  </si>
  <si>
    <t>163,88</t>
  </si>
  <si>
    <t>18,0</t>
  </si>
  <si>
    <t>7,3</t>
  </si>
  <si>
    <t>120,45</t>
  </si>
  <si>
    <t>79,57</t>
  </si>
  <si>
    <t>Плінтус з плитки черн мармур</t>
  </si>
  <si>
    <t>115</t>
  </si>
  <si>
    <t>Пртивопожарн ліфт хол</t>
  </si>
  <si>
    <t>О</t>
  </si>
  <si>
    <t>Обшивка стін хола перфорирован метал листом по каркасу з ГКЛ</t>
  </si>
  <si>
    <t>20</t>
  </si>
  <si>
    <t>Обшивка стелі  хола перфорирован метал листом по каркасу з ГКЛ</t>
  </si>
  <si>
    <t>273-1.1-АР</t>
  </si>
  <si>
    <t>Дахова котельня</t>
  </si>
  <si>
    <t>Акустична мінеральна вата</t>
  </si>
  <si>
    <t>Оцинкований перфолист в=0.6</t>
  </si>
  <si>
    <t>Грунтовка</t>
  </si>
  <si>
    <t>Пофарбуваня акрілове</t>
  </si>
  <si>
    <t>Низ стін з плитки</t>
  </si>
  <si>
    <t>Грес 300х300 Pimento 0100      площадки та підступеньки</t>
  </si>
  <si>
    <t>Плитка 300х300 Pianto 601</t>
  </si>
  <si>
    <t>2Акустична мінеральна вата</t>
  </si>
  <si>
    <t>2301/1-2</t>
  </si>
  <si>
    <t>C/в</t>
  </si>
  <si>
    <t>Плитка світла</t>
  </si>
  <si>
    <t>2301/2</t>
  </si>
  <si>
    <t>Дах</t>
  </si>
  <si>
    <t>273-1-АР6</t>
  </si>
  <si>
    <t>22 поверх</t>
  </si>
  <si>
    <t>Технічне приміщеня</t>
  </si>
  <si>
    <t>Затірання</t>
  </si>
  <si>
    <t>Водоемульсійне пофарбування</t>
  </si>
  <si>
    <t>Акрілове пофарбування</t>
  </si>
  <si>
    <t>Затирання</t>
  </si>
  <si>
    <t>СтіниПлоща, м2</t>
  </si>
  <si>
    <t>СтеляПлоща, м2</t>
  </si>
  <si>
    <t>ПідлогаПлоща, м2</t>
  </si>
  <si>
    <t>Відм.\поверх</t>
  </si>
  <si>
    <t>2301/1</t>
  </si>
  <si>
    <t>Коридор загальний(плінтус)</t>
  </si>
  <si>
    <t>Ліфт хол(плінтус)</t>
  </si>
  <si>
    <t>Головний вестибюль(ліфт, сходи)</t>
  </si>
  <si>
    <t>Тамбур(килмок)</t>
  </si>
  <si>
    <t>Тамбур(килимок)</t>
  </si>
  <si>
    <t>273-1-АР4</t>
  </si>
  <si>
    <t>273-1-АР5</t>
  </si>
  <si>
    <t>Найменування приміщень</t>
  </si>
  <si>
    <t>Маркування приміщення</t>
  </si>
  <si>
    <t>-2</t>
  </si>
  <si>
    <t>-1</t>
  </si>
  <si>
    <t>1</t>
  </si>
  <si>
    <t>2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</si>
  <si>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</si>
  <si>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</si>
  <si>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</si>
  <si>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</si>
  <si>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</si>
  <si>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</si>
  <si>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</si>
  <si>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</si>
  <si>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</si>
  <si>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</si>
  <si>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</si>
  <si>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</si>
  <si>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</si>
  <si>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</si>
  <si>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</si>
  <si>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2210</t>
  </si>
  <si>
    <t>2301</t>
  </si>
  <si>
    <t>СУ</t>
  </si>
  <si>
    <t>Технічний</t>
  </si>
  <si>
    <t>Котельня</t>
  </si>
  <si>
    <t>Керамограніт (білий мармур по типу Laminam)</t>
  </si>
  <si>
    <t>Керамограніт (чорний мармур по типу Laminam)</t>
  </si>
  <si>
    <t>Керамограніт (чорний Laminam з головного фасаду будинку)</t>
  </si>
  <si>
    <t>Згідно норм</t>
  </si>
  <si>
    <t>ТП</t>
  </si>
  <si>
    <t>273-9-АР</t>
  </si>
  <si>
    <t>0021</t>
  </si>
  <si>
    <t>037,040</t>
  </si>
  <si>
    <t>038,039</t>
  </si>
  <si>
    <t>Техпідпілля</t>
  </si>
  <si>
    <t>Коридор, Камери трансформаторів</t>
  </si>
  <si>
    <t>РУ-0,4кВ, РУ-10кВ</t>
  </si>
  <si>
    <t>Профіль UW 100х50; UD 28х27; CD 60х27- Вата AcousticWool Sonet P 100мм- Склохолст- Оцинкований перфолист t=0,8мм- Пофарбувати</t>
  </si>
  <si>
    <t>2301, 2301/1, 2301/2</t>
  </si>
  <si>
    <t>Керамічна плитка на висоту 300мм</t>
  </si>
  <si>
    <t>Котельня, тамбур, С/В</t>
  </si>
  <si>
    <t>С/В</t>
  </si>
  <si>
    <t>Керамограніт (по типу АТЕМ\ГРЕСС)</t>
  </si>
  <si>
    <t>Обезпилення/ Грунт/  Фарба водоемульсійна</t>
  </si>
  <si>
    <t>Металеві панелі шахти ліфта</t>
  </si>
  <si>
    <t>Обезпилення/ Грунт/ Фарба акрилова</t>
  </si>
  <si>
    <t>Обезпилення/ Грунт/ Фарба водоемульсійна</t>
  </si>
  <si>
    <t>Обезпилення/ Грунт/ Фарба RAL 9003 (мат)</t>
  </si>
  <si>
    <t>Обезпилення/ Грунт/ Фарба RAL 9005 (мат)</t>
  </si>
  <si>
    <t>Обезпилення/ Грунт/ Плитка світла</t>
  </si>
  <si>
    <t>Стеля підвісна із ГКЛ/ Грунт/ Фарба RAL 9003 (мат)</t>
  </si>
  <si>
    <t>Обезпилення/ Грунт/ Фарба RAL 9005 (мат)/ Підвісна рейка</t>
  </si>
  <si>
    <t>Обезпилення/ Грунт/ Фарба RAL 9004 (мат)</t>
  </si>
  <si>
    <t>Керамограніт (по типу АТЕМ\Грес 300x300 Pimento 0100 c</t>
  </si>
  <si>
    <t>Плитка ГРЕС Pimento 0601</t>
  </si>
  <si>
    <t>Плитка 300х300 Pimento 0601 (не слизька)</t>
  </si>
  <si>
    <t>Плінтус з плитки чорний мармур</t>
  </si>
  <si>
    <t>Профіль UW 100х50; UD 28х27; CD 60х27Вата AcousticWool Sonet P 100ммСклохолстОцинкований перфолист t=0,8ммПофарбувати</t>
  </si>
  <si>
    <t>Плитка 300х300 Pimento 0100</t>
  </si>
  <si>
    <t>Сходові клітини(усі типи) сапожок</t>
  </si>
  <si>
    <t>Плитка 300х100 Pimento 0100</t>
  </si>
  <si>
    <t>Сходові клітини(усі типи) плщд та підступнк</t>
  </si>
  <si>
    <t>Пральня</t>
  </si>
  <si>
    <t>Брудозахисний килимок</t>
  </si>
  <si>
    <t>0109</t>
  </si>
  <si>
    <t>Венткамера підпору повітря</t>
  </si>
  <si>
    <t>006</t>
  </si>
  <si>
    <t>007</t>
  </si>
  <si>
    <t>Венткамера припливно-витяжна</t>
  </si>
  <si>
    <t>Балкон</t>
  </si>
  <si>
    <t>Тамбур-шлюз з підпором повітря</t>
  </si>
  <si>
    <t>204</t>
  </si>
  <si>
    <t>Сходи типу Н1</t>
  </si>
  <si>
    <t>Сходи типу Н4</t>
  </si>
  <si>
    <t>304</t>
  </si>
  <si>
    <t>404</t>
  </si>
  <si>
    <t>504</t>
  </si>
  <si>
    <t>Електрощитова</t>
  </si>
  <si>
    <t>2207</t>
  </si>
  <si>
    <t>2208</t>
  </si>
  <si>
    <t>208</t>
  </si>
  <si>
    <t>308</t>
  </si>
  <si>
    <t>408</t>
  </si>
  <si>
    <t>508</t>
  </si>
  <si>
    <t>608</t>
  </si>
  <si>
    <t>708</t>
  </si>
  <si>
    <t>808</t>
  </si>
  <si>
    <t>908</t>
  </si>
  <si>
    <t>1008</t>
  </si>
  <si>
    <t>1108</t>
  </si>
  <si>
    <t>1208</t>
  </si>
  <si>
    <t>1308</t>
  </si>
  <si>
    <t>1408</t>
  </si>
  <si>
    <t>1508</t>
  </si>
  <si>
    <t>1608</t>
  </si>
  <si>
    <t>1708</t>
  </si>
  <si>
    <t>1808</t>
  </si>
  <si>
    <t>1908</t>
  </si>
  <si>
    <t>2008</t>
  </si>
  <si>
    <t>2108</t>
  </si>
  <si>
    <t>2109</t>
  </si>
  <si>
    <t>117/1</t>
  </si>
  <si>
    <t>114</t>
  </si>
  <si>
    <t>113/1</t>
  </si>
  <si>
    <t>1809</t>
  </si>
  <si>
    <t>Тепловий тамбур</t>
  </si>
  <si>
    <t>1810</t>
  </si>
  <si>
    <t>Допоміжне приміщення для майданчика відпочинку</t>
  </si>
  <si>
    <t>1811</t>
  </si>
  <si>
    <t>1812</t>
  </si>
  <si>
    <t>Антресоль допоміжного приміщення для майданчика</t>
  </si>
  <si>
    <t>1810.1</t>
  </si>
  <si>
    <t>Покрівля</t>
  </si>
  <si>
    <t>2308</t>
  </si>
  <si>
    <t>008</t>
  </si>
  <si>
    <t>Диспетчерська інженерних мереж</t>
  </si>
  <si>
    <t>009</t>
  </si>
  <si>
    <t>Приміщення охорони</t>
  </si>
  <si>
    <t>010</t>
  </si>
  <si>
    <t>011</t>
  </si>
  <si>
    <t>012</t>
  </si>
  <si>
    <t>016</t>
  </si>
  <si>
    <t>017</t>
  </si>
  <si>
    <t>018</t>
  </si>
  <si>
    <t>020</t>
  </si>
  <si>
    <t>021</t>
  </si>
  <si>
    <t>Складські приміщення</t>
  </si>
  <si>
    <t>022</t>
  </si>
  <si>
    <t>Венткамера димовидалення</t>
  </si>
  <si>
    <t>029</t>
  </si>
  <si>
    <t>036</t>
  </si>
  <si>
    <t>0004</t>
  </si>
  <si>
    <t>0006</t>
  </si>
  <si>
    <t>Приміщення вводу мереж СС</t>
  </si>
  <si>
    <t>0007</t>
  </si>
  <si>
    <t>Приміщення пожежного посту</t>
  </si>
  <si>
    <t>0008</t>
  </si>
  <si>
    <t>Приміщення охорони комплексу</t>
  </si>
  <si>
    <t>0009</t>
  </si>
  <si>
    <t>0010</t>
  </si>
  <si>
    <t>0014</t>
  </si>
  <si>
    <t>0015</t>
  </si>
  <si>
    <t>0012</t>
  </si>
  <si>
    <t>0017</t>
  </si>
  <si>
    <t>Зона проходження комунікацій</t>
  </si>
  <si>
    <t>0020</t>
  </si>
  <si>
    <t>0022</t>
  </si>
  <si>
    <t>0023/1</t>
  </si>
  <si>
    <t>Вестибюль</t>
  </si>
  <si>
    <t>0024</t>
  </si>
  <si>
    <t>Приміщення обслуговуючої компанії</t>
  </si>
  <si>
    <t>0027</t>
  </si>
  <si>
    <t>0028</t>
  </si>
  <si>
    <t>129</t>
  </si>
  <si>
    <t>130</t>
  </si>
  <si>
    <t>0101</t>
  </si>
  <si>
    <t>0103</t>
  </si>
  <si>
    <t>Сміттєкамера</t>
  </si>
  <si>
    <t>0104</t>
  </si>
  <si>
    <t>0105/1</t>
  </si>
  <si>
    <t>0011п</t>
  </si>
  <si>
    <t>0013п</t>
  </si>
  <si>
    <t>0109к</t>
  </si>
  <si>
    <t>103к</t>
  </si>
  <si>
    <t>101л</t>
  </si>
  <si>
    <t>-2т</t>
  </si>
  <si>
    <t>-1т</t>
  </si>
  <si>
    <t>1т</t>
  </si>
  <si>
    <t>2б</t>
  </si>
  <si>
    <t>2т</t>
  </si>
  <si>
    <t>3б</t>
  </si>
  <si>
    <t>3т</t>
  </si>
  <si>
    <t>4т</t>
  </si>
  <si>
    <t>5т</t>
  </si>
  <si>
    <t>6т</t>
  </si>
  <si>
    <t>7т</t>
  </si>
  <si>
    <t>8т</t>
  </si>
  <si>
    <t>9т</t>
  </si>
  <si>
    <t>10т</t>
  </si>
  <si>
    <t>11т</t>
  </si>
  <si>
    <t>12т</t>
  </si>
  <si>
    <t>13т</t>
  </si>
  <si>
    <t>14т</t>
  </si>
  <si>
    <t>15т</t>
  </si>
  <si>
    <t>16т</t>
  </si>
  <si>
    <t>17т</t>
  </si>
  <si>
    <t>18т</t>
  </si>
  <si>
    <t>19т</t>
  </si>
  <si>
    <t>20т</t>
  </si>
  <si>
    <t>21т</t>
  </si>
  <si>
    <t>4б</t>
  </si>
  <si>
    <t>5б</t>
  </si>
  <si>
    <t>6б</t>
  </si>
  <si>
    <t>7б</t>
  </si>
  <si>
    <t>8б</t>
  </si>
  <si>
    <t>9б</t>
  </si>
  <si>
    <t>10б</t>
  </si>
  <si>
    <t>11б</t>
  </si>
  <si>
    <t>12б</t>
  </si>
  <si>
    <t>13б</t>
  </si>
  <si>
    <t>14б</t>
  </si>
  <si>
    <t>15б</t>
  </si>
  <si>
    <t>16б</t>
  </si>
  <si>
    <t>17б</t>
  </si>
  <si>
    <t>Керамограніт тип 3 /Атем Pimento Gr 300x300/
Zeus Ceramica Кардозо ZCX 18 30x30/Golden Tile Forte 3N2730 30х30</t>
  </si>
  <si>
    <t>54,2</t>
  </si>
  <si>
    <t>10,74</t>
  </si>
  <si>
    <t>45,2</t>
  </si>
  <si>
    <t>9,55</t>
  </si>
  <si>
    <t>3,9</t>
  </si>
  <si>
    <t>39,21</t>
  </si>
  <si>
    <t>17,21</t>
  </si>
  <si>
    <t>28,38</t>
  </si>
  <si>
    <t>8,99</t>
  </si>
  <si>
    <t>013п</t>
  </si>
  <si>
    <t>11,76</t>
  </si>
  <si>
    <t>014п</t>
  </si>
  <si>
    <t>015п</t>
  </si>
  <si>
    <t>28,43</t>
  </si>
  <si>
    <t>4,1</t>
  </si>
  <si>
    <t>110,67</t>
  </si>
  <si>
    <t>17,28</t>
  </si>
  <si>
    <t>52,05</t>
  </si>
  <si>
    <t>16,61</t>
  </si>
  <si>
    <t>40,56</t>
  </si>
  <si>
    <t>019п</t>
  </si>
  <si>
    <t>22,36</t>
  </si>
  <si>
    <t>2,77</t>
  </si>
  <si>
    <t>403,46</t>
  </si>
  <si>
    <t>52,37</t>
  </si>
  <si>
    <t>38,41</t>
  </si>
  <si>
    <t>5,03</t>
  </si>
  <si>
    <t>52,41</t>
  </si>
  <si>
    <t>9,95</t>
  </si>
  <si>
    <t>25,4</t>
  </si>
  <si>
    <t>3,31</t>
  </si>
  <si>
    <t>90,2</t>
  </si>
  <si>
    <t>50,5</t>
  </si>
  <si>
    <t>66,73</t>
  </si>
  <si>
    <t>17,84</t>
  </si>
  <si>
    <t>41,64</t>
  </si>
  <si>
    <t>15,84</t>
  </si>
  <si>
    <t>52,06</t>
  </si>
  <si>
    <t>25,03</t>
  </si>
  <si>
    <t>3,51</t>
  </si>
  <si>
    <t>24,86</t>
  </si>
  <si>
    <t>7,84</t>
  </si>
  <si>
    <t>51,54</t>
  </si>
  <si>
    <t>21,63</t>
  </si>
  <si>
    <t>14,53</t>
  </si>
  <si>
    <t>3,33</t>
  </si>
  <si>
    <t>50,35</t>
  </si>
  <si>
    <t>17,79</t>
  </si>
  <si>
    <t>15,85</t>
  </si>
  <si>
    <t>0016п</t>
  </si>
  <si>
    <t>41,94</t>
  </si>
  <si>
    <t>8,32</t>
  </si>
  <si>
    <t>0018п</t>
  </si>
  <si>
    <t>88,55</t>
  </si>
  <si>
    <t>26,74</t>
  </si>
  <si>
    <t>16,42</t>
  </si>
  <si>
    <t>3,47</t>
  </si>
  <si>
    <t>34,12</t>
  </si>
  <si>
    <t>62</t>
  </si>
  <si>
    <t>30,7</t>
  </si>
  <si>
    <t>0025п</t>
  </si>
  <si>
    <t>63,6</t>
  </si>
  <si>
    <t>19,42</t>
  </si>
  <si>
    <t>29,78</t>
  </si>
  <si>
    <t>16,59</t>
  </si>
  <si>
    <t>42,57</t>
  </si>
  <si>
    <t>8,26</t>
  </si>
  <si>
    <t>55,05</t>
  </si>
  <si>
    <t>33,44</t>
  </si>
  <si>
    <t>11,06</t>
  </si>
  <si>
    <t>23,51</t>
  </si>
  <si>
    <t>7,9</t>
  </si>
  <si>
    <t>55,54</t>
  </si>
  <si>
    <t>22,82</t>
  </si>
  <si>
    <t>Керамограніт тип 1б (крупноформатний\білий мармур)</t>
  </si>
  <si>
    <t>Керамограніт тип 1а (крупноформатний\чорний мармур)</t>
  </si>
  <si>
    <t>109/1п</t>
  </si>
  <si>
    <t>109п</t>
  </si>
  <si>
    <t>157,76</t>
  </si>
  <si>
    <t>53,76</t>
  </si>
  <si>
    <t>17,56</t>
  </si>
  <si>
    <t>113/1п</t>
  </si>
  <si>
    <t>113п</t>
  </si>
  <si>
    <t>114п</t>
  </si>
  <si>
    <t>18,46</t>
  </si>
  <si>
    <t>18,76</t>
  </si>
  <si>
    <t>115/1п</t>
  </si>
  <si>
    <t>115п</t>
  </si>
  <si>
    <t>117</t>
  </si>
  <si>
    <t>25,77</t>
  </si>
  <si>
    <t>32,89</t>
  </si>
  <si>
    <t>8,45</t>
  </si>
  <si>
    <t>117/1п</t>
  </si>
  <si>
    <t>117п</t>
  </si>
  <si>
    <t>118</t>
  </si>
  <si>
    <t>18,02</t>
  </si>
  <si>
    <t>3,01</t>
  </si>
  <si>
    <t>118п</t>
  </si>
  <si>
    <t>128п</t>
  </si>
  <si>
    <t>146,18</t>
  </si>
  <si>
    <t>57,9</t>
  </si>
  <si>
    <t>1001п</t>
  </si>
  <si>
    <t>1002п</t>
  </si>
  <si>
    <t>1003</t>
  </si>
  <si>
    <t>10,17</t>
  </si>
  <si>
    <t>3,24</t>
  </si>
  <si>
    <t>1003п</t>
  </si>
  <si>
    <t>1004</t>
  </si>
  <si>
    <t>48,32</t>
  </si>
  <si>
    <t>1004п</t>
  </si>
  <si>
    <t>15,03</t>
  </si>
  <si>
    <t>1005п</t>
  </si>
  <si>
    <t>1006п</t>
  </si>
  <si>
    <t>1007п</t>
  </si>
  <si>
    <t>47,55</t>
  </si>
  <si>
    <t>1008п</t>
  </si>
  <si>
    <t>10,77</t>
  </si>
  <si>
    <t>1101п</t>
  </si>
  <si>
    <t>1102п</t>
  </si>
  <si>
    <t>1103</t>
  </si>
  <si>
    <t>1103п</t>
  </si>
  <si>
    <t>1104</t>
  </si>
  <si>
    <t>1104п</t>
  </si>
  <si>
    <t>1105п</t>
  </si>
  <si>
    <t>1106п</t>
  </si>
  <si>
    <t>1107п</t>
  </si>
  <si>
    <t>1108п</t>
  </si>
  <si>
    <t>1201п</t>
  </si>
  <si>
    <t>1202п</t>
  </si>
  <si>
    <t>1203</t>
  </si>
  <si>
    <t>1203п</t>
  </si>
  <si>
    <t>1204</t>
  </si>
  <si>
    <t>1204п</t>
  </si>
  <si>
    <t>1205п</t>
  </si>
  <si>
    <t>1206п</t>
  </si>
  <si>
    <t>1207п</t>
  </si>
  <si>
    <t>1208п</t>
  </si>
  <si>
    <t>1301п</t>
  </si>
  <si>
    <t>1302п</t>
  </si>
  <si>
    <t>1303</t>
  </si>
  <si>
    <t>1303п</t>
  </si>
  <si>
    <t>1304</t>
  </si>
  <si>
    <t>1304п</t>
  </si>
  <si>
    <t>1305п</t>
  </si>
  <si>
    <t>1306п</t>
  </si>
  <si>
    <t>1307п</t>
  </si>
  <si>
    <t>1308п</t>
  </si>
  <si>
    <t>1401п</t>
  </si>
  <si>
    <t>1402п</t>
  </si>
  <si>
    <t>1403</t>
  </si>
  <si>
    <t>1403п</t>
  </si>
  <si>
    <t>1404</t>
  </si>
  <si>
    <t>1404п</t>
  </si>
  <si>
    <t>1405п</t>
  </si>
  <si>
    <t>1406п</t>
  </si>
  <si>
    <t>1407п</t>
  </si>
  <si>
    <t>1408п</t>
  </si>
  <si>
    <t>1501п</t>
  </si>
  <si>
    <t>1502п</t>
  </si>
  <si>
    <t>1503</t>
  </si>
  <si>
    <t>1503п</t>
  </si>
  <si>
    <t>1504</t>
  </si>
  <si>
    <t>1504п</t>
  </si>
  <si>
    <t>1505п</t>
  </si>
  <si>
    <t>1506п</t>
  </si>
  <si>
    <t>1507п</t>
  </si>
  <si>
    <t>1508п</t>
  </si>
  <si>
    <t>1601п</t>
  </si>
  <si>
    <t>1602п</t>
  </si>
  <si>
    <t>1603</t>
  </si>
  <si>
    <t>9,35</t>
  </si>
  <si>
    <t>1603п</t>
  </si>
  <si>
    <t>1604</t>
  </si>
  <si>
    <t>46,82</t>
  </si>
  <si>
    <t>1604п</t>
  </si>
  <si>
    <t>1605п</t>
  </si>
  <si>
    <t>1606п</t>
  </si>
  <si>
    <t>1607п</t>
  </si>
  <si>
    <t>1608п</t>
  </si>
  <si>
    <t>136,5</t>
  </si>
  <si>
    <t>1701п</t>
  </si>
  <si>
    <t>1702п</t>
  </si>
  <si>
    <t>1703</t>
  </si>
  <si>
    <t>14,68</t>
  </si>
  <si>
    <t>1703п</t>
  </si>
  <si>
    <t>1704</t>
  </si>
  <si>
    <t>49,01</t>
  </si>
  <si>
    <t>1704п</t>
  </si>
  <si>
    <t>1705п</t>
  </si>
  <si>
    <t>1706п</t>
  </si>
  <si>
    <t>1707п</t>
  </si>
  <si>
    <t>47,99</t>
  </si>
  <si>
    <t>1708п</t>
  </si>
  <si>
    <t>1709</t>
  </si>
  <si>
    <t>199,87</t>
  </si>
  <si>
    <t>101,16</t>
  </si>
  <si>
    <t>1709п</t>
  </si>
  <si>
    <t>1710</t>
  </si>
  <si>
    <t>106,59</t>
  </si>
  <si>
    <t>78,56</t>
  </si>
  <si>
    <t>1710п</t>
  </si>
  <si>
    <t>1801п</t>
  </si>
  <si>
    <t>1802п</t>
  </si>
  <si>
    <t>1803</t>
  </si>
  <si>
    <t>1803п</t>
  </si>
  <si>
    <t>1804</t>
  </si>
  <si>
    <t>1804п</t>
  </si>
  <si>
    <t>1805п</t>
  </si>
  <si>
    <t>1806п</t>
  </si>
  <si>
    <t>1807п</t>
  </si>
  <si>
    <t>1808п</t>
  </si>
  <si>
    <t>19,89</t>
  </si>
  <si>
    <t>13,82</t>
  </si>
  <si>
    <t>1809п</t>
  </si>
  <si>
    <t>1810.1п</t>
  </si>
  <si>
    <t>1810п</t>
  </si>
  <si>
    <t>16,93</t>
  </si>
  <si>
    <t>2,7</t>
  </si>
  <si>
    <t>85,82</t>
  </si>
  <si>
    <t>34,44</t>
  </si>
  <si>
    <t>1812п</t>
  </si>
  <si>
    <t>1814</t>
  </si>
  <si>
    <t>168,58</t>
  </si>
  <si>
    <t>111,65</t>
  </si>
  <si>
    <t>1814п</t>
  </si>
  <si>
    <t>43,17</t>
  </si>
  <si>
    <t>1901п</t>
  </si>
  <si>
    <t>1902п</t>
  </si>
  <si>
    <t>1903</t>
  </si>
  <si>
    <t>9,57</t>
  </si>
  <si>
    <t>1903п</t>
  </si>
  <si>
    <t>1904</t>
  </si>
  <si>
    <t>48,15</t>
  </si>
  <si>
    <t>1904п</t>
  </si>
  <si>
    <t>1905п</t>
  </si>
  <si>
    <t>1906п</t>
  </si>
  <si>
    <t>1907п</t>
  </si>
  <si>
    <t>47,12</t>
  </si>
  <si>
    <t>1908п</t>
  </si>
  <si>
    <t>201п</t>
  </si>
  <si>
    <t>202п</t>
  </si>
  <si>
    <t>203</t>
  </si>
  <si>
    <t>203п</t>
  </si>
  <si>
    <t>204п</t>
  </si>
  <si>
    <t>205п</t>
  </si>
  <si>
    <t>206п</t>
  </si>
  <si>
    <t>207п</t>
  </si>
  <si>
    <t>208п</t>
  </si>
  <si>
    <t>6,66</t>
  </si>
  <si>
    <t>114,63</t>
  </si>
  <si>
    <t>2001п</t>
  </si>
  <si>
    <t>2002п</t>
  </si>
  <si>
    <t>2003</t>
  </si>
  <si>
    <t>9,28</t>
  </si>
  <si>
    <t>2003п</t>
  </si>
  <si>
    <t>2004</t>
  </si>
  <si>
    <t>2004п</t>
  </si>
  <si>
    <t>2005п</t>
  </si>
  <si>
    <t>2006п</t>
  </si>
  <si>
    <t>2007п</t>
  </si>
  <si>
    <t>2008п</t>
  </si>
  <si>
    <t>2101п</t>
  </si>
  <si>
    <t>2102п</t>
  </si>
  <si>
    <t>2103</t>
  </si>
  <si>
    <t>9,83</t>
  </si>
  <si>
    <t>2103п</t>
  </si>
  <si>
    <t>2104</t>
  </si>
  <si>
    <t>2104п</t>
  </si>
  <si>
    <t>2105п</t>
  </si>
  <si>
    <t>2106п</t>
  </si>
  <si>
    <t>2107п</t>
  </si>
  <si>
    <t>2108п</t>
  </si>
  <si>
    <t>38,56</t>
  </si>
  <si>
    <t>20,14</t>
  </si>
  <si>
    <t>2109п</t>
  </si>
  <si>
    <t>301п</t>
  </si>
  <si>
    <t>302п</t>
  </si>
  <si>
    <t>303</t>
  </si>
  <si>
    <t>303п</t>
  </si>
  <si>
    <t>304п</t>
  </si>
  <si>
    <t>305п</t>
  </si>
  <si>
    <t>306п</t>
  </si>
  <si>
    <t>307п</t>
  </si>
  <si>
    <t>308п</t>
  </si>
  <si>
    <t>8,715</t>
  </si>
  <si>
    <t>401п</t>
  </si>
  <si>
    <t>402п</t>
  </si>
  <si>
    <t>403</t>
  </si>
  <si>
    <t>403п</t>
  </si>
  <si>
    <t>404п</t>
  </si>
  <si>
    <t>405п</t>
  </si>
  <si>
    <t>406п</t>
  </si>
  <si>
    <t>407п</t>
  </si>
  <si>
    <t>408п</t>
  </si>
  <si>
    <t>501п</t>
  </si>
  <si>
    <t>502п</t>
  </si>
  <si>
    <t>503</t>
  </si>
  <si>
    <t>503п</t>
  </si>
  <si>
    <t>504п</t>
  </si>
  <si>
    <t>505п</t>
  </si>
  <si>
    <t>506п</t>
  </si>
  <si>
    <t>507п</t>
  </si>
  <si>
    <t>508п</t>
  </si>
  <si>
    <t>601п</t>
  </si>
  <si>
    <t>602п</t>
  </si>
  <si>
    <t>603</t>
  </si>
  <si>
    <t>603п</t>
  </si>
  <si>
    <t>604</t>
  </si>
  <si>
    <t>604п</t>
  </si>
  <si>
    <t>605п</t>
  </si>
  <si>
    <t>606п</t>
  </si>
  <si>
    <t>607п</t>
  </si>
  <si>
    <t>608п</t>
  </si>
  <si>
    <t>701п</t>
  </si>
  <si>
    <t>702п</t>
  </si>
  <si>
    <t>703</t>
  </si>
  <si>
    <t>703п</t>
  </si>
  <si>
    <t>704</t>
  </si>
  <si>
    <t>704п</t>
  </si>
  <si>
    <t>705п</t>
  </si>
  <si>
    <t>706п</t>
  </si>
  <si>
    <t>707п</t>
  </si>
  <si>
    <t>708п</t>
  </si>
  <si>
    <t>801п</t>
  </si>
  <si>
    <t>802п</t>
  </si>
  <si>
    <t>803</t>
  </si>
  <si>
    <t>803п</t>
  </si>
  <si>
    <t>804</t>
  </si>
  <si>
    <t>804п</t>
  </si>
  <si>
    <t>805п</t>
  </si>
  <si>
    <t>806п</t>
  </si>
  <si>
    <t>807п</t>
  </si>
  <si>
    <t>808п</t>
  </si>
  <si>
    <t>901п</t>
  </si>
  <si>
    <t>902п</t>
  </si>
  <si>
    <t>903</t>
  </si>
  <si>
    <t>903п</t>
  </si>
  <si>
    <t>904</t>
  </si>
  <si>
    <t>904п</t>
  </si>
  <si>
    <t>905п</t>
  </si>
  <si>
    <t>906п</t>
  </si>
  <si>
    <t>907п</t>
  </si>
  <si>
    <t>908п</t>
  </si>
  <si>
    <t>108,28</t>
  </si>
  <si>
    <t>3,72</t>
  </si>
  <si>
    <t>3,59</t>
  </si>
  <si>
    <t>37,69</t>
  </si>
  <si>
    <t>2308п</t>
  </si>
  <si>
    <t>158</t>
  </si>
  <si>
    <t>177,55</t>
  </si>
  <si>
    <t>308,8</t>
  </si>
  <si>
    <t>2203</t>
  </si>
  <si>
    <t>4,31</t>
  </si>
  <si>
    <t>2203п</t>
  </si>
  <si>
    <t>2204</t>
  </si>
  <si>
    <t>32,7</t>
  </si>
  <si>
    <t>2204п</t>
  </si>
  <si>
    <t>2205</t>
  </si>
  <si>
    <t>12,05</t>
  </si>
  <si>
    <t>2205п</t>
  </si>
  <si>
    <t>2207п</t>
  </si>
  <si>
    <t>29,37</t>
  </si>
  <si>
    <t>2208п</t>
  </si>
  <si>
    <t>240</t>
  </si>
  <si>
    <t>307,57</t>
  </si>
  <si>
    <t>2210п</t>
  </si>
  <si>
    <t>Керамограніт тип 2 (середньоформатний\білий мармур)</t>
  </si>
  <si>
    <t>Плінтус керамограніт тип 3 /Атем Pimento Gr 300x300/
Zeus Ceramica Кардозо ZCX 18 30x30/Golden Tile Forte 3N2730 30х30</t>
  </si>
  <si>
    <t>Плінтус керамограніт тип 2 (середньоформатний\білий мармур)</t>
  </si>
  <si>
    <t>Плінтус керамограніт тип 1а (крупноформатний\чорний мармур)</t>
  </si>
  <si>
    <t>Сходи типу СК1</t>
  </si>
  <si>
    <t>Обезпилення/Грунт/Фарба акрилова RAL 9004 (мат)</t>
  </si>
  <si>
    <t>Обезпилення/Грунт/Фарба акрилова RAL 9005 (мат)</t>
  </si>
  <si>
    <t>Обезпилення/Грунт/Фарба акрилова RAL 9005 (мат)/Підвісна рейка під дерево</t>
  </si>
  <si>
    <t>Обезпилення/Грунт/Шпаклівка/Фарба акрилова RAL 9005 (мат)</t>
  </si>
  <si>
    <t>Стеля підвісна із ГКЛ/Грунт/Шпаклівка/Фарба акрилова RAL 9003 (мат)</t>
  </si>
  <si>
    <t>Стеля підвісна із ГКЛ/Грунт/Шпаклівка/Фарба акрилова RAL 9005 (мат)</t>
  </si>
  <si>
    <t>Обезпилення/Грунт/Фарба акрилова RAL 9003 (мат)</t>
  </si>
  <si>
    <t>Обезпилення/Грунт/Шпаклівка/Фарба акрилова RAL 9003 (мат)</t>
  </si>
  <si>
    <t>006п</t>
  </si>
  <si>
    <t>008п</t>
  </si>
  <si>
    <t>009п</t>
  </si>
  <si>
    <t>012п</t>
  </si>
  <si>
    <t>016п</t>
  </si>
  <si>
    <t>020п</t>
  </si>
  <si>
    <t>036п</t>
  </si>
  <si>
    <t>0014п</t>
  </si>
  <si>
    <t>0022п</t>
  </si>
  <si>
    <t>0104п</t>
  </si>
  <si>
    <t>130п</t>
  </si>
  <si>
    <t>011п</t>
  </si>
  <si>
    <t>017п</t>
  </si>
  <si>
    <t>018п</t>
  </si>
  <si>
    <t>0012п</t>
  </si>
  <si>
    <t>0015п</t>
  </si>
  <si>
    <t>0028п</t>
  </si>
  <si>
    <t>0101п</t>
  </si>
  <si>
    <t>0102п</t>
  </si>
  <si>
    <t>0007п</t>
  </si>
  <si>
    <t>0008п</t>
  </si>
  <si>
    <t>0024п</t>
  </si>
  <si>
    <t>Грузовой лифт (антивандальные стены)</t>
  </si>
  <si>
    <t>Колясочная плитка на метр от пола</t>
  </si>
  <si>
    <t>Балконная плитка? Атем гресс?</t>
  </si>
  <si>
    <t>Зеркала вставки?</t>
  </si>
  <si>
    <t>Исправить или дополнить везде RAL ?</t>
  </si>
  <si>
    <t>Какой висоты плинтус 60 или 80 или 100мм ?</t>
  </si>
  <si>
    <t>Учитывая проект акустики финишный слой это перфорированный оцинкованый лист Мы красим его или нет ?</t>
  </si>
  <si>
    <t>Все С/У отделку типизировать. Исключение дизайнерские.</t>
  </si>
  <si>
    <t>нет</t>
  </si>
  <si>
    <t>да</t>
  </si>
  <si>
    <t>мне не принципиально, можно как дешевле</t>
  </si>
  <si>
    <t>80мм в каждом помещении применять на плинтус, которая используется на полу</t>
  </si>
  <si>
    <t>Краска только матовая во всех помещениях</t>
  </si>
  <si>
    <t>Тех этаж, ТП и котельная - использовать то что дешевле и практичней</t>
  </si>
  <si>
    <t>Фактура мокрого фасаду (max) гладка RAL 9003 (мат)</t>
  </si>
  <si>
    <t>Підвісна стеля армстронг 60х60см</t>
  </si>
  <si>
    <t>Підвісна стеля грильято</t>
  </si>
  <si>
    <t>Фактура мокрого фасаду (max) гладка RAL 9005 (мат)</t>
  </si>
  <si>
    <t>Обезпилення/Грунт/Керамограніт тип 1б (крупноформатный\білий мармур)</t>
  </si>
  <si>
    <t>010п</t>
  </si>
  <si>
    <t>Обезпилення/Грунт/Керамограніт тип 1а (крупноформатний\чорний мармур)</t>
  </si>
  <si>
    <t>Обезпилення/Грунт/Керамограніт (чорний Laminam з головного фасаду будинку)</t>
  </si>
  <si>
    <t>Обезпилення/Грунт/Керамограніт тип 1б (крупноформатний\білий мармур)</t>
  </si>
  <si>
    <t>Обезпилення/Грунт/Керамограніт тип 3 (зона рукомийника 1 х 1м)</t>
  </si>
  <si>
    <t>Плінтус керамограніт тип 1б (крупноформатний\білий мармур)</t>
  </si>
  <si>
    <t>С/В(плінтус 80мм)</t>
  </si>
  <si>
    <t>Сходи типу Н1(плінтус 80мм)</t>
  </si>
  <si>
    <t>Тамбур-шлюз з підпором повітря(плінтус 80мм)</t>
  </si>
  <si>
    <t>Коридор(плінтус 80мм)</t>
  </si>
  <si>
    <t>Ліфтовий хол (вантажний)(плінтус 80мм)</t>
  </si>
  <si>
    <t>Сходи типу Н4(плінтус 80мм)</t>
  </si>
  <si>
    <t>Сходи типу СК1(плінтус 80мм)</t>
  </si>
  <si>
    <t>Ліфт хол(плінтус 80мм)</t>
  </si>
  <si>
    <t>Коридор офіси(плінтус 80мм)</t>
  </si>
  <si>
    <t>Тамбур(плінтус 80мм)</t>
  </si>
  <si>
    <t>Лоббі(плінтус 80мм)</t>
  </si>
  <si>
    <t>Коридор загальний(плінтус 80мм)</t>
  </si>
  <si>
    <t>Повітряна зона(плінтус 80мм)</t>
  </si>
  <si>
    <t>Технічне приміщеня(плінтус 80мм)</t>
  </si>
  <si>
    <t>Тепловий тамбур(плінтус 80мм)</t>
  </si>
  <si>
    <t>Допоміжне приміщення для майданчика відпочинку(плінтус 80мм)</t>
  </si>
  <si>
    <t>Антресоль допоміжного приміщення для майданчика(плінтус 80мм)</t>
  </si>
  <si>
    <t>Електрощитова(плінтус 80мм)</t>
  </si>
  <si>
    <t>Котельня(плінтус 300мм)</t>
  </si>
  <si>
    <t>Тамбур, С/В(плінтус 80мм)</t>
  </si>
  <si>
    <t>2301п</t>
  </si>
  <si>
    <t>2301/1п, 2301/2п</t>
  </si>
  <si>
    <t>Обезпилення/Грунт/Фарба акрилова RAL 7031</t>
  </si>
  <si>
    <t>Обезпилення/Грунт/Фарба акрилова RAL 7036</t>
  </si>
  <si>
    <t>Котельня, тамбур, С/В (шумоізоляція)</t>
  </si>
  <si>
    <t>Гідроізоляція обмазочна/Керамограніт тип 3: Атем Pimento Gr 300x300/
Zeus Ceramica Кардозо ZCX 18 30x30/Golden Tile Forte 3N2730 30х30</t>
  </si>
  <si>
    <t>Гідроізоляція обмазочна/Керамограніт тип 1б (крупноформатний\білий мармур)</t>
  </si>
  <si>
    <t>Гідроізоляція обмазочна/Керамограніт тип 2 (середньоформатний\білий мармур)</t>
  </si>
  <si>
    <t>Гідроізоляція обмазочна/Керамограніт тип 1а (крупноформатний\чорний мармур)</t>
  </si>
  <si>
    <t>Итог</t>
  </si>
  <si>
    <t>0017п</t>
  </si>
  <si>
    <t>0020п</t>
  </si>
  <si>
    <t>021п</t>
  </si>
  <si>
    <t>022п</t>
  </si>
  <si>
    <t>029п</t>
  </si>
  <si>
    <t>0003п</t>
  </si>
  <si>
    <t>0004п</t>
  </si>
  <si>
    <t>0006п</t>
  </si>
  <si>
    <t>0010п</t>
  </si>
  <si>
    <t>0023/1п</t>
  </si>
  <si>
    <t>0027п</t>
  </si>
  <si>
    <t>0105/1п</t>
  </si>
  <si>
    <t>129п</t>
  </si>
  <si>
    <t>110п</t>
  </si>
  <si>
    <t>Обезпилення/Грунт/Керамограніт тип 3 /Атем Pimento Gr 300x300/
Zeus Ceramica Кардозо ZCX 18 30x30/Golden Tile Forte 3N2730 30х30</t>
  </si>
  <si>
    <t>Вестибюль(плінтус 80мм)</t>
  </si>
  <si>
    <t>Колясочна(плінтус 80мм)</t>
  </si>
  <si>
    <t>038п</t>
  </si>
  <si>
    <t>039п</t>
  </si>
  <si>
    <t>Котельня(плінтус 200мм)</t>
  </si>
  <si>
    <t>С/В (без шумоізоляції)</t>
  </si>
  <si>
    <t>Тамбур (без шумоізоляції)</t>
  </si>
  <si>
    <t>Котельня (без шумоізоляції)</t>
  </si>
  <si>
    <t>007п</t>
  </si>
  <si>
    <t>С/В (фартук за умывальником) высота 1,5м</t>
  </si>
  <si>
    <t>С/В (зона унитаза) высота 1,5м</t>
  </si>
  <si>
    <t>С/В высота 1,5м</t>
  </si>
  <si>
    <t>Венткамера підпору повітря(плінтус 150мм)</t>
  </si>
  <si>
    <t>Диспетчерська інженерних мереж(плінтус 150мм)</t>
  </si>
  <si>
    <t>Приміщення охорони(плінтус 150мм)</t>
  </si>
  <si>
    <t>Складські приміщення(плінтус 150мм)</t>
  </si>
  <si>
    <t>Венткамера димовидалення(плінтус 150мм)</t>
  </si>
  <si>
    <t>Прим охорони(плінтус 150мм)</t>
  </si>
  <si>
    <t>Венткамера припливно-витяжна(плінтус 150мм)</t>
  </si>
  <si>
    <t>Приміщення вводу мереж СС(плінтус 150мм)</t>
  </si>
  <si>
    <t>Приміщення пожежного посту(плінтус 150мм)</t>
  </si>
  <si>
    <t>Приміщення охорони комплексу(плінтус 150мм)</t>
  </si>
  <si>
    <t>Зона проходження комунікацій(плінтус 150мм)</t>
  </si>
  <si>
    <t>Електрощитова(плінтус 150мм)</t>
  </si>
  <si>
    <t>Приміщення обслуговуючої компанії(плінтус 150мм)</t>
  </si>
  <si>
    <t>Пральня(плінтус 150мм)</t>
  </si>
  <si>
    <t>РУ-0,4кВ(плінтус 150мм)</t>
  </si>
  <si>
    <t>РУ-10кВ(плінтус 150мм)</t>
  </si>
  <si>
    <t>0016в</t>
  </si>
  <si>
    <t>ГКЛ</t>
  </si>
  <si>
    <t>0013в</t>
  </si>
  <si>
    <t>0022в</t>
  </si>
  <si>
    <t>014в</t>
  </si>
  <si>
    <t>019в</t>
  </si>
  <si>
    <t>036в</t>
  </si>
  <si>
    <t>130в</t>
  </si>
  <si>
    <t>115в</t>
  </si>
  <si>
    <t>115/1в</t>
  </si>
  <si>
    <t>202в</t>
  </si>
  <si>
    <t>205в</t>
  </si>
  <si>
    <t>302в</t>
  </si>
  <si>
    <t>305в</t>
  </si>
  <si>
    <t>402в</t>
  </si>
  <si>
    <t>405в</t>
  </si>
  <si>
    <t>502в</t>
  </si>
  <si>
    <t>505в</t>
  </si>
  <si>
    <t>602в</t>
  </si>
  <si>
    <t>605в</t>
  </si>
  <si>
    <t>702в</t>
  </si>
  <si>
    <t>705в</t>
  </si>
  <si>
    <t>802в</t>
  </si>
  <si>
    <t>805в</t>
  </si>
  <si>
    <t>902в</t>
  </si>
  <si>
    <t>905в</t>
  </si>
  <si>
    <t>1002в</t>
  </si>
  <si>
    <t>1005в</t>
  </si>
  <si>
    <t>1102в</t>
  </si>
  <si>
    <t>1105в</t>
  </si>
  <si>
    <t>1202в</t>
  </si>
  <si>
    <t>1205в</t>
  </si>
  <si>
    <t>1302в</t>
  </si>
  <si>
    <t>1305в</t>
  </si>
  <si>
    <t>1402в</t>
  </si>
  <si>
    <t>1405в</t>
  </si>
  <si>
    <t>1502в</t>
  </si>
  <si>
    <t>1505в</t>
  </si>
  <si>
    <t>1602в</t>
  </si>
  <si>
    <t>1605в</t>
  </si>
  <si>
    <t>1702в</t>
  </si>
  <si>
    <t>1705в</t>
  </si>
  <si>
    <t>1802в</t>
  </si>
  <si>
    <t>1805в</t>
  </si>
  <si>
    <t>1902в</t>
  </si>
  <si>
    <t>1905в</t>
  </si>
  <si>
    <t>2002в</t>
  </si>
  <si>
    <t>2005в</t>
  </si>
  <si>
    <t>2102в</t>
  </si>
  <si>
    <t>2105в</t>
  </si>
  <si>
    <t>Портал з НЖ</t>
  </si>
  <si>
    <t>Складське приміщення</t>
  </si>
  <si>
    <t>Приміщення пральні самообслуговування</t>
  </si>
  <si>
    <t>Зона санвузлів</t>
  </si>
  <si>
    <t>Приміщення для мойки лап собакам</t>
  </si>
  <si>
    <t>Ліфтовий хол</t>
  </si>
  <si>
    <t>Техпідпілля ТП</t>
  </si>
  <si>
    <t>Тамбур-шлюз з підпором повітря (Ліфт пож)</t>
  </si>
  <si>
    <t>Тамбур-шлюз з підпором повітря (Ліфт пож)(плінтус 80мм)</t>
  </si>
  <si>
    <t>Складське приміщення(плінтус 150мм)</t>
  </si>
  <si>
    <t>Ліфтовий хол(плінтус 80мм)</t>
  </si>
  <si>
    <t>Приміщення пральні самообслуговування(плінтус 150мм)</t>
  </si>
  <si>
    <t>Од.вим</t>
  </si>
  <si>
    <t>мп</t>
  </si>
  <si>
    <t>м2</t>
  </si>
  <si>
    <t>Місце оздобленя</t>
  </si>
  <si>
    <t>Кількість</t>
  </si>
  <si>
    <t>Оздоблення</t>
  </si>
  <si>
    <t>Стіна</t>
  </si>
  <si>
    <t>Елемент</t>
  </si>
  <si>
    <t>Плінтус (h)150мм</t>
  </si>
  <si>
    <t>Плінтус (h)80мм</t>
  </si>
  <si>
    <t>Плінтус (h)300мм</t>
  </si>
  <si>
    <t>Плінтус (h)200мм</t>
  </si>
  <si>
    <t>Відкос</t>
  </si>
  <si>
    <t>Ніша</t>
  </si>
  <si>
    <t>Підвісна</t>
  </si>
  <si>
    <t>Квартира</t>
  </si>
  <si>
    <t>Килимок</t>
  </si>
  <si>
    <t>Поверхня оздобленя</t>
  </si>
  <si>
    <t>2301/1, 2301/2</t>
  </si>
  <si>
    <t>038</t>
  </si>
  <si>
    <t>039</t>
  </si>
  <si>
    <t>Индекс</t>
  </si>
  <si>
    <t>273-1-АР1, 273-1-АР3, 273-1-АР4, 273-1-АР5</t>
  </si>
  <si>
    <t>Вартість матеріалів за одиницю, грн з ПДВ</t>
  </si>
  <si>
    <t>Вартість робіт за одиницю, грн з ПДВ</t>
  </si>
  <si>
    <t>Загальна вартість матеріалів, грн з ПДВ</t>
  </si>
  <si>
    <t>Загальна вартість робіт, грн з ПДВ</t>
  </si>
  <si>
    <t>Вартість всього, грн з ПДВ</t>
  </si>
  <si>
    <t>Заповнити порожні (не захищені) ячейкі</t>
  </si>
  <si>
    <t>Kiev Ukraine</t>
  </si>
  <si>
    <t>BARBUSA</t>
  </si>
  <si>
    <t>Stage  1</t>
  </si>
  <si>
    <t>Тут вказати Підрядника</t>
  </si>
  <si>
    <t>Комплекс оздоблювальних робіт. Опорядження</t>
  </si>
  <si>
    <t>Комплекс оздоблювальних робіт. Опорядження. ЗВЕДЕНА</t>
  </si>
  <si>
    <t>Матеріали</t>
  </si>
  <si>
    <t>Робота</t>
  </si>
  <si>
    <t>Всього</t>
  </si>
  <si>
    <r>
      <t>1. Заповни вкладку "</t>
    </r>
    <r>
      <rPr>
        <b/>
        <sz val="11"/>
        <color theme="1"/>
        <rFont val="Calibri"/>
        <family val="2"/>
        <charset val="204"/>
        <scheme val="minor"/>
      </rPr>
      <t>Таблиця</t>
    </r>
    <r>
      <rPr>
        <sz val="11"/>
        <color theme="1"/>
        <rFont val="Calibri"/>
        <family val="2"/>
        <charset val="204"/>
        <scheme val="minor"/>
      </rPr>
      <t>"</t>
    </r>
  </si>
  <si>
    <r>
      <t>2. На вкладці "Зведена" вибрати ячейку "</t>
    </r>
    <r>
      <rPr>
        <b/>
        <sz val="11"/>
        <color theme="1"/>
        <rFont val="Calibri"/>
        <family val="2"/>
        <charset val="204"/>
        <scheme val="minor"/>
      </rPr>
      <t>Всього</t>
    </r>
    <r>
      <rPr>
        <sz val="11"/>
        <color theme="1"/>
        <rFont val="Calibri"/>
        <family val="2"/>
        <charset val="204"/>
        <scheme val="minor"/>
      </rPr>
      <t>"; натиснути праву клавішу миші та вибрати "</t>
    </r>
    <r>
      <rPr>
        <b/>
        <sz val="11"/>
        <color theme="1"/>
        <rFont val="Calibri"/>
        <family val="2"/>
        <charset val="204"/>
        <scheme val="minor"/>
      </rPr>
      <t>Обновить</t>
    </r>
    <r>
      <rPr>
        <sz val="11"/>
        <color theme="1"/>
        <rFont val="Calibri"/>
        <family val="2"/>
        <charset val="204"/>
        <scheme val="minor"/>
      </rPr>
      <t>"</t>
    </r>
  </si>
  <si>
    <t>3. Зберегти та відправити файл для розгляду</t>
  </si>
  <si>
    <t>273-1-ТХ.ВТ</t>
  </si>
  <si>
    <t>Ліфт</t>
  </si>
  <si>
    <t>Л1.1</t>
  </si>
  <si>
    <t>Пасажирський (1100х1400)</t>
  </si>
  <si>
    <t>Л1.2</t>
  </si>
  <si>
    <t>Л1.3</t>
  </si>
  <si>
    <t>Л1.4</t>
  </si>
  <si>
    <t>Л1.5</t>
  </si>
  <si>
    <t>Вантажопасажирський (1900х1300)</t>
  </si>
  <si>
    <t>Пожежний. Вантажопасажирський (1100х2100)</t>
  </si>
  <si>
    <t>Пасажирський для ММГН (1300х1500)</t>
  </si>
  <si>
    <t>Пасажирський для ММГН (1100х1400)</t>
  </si>
  <si>
    <t>Подсветка строки</t>
  </si>
  <si>
    <t>вкл</t>
  </si>
  <si>
    <t>Кабіна</t>
  </si>
  <si>
    <t>Шахта</t>
  </si>
  <si>
    <t>остановка</t>
  </si>
  <si>
    <t>лифт</t>
  </si>
  <si>
    <t>проём</t>
  </si>
  <si>
    <t>площадь проёма</t>
  </si>
  <si>
    <t>высота</t>
  </si>
  <si>
    <t>Л1.1, Л1.2, Л1.3, Л1.4, Л1.5</t>
  </si>
  <si>
    <t>Полы</t>
  </si>
  <si>
    <t>Керамограніт тип 1а (крупноформатний\чорний мармур) (3000х1000мм)</t>
  </si>
  <si>
    <t>Гідроізоляція обмазочна/Керамограніт тип 2 (середньоформатний\білий мармур) (3000х1000мм)</t>
  </si>
  <si>
    <t>Керамограніт тип 1б (крупноформатний\білий мармур) (3000х1000мм)</t>
  </si>
  <si>
    <t>Гідроізоляція обмазочна/Керамограніт тип 1б (крупноформатний\білий мармур) (3000х1000мм)</t>
  </si>
  <si>
    <t>Керамограніт тип 2 (середньоформатний\білий мармур) (3000х1000мм)</t>
  </si>
  <si>
    <t>выкл</t>
  </si>
  <si>
    <t>Праймер бітумний/рубероїд Акваізол ПЕ-4,0-ГР завести на стіну 300мм (1 шар)</t>
  </si>
  <si>
    <t>Металевий портал</t>
  </si>
  <si>
    <t>шт</t>
  </si>
  <si>
    <t>Портал ліфта</t>
  </si>
  <si>
    <t>ГКЛ/Грунт/Шпаклівка/Фарба акрилова RAL 9003 (мат)</t>
  </si>
  <si>
    <t>Плінтус алюміній</t>
  </si>
  <si>
    <t>ГКЛ/Грунт/Фарба акрилова RAL 9003 (мат)</t>
  </si>
  <si>
    <t>Шахта(приямок)</t>
  </si>
  <si>
    <t>Герметизація техотворів/Гідроізоляція пола та стін (Гідростоп №209)</t>
  </si>
  <si>
    <t>С/В (фартук за умивальником) висота 1,5м</t>
  </si>
  <si>
    <t>С/В (зона унітаза) высота 1,5м</t>
  </si>
  <si>
    <t>Декоративне тинькування</t>
  </si>
  <si>
    <t>101п</t>
  </si>
  <si>
    <t>Головний вестибюль(плінтус 80мм)</t>
  </si>
  <si>
    <t>Плінтус керамограніт тип 1б (крупноформатний\білий мармур) (3000х1000мм)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</si>
</sst>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9"/>
      <name val="Calibri"/>
      <family val="2"/>
      <charset val="204"/>
      <scheme val="minor"/>
    </font>
    <font>
      <b/>
      <sz val="11"/>
      <color theme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4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2" borderId="4" xfId="0" applyNumberFormat="1" applyFill="1" applyBorder="1" applyAlignment="1">
      <alignment vertical="center"/>
    </xf>
    <xf numFmtId="0" fontId="0" fillId="4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/>
    <xf numFmtId="49" fontId="0" fillId="2" borderId="2" xfId="0" applyNumberFormat="1" applyFill="1" applyBorder="1" applyAlignment="1">
      <alignment vertical="center" wrapText="1"/>
    </xf>
    <xf numFmtId="49" fontId="0" fillId="2" borderId="3" xfId="0" applyNumberFormat="1" applyFill="1" applyBorder="1" applyAlignment="1">
      <alignment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49" fontId="0" fillId="2" borderId="4" xfId="0" applyNumberFormat="1" applyFill="1" applyBorder="1" applyAlignment="1">
      <alignment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5" borderId="0" xfId="0" applyFill="1"/>
    <xf numFmtId="49" fontId="0" fillId="3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3" borderId="2" xfId="0" applyNumberForma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2" borderId="2" xfId="0" applyNumberFormat="1" applyFill="1" applyBorder="1"/>
    <xf numFmtId="49" fontId="0" fillId="2" borderId="3" xfId="0" applyNumberFormat="1" applyFill="1" applyBorder="1"/>
    <xf numFmtId="49" fontId="0" fillId="2" borderId="4" xfId="0" applyNumberFormat="1" applyFill="1" applyBorder="1"/>
    <xf numFmtId="0" fontId="0" fillId="2" borderId="2" xfId="0" applyFill="1" applyBorder="1" applyAlignment="1">
      <alignment horizontal="left" indent="2"/>
    </xf>
    <xf numFmtId="0" fontId="0" fillId="2" borderId="3" xfId="0" applyFill="1" applyBorder="1" applyAlignment="1">
      <alignment horizontal="left" indent="2"/>
    </xf>
    <xf numFmtId="0" fontId="0" fillId="2" borderId="4" xfId="0" applyFill="1" applyBorder="1" applyAlignment="1">
      <alignment horizontal="left" indent="2"/>
    </xf>
    <xf numFmtId="49" fontId="0" fillId="6" borderId="2" xfId="0" applyNumberFormat="1" applyFill="1" applyBorder="1"/>
    <xf numFmtId="49" fontId="0" fillId="6" borderId="3" xfId="0" applyNumberFormat="1" applyFill="1" applyBorder="1"/>
    <xf numFmtId="49" fontId="0" fillId="6" borderId="4" xfId="0" applyNumberFormat="1" applyFill="1" applyBorder="1"/>
    <xf numFmtId="0" fontId="0" fillId="6" borderId="2" xfId="0" applyFill="1" applyBorder="1"/>
    <xf numFmtId="0" fontId="0" fillId="6" borderId="4" xfId="0" applyFill="1" applyBorder="1"/>
    <xf numFmtId="0" fontId="0" fillId="6" borderId="3" xfId="0" applyFill="1" applyBorder="1"/>
    <xf numFmtId="0" fontId="0" fillId="0" borderId="0" xfId="0" applyNumberFormat="1"/>
    <xf numFmtId="0" fontId="2" fillId="0" borderId="0" xfId="0" applyFont="1"/>
    <xf numFmtId="0" fontId="4" fillId="0" borderId="6" xfId="0" applyFont="1" applyFill="1" applyBorder="1"/>
    <xf numFmtId="0" fontId="4" fillId="0" borderId="5" xfId="0" applyFont="1" applyFill="1" applyBorder="1"/>
    <xf numFmtId="0" fontId="4" fillId="0" borderId="7" xfId="0" applyFont="1" applyFill="1" applyBorder="1"/>
    <xf numFmtId="0" fontId="0" fillId="0" borderId="9" xfId="0" applyNumberFormat="1" applyFont="1" applyFill="1" applyBorder="1"/>
    <xf numFmtId="0" fontId="0" fillId="0" borderId="8" xfId="0" applyNumberFormat="1" applyFont="1" applyFill="1" applyBorder="1"/>
    <xf numFmtId="0" fontId="2" fillId="0" borderId="8" xfId="0" applyNumberFormat="1" applyFont="1" applyFill="1" applyBorder="1"/>
    <xf numFmtId="0" fontId="0" fillId="0" borderId="10" xfId="0" applyNumberFormat="1" applyFont="1" applyFill="1" applyBorder="1"/>
    <xf numFmtId="0" fontId="0" fillId="0" borderId="8" xfId="0" applyNumberFormat="1" applyFont="1" applyFill="1" applyBorder="1" applyAlignment="1"/>
    <xf numFmtId="0" fontId="3" fillId="0" borderId="8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12" xfId="0" applyNumberFormat="1" applyFont="1" applyFill="1" applyBorder="1" applyAlignment="1"/>
    <xf numFmtId="0" fontId="0" fillId="0" borderId="13" xfId="0" applyNumberFormat="1" applyFont="1" applyFill="1" applyBorder="1"/>
    <xf numFmtId="0" fontId="6" fillId="0" borderId="0" xfId="0" applyFont="1"/>
    <xf numFmtId="0" fontId="5" fillId="0" borderId="0" xfId="0" applyFont="1"/>
    <xf numFmtId="0" fontId="3" fillId="0" borderId="8" xfId="0" applyNumberFormat="1" applyFont="1" applyFill="1" applyBorder="1" applyAlignment="1"/>
    <xf numFmtId="0" fontId="3" fillId="0" borderId="0" xfId="0" applyFont="1"/>
    <xf numFmtId="0" fontId="3" fillId="0" borderId="8" xfId="0" applyNumberFormat="1" applyFont="1" applyFill="1" applyBorder="1" applyProtection="1">
      <protection locked="0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15" xfId="0" applyFont="1" applyFill="1" applyBorder="1" applyAlignment="1"/>
    <xf numFmtId="0" fontId="0" fillId="0" borderId="16" xfId="0" applyFont="1" applyFill="1" applyBorder="1"/>
    <xf numFmtId="0" fontId="3" fillId="0" borderId="10" xfId="0" applyNumberFormat="1" applyFont="1" applyFill="1" applyBorder="1" applyProtection="1">
      <protection locked="0"/>
    </xf>
    <xf numFmtId="49" fontId="3" fillId="0" borderId="8" xfId="0" applyNumberFormat="1" applyFont="1" applyFill="1" applyBorder="1" applyProtection="1">
      <protection locked="0"/>
    </xf>
    <xf numFmtId="0" fontId="3" fillId="0" borderId="10" xfId="0" applyNumberFormat="1" applyFont="1" applyFill="1" applyBorder="1"/>
    <xf numFmtId="49" fontId="0" fillId="0" borderId="0" xfId="0" applyNumberFormat="1"/>
    <xf numFmtId="0" fontId="0" fillId="0" borderId="0" xfId="0" applyAlignment="1">
      <alignment vertical="top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7" borderId="0" xfId="0" applyFill="1" applyAlignment="1" applyProtection="1">
      <alignment vertical="center"/>
      <protection locked="0"/>
    </xf>
    <xf numFmtId="0" fontId="9" fillId="0" borderId="0" xfId="1" applyFont="1"/>
    <xf numFmtId="0" fontId="10" fillId="0" borderId="0" xfId="1" applyFont="1"/>
    <xf numFmtId="0" fontId="12" fillId="0" borderId="0" xfId="0" applyFont="1"/>
    <xf numFmtId="0" fontId="0" fillId="0" borderId="0" xfId="0" applyAlignment="1">
      <alignment horizontal="center" vertical="top"/>
    </xf>
    <xf numFmtId="0" fontId="0" fillId="8" borderId="0" xfId="0" applyFill="1"/>
    <xf numFmtId="0" fontId="0" fillId="0" borderId="0" xfId="0" applyAlignment="1">
      <alignment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</cellXfs>
  <cellStyles count="2">
    <cellStyle name="Звичайний" xfId="0" builtinId="0"/>
    <cellStyle name="Обычный 2" xfId="1" xr:uid="{F53489A2-B7D5-4290-9693-D710EDCD5A64}"/>
  </cellStyles>
  <dxfs count="8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fill>
        <patternFill patternType="solid">
          <fgColor indexed="64"/>
          <bgColor theme="5" tint="0.59999389629810485"/>
        </patternFill>
      </fill>
      <alignment horizontal="general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168089</xdr:colOff>
      <xdr:row>3</xdr:row>
      <xdr:rowOff>67235</xdr:rowOff>
    </xdr:from>
    <xdr:to>
      <xdr:col>14</xdr:col>
      <xdr:colOff>446198</xdr:colOff>
      <xdr:row>3</xdr:row>
      <xdr:rowOff>292371</xdr:rowOff>
    </xdr:to>
    <xdr:sp macro="" textlink="">
      <xdr:nvSpPr>
        <xdr:cNvPr id="3" name="Стрелка: влево 2">
          <a:extLst>
            <a:ext uri="{FF2B5EF4-FFF2-40B4-BE49-F238E27FC236}">
              <a16:creationId xmlns:a16="http://schemas.microsoft.com/office/drawing/2014/main" id="{8BFB0A5B-4BAC-4B25-9F61-9954FE69F517}"/>
            </a:ext>
          </a:extLst>
        </xdr:cNvPr>
        <xdr:cNvSpPr/>
      </xdr:nvSpPr>
      <xdr:spPr>
        <a:xfrm>
          <a:off x="16943295" y="1456764"/>
          <a:ext cx="883227" cy="22513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82C39F2B-0199-47DE-AA20-F51490823474}" autoFormatId="16" applyNumberFormats="0" applyBorderFormats="0" applyFontFormats="0" applyPatternFormats="0" applyAlignmentFormats="0" applyWidthHeightFormats="0">
  <queryTableRefresh nextId="20">
    <queryTableFields count="10">
      <queryTableField id="1" name="№" tableColumnId="1"/>
      <queryTableField id="2" name="Відм.\поверх" tableColumnId="2"/>
      <queryTableField id="3" name="Шифр проекту" tableColumnId="3"/>
      <queryTableField id="11" name="Поверхня оздобленя" tableColumnId="11"/>
      <queryTableField id="5" name="Елемент" tableColumnId="5"/>
      <queryTableField id="6" name="Маркування приміщення" tableColumnId="6"/>
      <queryTableField id="7" name="Найменування приміщень" tableColumnId="7"/>
      <queryTableField id="9" name="Оздоблення" tableColumnId="9"/>
      <queryTableField id="8" name="Од.вим" tableColumnId="8"/>
      <queryTableField id="10" name="Кількість" tableColumnId="1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1" xr16:uid="{DDE3B8A1-B1BF-43EF-BDED-C1C02B87B936}" autoFormatId="16" applyNumberFormats="0" applyBorderFormats="0" applyFontFormats="0" applyPatternFormats="0" applyAlignmentFormats="0" applyWidthHeightFormats="0">
  <queryTableRefresh nextId="16" unboundColumnsRight="5">
    <queryTableFields count="13">
      <queryTableField id="1" name="Индекс" tableColumnId="1"/>
      <queryTableField id="7" name="Шифр проекту" tableColumnId="7"/>
      <queryTableField id="8" name="Маркування приміщення" tableColumnId="8"/>
      <queryTableField id="2" name="Поверхня оздобленя" tableColumnId="2"/>
      <queryTableField id="3" name="Елемент" tableColumnId="3"/>
      <queryTableField id="4" name="Оздоблення" tableColumnId="4"/>
      <queryTableField id="5" name="Од.вим" tableColumnId="5"/>
      <queryTableField id="6" name="Кількість" tableColumnId="6"/>
      <queryTableField id="11" dataBound="0" tableColumnId="9"/>
      <queryTableField id="12" dataBound="0" tableColumnId="10"/>
      <queryTableField id="13" dataBound="0" tableColumnId="11"/>
      <queryTableField id="14" dataBound="0" tableColumnId="12"/>
      <queryTableField id="15" dataBound="0" tableColumnId="1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adjustColumnWidth="0" connectionId="3" xr16:uid="{4022884E-3BA9-431D-AC54-52E65286F74B}" autoFormatId="16" applyNumberFormats="0" applyBorderFormats="0" applyFontFormats="0" applyPatternFormats="0" applyAlignmentFormats="0" applyWidthHeightFormats="0">
  <queryTableRefresh nextId="5">
    <queryTableFields count="4">
      <queryTableField id="1" name="Поверхня оздобленя" tableColumnId="1"/>
      <queryTableField id="2" name="Матеріали" tableColumnId="2"/>
      <queryTableField id="3" name="Робота" tableColumnId="3"/>
      <queryTableField id="4" name="Всього" tableColumnId="4"/>
    </queryTableFields>
  </queryTableRefresh>
</queryTable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Таблица5" displayName="Таблица5" ref="A1:J636" totalsRowCount="1" headerRowDxfId="88" dataDxfId="86" headerRowBorderDxfId="87">
  <autoFilter ref="A1:J635" xr:uid="{00000000-0009-0000-0100-000005000000}"/>
  <tableColumns count="10">
    <tableColumn id="1" xr3:uid="{00000000-0010-0000-0000-000001000000}" name="Відм.\поверх" totalsRowLabel="Итог" dataDxfId="85" totalsRowDxfId="84"/>
    <tableColumn id="2" xr3:uid="{00000000-0010-0000-0000-000002000000}" name="Шифр проекту" dataDxfId="83" totalsRowDxfId="82"/>
    <tableColumn id="3" xr3:uid="{00000000-0010-0000-0000-000003000000}" name="Найменування приміщень" totalsRowFunction="count" dataDxfId="81" totalsRowDxfId="80"/>
    <tableColumn id="4" xr3:uid="{00000000-0010-0000-0000-000004000000}" name="Маркування приміщення" dataDxfId="79" totalsRowDxfId="78"/>
    <tableColumn id="5" xr3:uid="{00000000-0010-0000-0000-000005000000}" name="Стіни" dataDxfId="77" totalsRowDxfId="76"/>
    <tableColumn id="6" xr3:uid="{00000000-0010-0000-0000-000006000000}" name="СтіниПлоща, м2" totalsRowFunction="sum" dataDxfId="75" totalsRowDxfId="74"/>
    <tableColumn id="7" xr3:uid="{00000000-0010-0000-0000-000007000000}" name="Стеля" dataDxfId="73" totalsRowDxfId="72"/>
    <tableColumn id="8" xr3:uid="{00000000-0010-0000-0000-000008000000}" name="СтеляПлоща, м2" dataDxfId="71" totalsRowDxfId="70"/>
    <tableColumn id="9" xr3:uid="{00000000-0010-0000-0000-000009000000}" name="Підлога" dataDxfId="69" totalsRowDxfId="68"/>
    <tableColumn id="10" xr3:uid="{00000000-0010-0000-0000-00000A000000}" name="ПідлогаПлоща, м2" totalsRowFunction="count" dataDxfId="67" totalsRowDxfId="66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37675F-BC2F-4C74-A289-61E5A6908399}" name="_строки" displayName="_строки" ref="A5:M8" tableType="queryTable" totalsRowCount="1" headerRowDxfId="57">
  <autoFilter ref="A5:M7" xr:uid="{FF37675F-BC2F-4C74-A289-61E5A6908399}"/>
  <tableColumns count="13">
    <tableColumn id="1" xr3:uid="{4A954D4D-C1C9-4E2A-A640-18E94CC6A112}" uniqueName="1" name="Индекс" totalsRowLabel="Итог" queryTableFieldId="1" dataDxfId="56"/>
    <tableColumn id="7" xr3:uid="{65D55720-F711-48C2-8373-917784A2E451}" uniqueName="7" name="Шифр проекту" queryTableFieldId="7" dataDxfId="55"/>
    <tableColumn id="8" xr3:uid="{DEDC0E69-F28B-4AB8-8CF0-7EA066C10C00}" uniqueName="8" name="Маркування приміщення" queryTableFieldId="8" dataDxfId="54"/>
    <tableColumn id="2" xr3:uid="{AF4F8E4D-D52A-4359-BE21-327482339AEC}" uniqueName="2" name="Поверхня оздобленя" queryTableFieldId="2" dataDxfId="53"/>
    <tableColumn id="3" xr3:uid="{0D00F1BC-6420-4E66-A67E-E75D1D982E31}" uniqueName="3" name="Елемент" queryTableFieldId="3" dataDxfId="52"/>
    <tableColumn id="4" xr3:uid="{03DDA1CE-B97D-4D6E-8ED5-2F18E3E062A5}" uniqueName="4" name="Оздоблення" queryTableFieldId="4" dataDxfId="51"/>
    <tableColumn id="5" xr3:uid="{DC991302-5772-4DD4-9623-AF08A095215A}" uniqueName="5" name="Од.вим" queryTableFieldId="5" dataDxfId="50"/>
    <tableColumn id="6" xr3:uid="{8F7A56D3-CB12-4F92-9FFD-67A111D430BC}" uniqueName="6" name="Кількість" totalsRowFunction="sum" queryTableFieldId="6" dataDxfId="49"/>
    <tableColumn id="9" xr3:uid="{AE5D388B-145B-449D-AEBE-6ABE03F1010D}" uniqueName="9" name="Вартість матеріалів за одиницю, грн з ПДВ" queryTableFieldId="11" dataDxfId="48"/>
    <tableColumn id="10" xr3:uid="{34A5CAF3-277C-45CC-94F6-A085A9DF3D6D}" uniqueName="10" name="Вартість робіт за одиницю, грн з ПДВ" queryTableFieldId="12" dataDxfId="47"/>
    <tableColumn id="11" xr3:uid="{2752B39A-9BC1-44E8-BD21-888761826CD3}" uniqueName="11" name="Загальна вартість матеріалів, грн з ПДВ" totalsRowFunction="sum" queryTableFieldId="13" dataDxfId="46">
      <calculatedColumnFormula>_строки[[#This Row],[Кількість]]*_строки[[#This Row],[Вартість матеріалів за одиницю, грн з ПДВ]]</calculatedColumnFormula>
    </tableColumn>
    <tableColumn id="12" xr3:uid="{7D2EC5FC-D650-439E-A40D-70BB0F6E8F58}" uniqueName="12" name="Загальна вартість робіт, грн з ПДВ" totalsRowFunction="sum" queryTableFieldId="14" dataDxfId="45">
      <calculatedColumnFormula>_строки[[#This Row],[Кількість]]*_строки[[#This Row],[Вартість робіт за одиницю, грн з ПДВ]]</calculatedColumnFormula>
    </tableColumn>
    <tableColumn id="13" xr3:uid="{B8A27607-1F54-4203-B5F7-68B3D2A0B7A1}" uniqueName="13" name="Вартість всього, грн з ПДВ" totalsRowFunction="sum" queryTableFieldId="15" dataDxfId="44">
      <calculatedColumnFormula>_строки[[#This Row],[Загальна вартість матеріалів, грн з ПДВ]]+_строки[[#This Row],[Загальна вартість робіт, грн з ПДВ]]</calculatedColumnFormula>
    </tableColumn>
  </tableColumns>
  <tableStyleInfo name="TableStyleMedium1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B07E1BF-E444-4B48-BB9B-2806419B4A63}" name="Зведена" displayName="Зведена" ref="A6:D10" tableType="queryTable" totalsRowCount="1">
  <autoFilter ref="A6:D9" xr:uid="{1B07E1BF-E444-4B48-BB9B-2806419B4A63}"/>
  <tableColumns count="4">
    <tableColumn id="1" xr3:uid="{CE7DEB58-4A05-4621-997B-9FF4B82194FC}" uniqueName="1" name="Поверхня оздобленя" totalsRowLabel="Итог" queryTableFieldId="1" dataDxfId="43"/>
    <tableColumn id="2" xr3:uid="{FD3EDC1E-BFD1-4647-90E6-49755D5E70D0}" uniqueName="2" name="Матеріали" totalsRowFunction="sum" queryTableFieldId="2"/>
    <tableColumn id="3" xr3:uid="{D68EF091-B98B-44A7-A882-E065F0AAD4B7}" uniqueName="3" name="Робота" totalsRowFunction="sum" queryTableFieldId="3"/>
    <tableColumn id="4" xr3:uid="{CB121DED-0BF1-43B2-B596-EC1F3AE9485D}" uniqueName="4" name="Всього" totalsRowFunction="sum" queryTableFieldId="4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Таблица1_2" displayName="Таблица1_2" ref="A1:J246" totalsRowShown="0">
  <autoFilter ref="A1:J246" xr:uid="{00000000-0009-0000-0100-000002000000}"/>
  <tableColumns count="10">
    <tableColumn id="1" xr3:uid="{00000000-0010-0000-0100-000001000000}" name="Відм.\поверх" dataDxfId="42"/>
    <tableColumn id="2" xr3:uid="{00000000-0010-0000-0100-000002000000}" name="Шифр проекту" dataDxfId="41"/>
    <tableColumn id="3" xr3:uid="{00000000-0010-0000-0100-000003000000}" name="Найменування приміщень" dataDxfId="40"/>
    <tableColumn id="4" xr3:uid="{00000000-0010-0000-0100-000004000000}" name="Маркування приміщення" dataDxfId="39"/>
    <tableColumn id="5" xr3:uid="{00000000-0010-0000-0100-000005000000}" name="Стіни" dataDxfId="38"/>
    <tableColumn id="6" xr3:uid="{00000000-0010-0000-0100-000006000000}" name="СтіниПлоща, м2" dataDxfId="37"/>
    <tableColumn id="7" xr3:uid="{00000000-0010-0000-0100-000007000000}" name="Стеля" dataDxfId="36"/>
    <tableColumn id="8" xr3:uid="{00000000-0010-0000-0100-000008000000}" name="СтеляПлоща, м2" dataDxfId="35"/>
    <tableColumn id="9" xr3:uid="{00000000-0010-0000-0100-000009000000}" name="Підлога" dataDxfId="34"/>
    <tableColumn id="10" xr3:uid="{00000000-0010-0000-0100-00000A000000}" name="ПідлогаПлоща, м2" dataDxfId="3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C9D9FA1-AC91-40EF-8C9C-378E86823B23}" name="Таблица47" displayName="Таблица47" ref="A1:K635">
  <autoFilter ref="A1:K635" xr:uid="{59D937EC-F3FD-4E40-AE6C-94CC0F37FC77}"/>
  <tableColumns count="11">
    <tableColumn id="1" xr3:uid="{DAF431BC-CCA1-4E56-9B05-80A735B2992F}" name="Відм.\поверх" totalsRowLabel="Итог"/>
    <tableColumn id="4" xr3:uid="{7AFDE355-A838-4964-9DA5-8BFF24064F95}" name="Шифр проекту"/>
    <tableColumn id="5" xr3:uid="{7909465B-10A1-4B71-8F80-A1EE92EAA338}" name="Маркування приміщення"/>
    <tableColumn id="2" xr3:uid="{EEF1DE49-4D10-4E9D-BF4B-2BEC5B4463A9}" name="Найменування приміщень" totalsRowFunction="count"/>
    <tableColumn id="12" xr3:uid="{85D0D665-86B5-4483-BD17-06BF01C387AD}" name="Од.вим"/>
    <tableColumn id="6" xr3:uid="{C399EF8B-7A11-44A8-B179-F5443C3A013C}" name="Стіни"/>
    <tableColumn id="7" xr3:uid="{EE57BF86-3A9F-4513-B49E-7A37762D99D8}" name="СтіниПлоща, м2"/>
    <tableColumn id="8" xr3:uid="{1E97007F-A81A-4B50-AAAB-A54D94F13073}" name="Стеля"/>
    <tableColumn id="9" xr3:uid="{58CBD1CC-B997-42AC-B52E-C00CD090A4D9}" name="СтеляПлоща, м2"/>
    <tableColumn id="10" xr3:uid="{784C0700-248E-4E8F-A04E-94FC2BFFD6D0}" name="Підлога"/>
    <tableColumn id="11" xr3:uid="{9B51B377-ADC5-4314-AEF1-39BB781744BF}" name="ПідлогаПлоща, м2" totalsRowFunction="sum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87B3BB7-1045-4CDB-89B3-2DEEC76ABDFE}" name="Таблица478" displayName="Таблица478" ref="A1:H636" totalsRowCount="1">
  <autoFilter ref="A1:H635" xr:uid="{59D937EC-F3FD-4E40-AE6C-94CC0F37FC77}">
    <filterColumn colId="7">
      <customFilters>
        <customFilter operator="notEqual" val=" "/>
      </customFilters>
    </filterColumn>
  </autoFilter>
  <tableColumns count="8">
    <tableColumn id="1" xr3:uid="{401AE3B5-6691-41A5-B524-C9FDAFCD2165}" name="Відм.\поверх" totalsRowLabel="Итог"/>
    <tableColumn id="4" xr3:uid="{2200758E-D5AD-47BE-B7CF-2ED8996F1016}" name="Шифр проекту"/>
    <tableColumn id="5" xr3:uid="{4044B051-152D-4C9A-8E88-404C6622804D}" name="Маркування приміщення"/>
    <tableColumn id="13" xr3:uid="{8419D002-7FEA-483F-9696-C48CB34C29BE}" name="Місце оздобленя"/>
    <tableColumn id="2" xr3:uid="{B8EDE9E1-C698-4044-A790-AA2F1CEA7B3E}" name="Найменування приміщень" totalsRowFunction="count"/>
    <tableColumn id="12" xr3:uid="{4BA80745-D340-4E1E-938F-67296A798933}" name="Од.вим"/>
    <tableColumn id="6" xr3:uid="{0A8D3D3F-8825-4083-8408-90B4D8183DD9}" name="Оздоблення" totalsRowFunction="count"/>
    <tableColumn id="7" xr3:uid="{472CF825-22BC-4321-B36E-F75BC1DB0D8B}" name="Кількість" totalsRowFunction="sum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0285853-C398-4640-91AF-DCD1333CA567}" name="Таблица4789" displayName="Таблица4789" ref="A1:H636" totalsRowCount="1">
  <autoFilter ref="A1:H635" xr:uid="{59D937EC-F3FD-4E40-AE6C-94CC0F37FC77}">
    <filterColumn colId="7">
      <customFilters>
        <customFilter operator="notEqual" val=" "/>
      </customFilters>
    </filterColumn>
  </autoFilter>
  <tableColumns count="8">
    <tableColumn id="1" xr3:uid="{70753E44-5520-4988-9187-EC9D95792DA0}" name="Відм.\поверх" totalsRowLabel="Итог"/>
    <tableColumn id="4" xr3:uid="{994ACFF3-5A82-4CAF-B373-6A095208480E}" name="Шифр проекту"/>
    <tableColumn id="5" xr3:uid="{ED422934-2A2B-45C2-8F70-922D2967BD64}" name="Маркування приміщення"/>
    <tableColumn id="13" xr3:uid="{3862F0DE-AAC2-499D-8994-745DFFE6BB97}" name="Місце оздобленя"/>
    <tableColumn id="2" xr3:uid="{2E0A51A4-E16F-468A-BEE3-AD9B4C56644A}" name="Найменування приміщень" totalsRowFunction="count"/>
    <tableColumn id="12" xr3:uid="{55AABA6B-579E-4E38-AF6C-CD2BF8B36498}" name="Од.вим"/>
    <tableColumn id="8" xr3:uid="{340BBD64-CAE0-4248-A03D-750564A62A31}" name="Оздоблення" totalsRowFunction="count"/>
    <tableColumn id="9" xr3:uid="{1E2ECF3A-AC17-48BE-AD09-04DDF20AD57C}" name="Кількість" totalsRowFunction="sum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F679323-A25E-49B2-91A2-9FE886F664C5}" name="Таблица478910" displayName="Таблица478910" ref="A1:H636" totalsRowCount="1">
  <autoFilter ref="A1:H635" xr:uid="{59D937EC-F3FD-4E40-AE6C-94CC0F37FC77}">
    <filterColumn colId="7">
      <customFilters>
        <customFilter operator="notEqual" val=" "/>
      </customFilters>
    </filterColumn>
  </autoFilter>
  <tableColumns count="8">
    <tableColumn id="1" xr3:uid="{0E8E3577-E8FA-4F90-95BF-8DE98DB4EB5F}" name="Відм.\поверх" totalsRowLabel="Итог"/>
    <tableColumn id="4" xr3:uid="{0ECB4BF8-D075-45EF-BBA7-5AFDA3CB051B}" name="Шифр проекту"/>
    <tableColumn id="5" xr3:uid="{F1120206-843B-449D-B2C7-415D1C609983}" name="Маркування приміщення"/>
    <tableColumn id="13" xr3:uid="{7D0048AE-28FF-4163-B14E-4C3F48784002}" name="Місце оздобленя"/>
    <tableColumn id="2" xr3:uid="{EC1C44B7-6001-4B27-BE04-AE5FEF9DB231}" name="Найменування приміщень" totalsRowFunction="count"/>
    <tableColumn id="12" xr3:uid="{CE7E6337-0837-480E-B5ED-EB6320610758}" name="Од.вим"/>
    <tableColumn id="10" xr3:uid="{33F51466-C769-4D94-8C45-D559ED699C8C}" name="Оздоблення" totalsRowFunction="count"/>
    <tableColumn id="11" xr3:uid="{F4F0F430-A068-49CA-8F0F-76D8C5310E81}" name="Кількість" totalsRowFunction="sum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69966E40-B81E-41F8-8DBF-EE39D0D12ECE}" name="_Підлога" displayName="_Підлога" ref="A2:I279" totalsRowCount="1">
  <autoFilter ref="A2:I278" xr:uid="{69966E40-B81E-41F8-8DBF-EE39D0D12ECE}"/>
  <tableColumns count="9">
    <tableColumn id="1" xr3:uid="{B887B35F-3F16-497A-8AD2-2013E713E316}" name="Відм.\поверх" totalsRowLabel="Итог"/>
    <tableColumn id="2" xr3:uid="{F4E154CC-72A7-4FA8-9B9A-6CB0965DA74C}" name="Шифр проекту"/>
    <tableColumn id="4" xr3:uid="{42CA3F4A-173F-420F-842D-FA0CC299F677}" name="Поверхня оздобленя"/>
    <tableColumn id="9" xr3:uid="{79F917AE-6076-4876-B70B-E999921D66C3}" name="Елемент"/>
    <tableColumn id="3" xr3:uid="{493BE538-BE59-4EA6-9628-EB4AF69A86DF}" name="Маркування приміщення"/>
    <tableColumn id="5" xr3:uid="{168D60DA-127A-4C7C-8CFF-F2216253CC29}" name="Найменування приміщень"/>
    <tableColumn id="6" xr3:uid="{A2FA6E9A-C20F-4520-8E76-3E44A32C5C83}" name="Од.вим"/>
    <tableColumn id="7" xr3:uid="{4D1A750A-360C-491C-AC7F-97C803136782}" name="Оздоблення" totalsRowFunction="count"/>
    <tableColumn id="8" xr3:uid="{D285F3F2-0680-4012-91CF-84C2062D07DD}" name="Кількість" totalsRowFunction="sum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BF649B8-CDB4-49EA-BF0D-186E965C77AA}" name="_Стеля" displayName="_Стеля" ref="A2:I233" totalsRowCount="1">
  <autoFilter ref="A2:I232" xr:uid="{4BF649B8-CDB4-49EA-BF0D-186E965C77AA}"/>
  <tableColumns count="9">
    <tableColumn id="1" xr3:uid="{4A43B59D-E480-4D5A-BC0B-BB979552125C}" name="Відм.\поверх" totalsRowLabel="Итог"/>
    <tableColumn id="2" xr3:uid="{FB41D0DB-1142-4795-84E3-0ECA4B9A55EF}" name="Шифр проекту"/>
    <tableColumn id="4" xr3:uid="{0B37D376-708E-40D4-98CF-D65DDEDC6B3B}" name="Поверхня оздобленя"/>
    <tableColumn id="9" xr3:uid="{67DF042D-B5DB-4D95-94D4-8BCCB9ECF1AC}" name="Елемент"/>
    <tableColumn id="3" xr3:uid="{714BCE0B-A451-4F19-B28C-4B7B20926342}" name="Маркування приміщення"/>
    <tableColumn id="5" xr3:uid="{920FF283-5535-400A-BA33-0982B8426C52}" name="Найменування приміщень"/>
    <tableColumn id="6" xr3:uid="{586EF73B-F865-4210-8685-84570CD97036}" name="Од.вим"/>
    <tableColumn id="7" xr3:uid="{E7C417D4-1E78-4046-B4E7-32DFD6345D7E}" name="Оздоблення" totalsRowFunction="count"/>
    <tableColumn id="8" xr3:uid="{5CA9DF3F-8D05-449A-B4B4-E78872E5A624}" name="Кількість" totalsRowFunction="sum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A2556A2-FB5E-4EC8-A176-2D3F4C99A06F}" name="_Стіна" displayName="_Стіна" ref="A2:I556" totalsRowCount="1">
  <autoFilter ref="A2:I555" xr:uid="{6A2556A2-FB5E-4EC8-A176-2D3F4C99A06F}"/>
  <tableColumns count="9">
    <tableColumn id="1" xr3:uid="{BBEA2359-824B-4720-B6E2-55CB0922C586}" name="Відм.\поверх" totalsRowLabel="Итог"/>
    <tableColumn id="2" xr3:uid="{D9E4513B-6D5A-49D3-92E4-0A722E3ECA96}" name="Шифр проекту"/>
    <tableColumn id="4" xr3:uid="{4D9D8D1A-4806-4B10-BC42-7A4D4D565C6D}" name="Поверхня оздобленя"/>
    <tableColumn id="9" xr3:uid="{759385BC-AA20-4263-97FE-E8D70795DEAB}" name="Елемент"/>
    <tableColumn id="3" xr3:uid="{D4662A41-B643-488A-8D22-12A12B81C7E7}" name="Маркування приміщення"/>
    <tableColumn id="5" xr3:uid="{B7061598-78CB-4060-9752-A07E9AE6DAB7}" name="Найменування приміщень"/>
    <tableColumn id="6" xr3:uid="{D2C0AB2F-1B38-4A5E-B3ED-C161F0CB1088}" name="Од.вим"/>
    <tableColumn id="7" xr3:uid="{02801A65-2406-4BE5-9045-1007F671F180}" name="Оздоблення" totalsRowFunction="count"/>
    <tableColumn id="8" xr3:uid="{411B6D0D-5EA5-4D2D-8A0B-73135DC80D7C}" name="Кількість" totalsRowFunction="sum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160A6E-580A-44BD-BEDD-96709B29EDDE}" name="_Опорядження" displayName="_Опорядження" ref="A2:J1062" tableType="queryTable" totalsRowCount="1">
  <autoFilter ref="A2:J1061" xr:uid="{A3160A6E-580A-44BD-BEDD-96709B29EDDE}"/>
  <tableColumns count="10">
    <tableColumn id="1" xr3:uid="{53BCF82E-64EA-49EF-B932-6A1BFE699E51}" uniqueName="1" name="№" totalsRowLabel="Итог" queryTableFieldId="1"/>
    <tableColumn id="2" xr3:uid="{AADCE1EB-808F-4D24-ACA8-947B4BE00CF4}" uniqueName="2" name="Відм.\поверх" queryTableFieldId="2" dataDxfId="65"/>
    <tableColumn id="3" xr3:uid="{FCD0DFCF-2CE7-4387-809C-C03B06C07F4D}" uniqueName="3" name="Шифр проекту" queryTableFieldId="3" dataDxfId="64"/>
    <tableColumn id="11" xr3:uid="{81899B42-38C1-4571-B797-BFEF7D6B2F80}" uniqueName="11" name="Поверхня оздобленя" queryTableFieldId="11" dataDxfId="63"/>
    <tableColumn id="5" xr3:uid="{98A60DB8-8F14-4F3E-982B-012667F08C6C}" uniqueName="5" name="Елемент" queryTableFieldId="5" dataDxfId="62"/>
    <tableColumn id="6" xr3:uid="{52E40C4B-732D-405E-BD01-EA1A9AD8F4EF}" uniqueName="6" name="Маркування приміщення" queryTableFieldId="6" dataDxfId="61"/>
    <tableColumn id="7" xr3:uid="{682D1785-03EC-457D-A9F5-E0E6442E833E}" uniqueName="7" name="Найменування приміщень" queryTableFieldId="7" dataDxfId="60"/>
    <tableColumn id="9" xr3:uid="{DA008D9A-9D75-4894-900E-4F2B0E39AC46}" uniqueName="9" name="Оздоблення" totalsRowFunction="count" queryTableFieldId="9" dataDxfId="59"/>
    <tableColumn id="8" xr3:uid="{087C34B1-9027-404F-9D2A-CDA1D6941D5E}" uniqueName="8" name="Од.вим" queryTableFieldId="8" dataDxfId="58"/>
    <tableColumn id="10" xr3:uid="{4290C2D8-A4AC-4460-804C-D79D0F3725A1}" uniqueName="10" name="Кількість" totalsRowFunction="sum" queryTableFieldId="1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W342"/>
  <sheetViews>
    <sheetView topLeftCell="A259" zoomScale="70" zoomScaleNormal="70" workbookViewId="0">
      <selection activeCell="S305" sqref="S305"/>
    </sheetView>
  </sheetViews>
  <sheetFormatPr defaultRowHeight="15" x14ac:dyDescent="0.25"/>
  <cols>
    <col min="1" max="1" width="12.7109375" customWidth="1"/>
    <col min="2" max="2" width="15.42578125" style="3" customWidth="1"/>
    <col min="3" max="3" width="16.28515625" customWidth="1"/>
    <col min="5" max="5" width="28.42578125" customWidth="1"/>
    <col min="6" max="6" width="10.140625" customWidth="1"/>
    <col min="7" max="7" width="27.85546875" style="15" customWidth="1"/>
    <col min="8" max="8" width="10.140625" style="15" customWidth="1"/>
    <col min="9" max="9" width="25" customWidth="1"/>
    <col min="10" max="10" width="10.140625" customWidth="1"/>
    <col min="15" max="15" width="5.42578125" bestFit="1" customWidth="1"/>
    <col min="16" max="16" width="10.140625" bestFit="1" customWidth="1"/>
    <col min="17" max="17" width="7" bestFit="1" customWidth="1"/>
    <col min="18" max="18" width="7.42578125" bestFit="1" customWidth="1"/>
    <col min="19" max="19" width="16.7109375" bestFit="1" customWidth="1"/>
    <col min="20" max="20" width="6.42578125" bestFit="1" customWidth="1"/>
    <col min="21" max="21" width="5.42578125" bestFit="1" customWidth="1"/>
    <col min="22" max="22" width="8.5703125" bestFit="1" customWidth="1"/>
    <col min="23" max="23" width="9.5703125" bestFit="1" customWidth="1"/>
  </cols>
  <sheetData>
    <row r="1" spans="1:13" ht="30" x14ac:dyDescent="0.25">
      <c r="A1" s="42" t="s">
        <v>68</v>
      </c>
      <c r="B1" s="42" t="s">
        <v>106</v>
      </c>
      <c r="C1" s="43" t="s">
        <v>1</v>
      </c>
      <c r="D1" s="42" t="s">
        <v>0</v>
      </c>
      <c r="E1" s="42" t="s">
        <v>2</v>
      </c>
      <c r="F1" s="42" t="s">
        <v>3</v>
      </c>
      <c r="G1" s="7" t="s">
        <v>4</v>
      </c>
      <c r="H1" s="7" t="s">
        <v>3</v>
      </c>
      <c r="I1" s="42" t="s">
        <v>5</v>
      </c>
      <c r="J1" s="42" t="s">
        <v>3</v>
      </c>
      <c r="K1" s="1"/>
      <c r="L1" s="1"/>
      <c r="M1" s="1"/>
    </row>
    <row r="2" spans="1:13" ht="30" x14ac:dyDescent="0.25">
      <c r="A2" s="119" t="s">
        <v>19</v>
      </c>
      <c r="B2" s="5" t="s">
        <v>107</v>
      </c>
      <c r="C2" s="4" t="s">
        <v>83</v>
      </c>
      <c r="D2" s="5" t="s">
        <v>84</v>
      </c>
      <c r="E2" s="6" t="s">
        <v>9</v>
      </c>
      <c r="F2" s="5" t="s">
        <v>10</v>
      </c>
      <c r="G2" s="8" t="s">
        <v>11</v>
      </c>
      <c r="H2" s="9" t="s">
        <v>54</v>
      </c>
      <c r="I2" s="6" t="s">
        <v>69</v>
      </c>
      <c r="J2" s="5" t="s">
        <v>54</v>
      </c>
      <c r="K2" s="1"/>
      <c r="L2" s="1"/>
      <c r="M2" s="1"/>
    </row>
    <row r="3" spans="1:13" ht="30" x14ac:dyDescent="0.25">
      <c r="A3" s="120"/>
      <c r="B3" s="5" t="s">
        <v>107</v>
      </c>
      <c r="C3" s="5" t="s">
        <v>8</v>
      </c>
      <c r="D3" s="5" t="s">
        <v>6</v>
      </c>
      <c r="E3" s="6" t="s">
        <v>9</v>
      </c>
      <c r="F3" s="5" t="s">
        <v>10</v>
      </c>
      <c r="G3" s="8" t="s">
        <v>11</v>
      </c>
      <c r="H3" s="9" t="s">
        <v>24</v>
      </c>
      <c r="I3" s="6" t="s">
        <v>25</v>
      </c>
      <c r="J3" s="5" t="s">
        <v>24</v>
      </c>
      <c r="K3" s="1"/>
      <c r="L3" s="1"/>
      <c r="M3" s="1"/>
    </row>
    <row r="4" spans="1:13" ht="45" x14ac:dyDescent="0.25">
      <c r="A4" s="120"/>
      <c r="B4" s="5" t="s">
        <v>107</v>
      </c>
      <c r="C4" s="5" t="s">
        <v>12</v>
      </c>
      <c r="D4" s="5" t="s">
        <v>7</v>
      </c>
      <c r="E4" s="6" t="s">
        <v>9</v>
      </c>
      <c r="F4" s="5" t="s">
        <v>10</v>
      </c>
      <c r="G4" s="8" t="s">
        <v>27</v>
      </c>
      <c r="H4" s="9" t="s">
        <v>73</v>
      </c>
      <c r="I4" s="6" t="s">
        <v>69</v>
      </c>
      <c r="J4" s="5" t="s">
        <v>73</v>
      </c>
      <c r="K4" s="1"/>
      <c r="L4" s="1"/>
      <c r="M4" s="1"/>
    </row>
    <row r="5" spans="1:13" ht="45" x14ac:dyDescent="0.25">
      <c r="A5" s="120"/>
      <c r="B5" s="5" t="s">
        <v>107</v>
      </c>
      <c r="C5" s="5" t="s">
        <v>12</v>
      </c>
      <c r="D5" s="5" t="s">
        <v>74</v>
      </c>
      <c r="E5" s="6" t="s">
        <v>9</v>
      </c>
      <c r="F5" s="5" t="s">
        <v>10</v>
      </c>
      <c r="G5" s="8" t="s">
        <v>27</v>
      </c>
      <c r="H5" s="9" t="s">
        <v>75</v>
      </c>
      <c r="I5" s="6" t="s">
        <v>69</v>
      </c>
      <c r="J5" s="5" t="s">
        <v>75</v>
      </c>
      <c r="K5" s="1"/>
      <c r="L5" s="1"/>
      <c r="M5" s="1"/>
    </row>
    <row r="6" spans="1:13" ht="30" x14ac:dyDescent="0.25">
      <c r="A6" s="120"/>
      <c r="B6" s="5" t="s">
        <v>107</v>
      </c>
      <c r="C6" s="5" t="s">
        <v>80</v>
      </c>
      <c r="D6" s="5" t="s">
        <v>13</v>
      </c>
      <c r="E6" s="6" t="s">
        <v>9</v>
      </c>
      <c r="F6" s="5" t="s">
        <v>10</v>
      </c>
      <c r="G6" s="10" t="s">
        <v>76</v>
      </c>
      <c r="H6" s="9" t="s">
        <v>81</v>
      </c>
      <c r="I6" s="6" t="s">
        <v>69</v>
      </c>
      <c r="J6" s="5" t="s">
        <v>81</v>
      </c>
      <c r="K6" s="1"/>
      <c r="L6" s="1"/>
      <c r="M6" s="1"/>
    </row>
    <row r="7" spans="1:13" ht="30" x14ac:dyDescent="0.25">
      <c r="A7" s="120"/>
      <c r="B7" s="5" t="s">
        <v>107</v>
      </c>
      <c r="C7" s="5" t="s">
        <v>17</v>
      </c>
      <c r="D7" s="5" t="s">
        <v>14</v>
      </c>
      <c r="E7" s="44" t="s">
        <v>76</v>
      </c>
      <c r="F7" s="5" t="s">
        <v>10</v>
      </c>
      <c r="G7" s="10" t="s">
        <v>76</v>
      </c>
      <c r="H7" s="9" t="s">
        <v>79</v>
      </c>
      <c r="I7" s="6" t="s">
        <v>69</v>
      </c>
      <c r="J7" s="5" t="s">
        <v>79</v>
      </c>
      <c r="K7" s="1"/>
      <c r="L7" s="1"/>
      <c r="M7" s="1"/>
    </row>
    <row r="8" spans="1:13" ht="30" x14ac:dyDescent="0.25">
      <c r="A8" s="120"/>
      <c r="B8" s="5" t="s">
        <v>107</v>
      </c>
      <c r="C8" s="5" t="s">
        <v>18</v>
      </c>
      <c r="D8" s="5" t="s">
        <v>15</v>
      </c>
      <c r="E8" s="6" t="s">
        <v>9</v>
      </c>
      <c r="F8" s="5" t="s">
        <v>10</v>
      </c>
      <c r="G8" s="10" t="s">
        <v>76</v>
      </c>
      <c r="H8" s="9" t="s">
        <v>78</v>
      </c>
      <c r="I8" s="6" t="s">
        <v>69</v>
      </c>
      <c r="J8" s="5" t="s">
        <v>78</v>
      </c>
      <c r="K8" s="1"/>
      <c r="L8" s="1"/>
      <c r="M8" s="1"/>
    </row>
    <row r="9" spans="1:13" ht="30" x14ac:dyDescent="0.25">
      <c r="A9" s="120"/>
      <c r="B9" s="5" t="s">
        <v>107</v>
      </c>
      <c r="C9" s="5" t="s">
        <v>17</v>
      </c>
      <c r="D9" s="5" t="s">
        <v>16</v>
      </c>
      <c r="E9" s="44" t="s">
        <v>76</v>
      </c>
      <c r="F9" s="5" t="s">
        <v>10</v>
      </c>
      <c r="G9" s="10" t="s">
        <v>76</v>
      </c>
      <c r="H9" s="9" t="s">
        <v>77</v>
      </c>
      <c r="I9" s="6" t="s">
        <v>69</v>
      </c>
      <c r="J9" s="5" t="s">
        <v>77</v>
      </c>
      <c r="K9" s="1"/>
      <c r="L9" s="1"/>
      <c r="M9" s="1"/>
    </row>
    <row r="10" spans="1:13" s="3" customFormat="1" ht="45" x14ac:dyDescent="0.25">
      <c r="A10" s="121"/>
      <c r="B10" s="5" t="s">
        <v>107</v>
      </c>
      <c r="C10" s="5" t="s">
        <v>244</v>
      </c>
      <c r="D10" s="5"/>
      <c r="E10" s="6"/>
      <c r="F10" s="5"/>
      <c r="G10" s="8" t="s">
        <v>245</v>
      </c>
      <c r="H10" s="11"/>
      <c r="I10" s="6"/>
      <c r="J10" s="5"/>
      <c r="K10" s="1"/>
      <c r="L10" s="1"/>
      <c r="M10" s="1"/>
    </row>
    <row r="11" spans="1:13" ht="30" x14ac:dyDescent="0.25">
      <c r="A11" s="119" t="s">
        <v>28</v>
      </c>
      <c r="B11" s="5" t="s">
        <v>107</v>
      </c>
      <c r="C11" s="5" t="s">
        <v>8</v>
      </c>
      <c r="D11" s="5" t="s">
        <v>20</v>
      </c>
      <c r="E11" s="6" t="s">
        <v>9</v>
      </c>
      <c r="F11" s="5" t="s">
        <v>10</v>
      </c>
      <c r="G11" s="8" t="s">
        <v>11</v>
      </c>
      <c r="H11" s="9" t="s">
        <v>24</v>
      </c>
      <c r="I11" s="6" t="s">
        <v>25</v>
      </c>
      <c r="J11" s="5" t="s">
        <v>24</v>
      </c>
      <c r="K11" s="1"/>
      <c r="L11" s="1"/>
      <c r="M11" s="1"/>
    </row>
    <row r="12" spans="1:13" ht="45" x14ac:dyDescent="0.25">
      <c r="A12" s="120"/>
      <c r="B12" s="5" t="s">
        <v>107</v>
      </c>
      <c r="C12" s="5" t="s">
        <v>12</v>
      </c>
      <c r="D12" s="5" t="s">
        <v>22</v>
      </c>
      <c r="E12" s="6" t="s">
        <v>9</v>
      </c>
      <c r="F12" s="5" t="s">
        <v>10</v>
      </c>
      <c r="G12" s="8" t="s">
        <v>27</v>
      </c>
      <c r="H12" s="9" t="s">
        <v>82</v>
      </c>
      <c r="I12" s="6" t="s">
        <v>69</v>
      </c>
      <c r="J12" s="5" t="s">
        <v>82</v>
      </c>
      <c r="K12" s="1"/>
      <c r="L12" s="1"/>
      <c r="M12" s="1"/>
    </row>
    <row r="13" spans="1:13" ht="45" x14ac:dyDescent="0.25">
      <c r="A13" s="120"/>
      <c r="B13" s="5" t="s">
        <v>107</v>
      </c>
      <c r="C13" s="4" t="s">
        <v>83</v>
      </c>
      <c r="D13" s="5" t="s">
        <v>23</v>
      </c>
      <c r="E13" s="6" t="s">
        <v>296</v>
      </c>
      <c r="F13" s="5" t="s">
        <v>10</v>
      </c>
      <c r="G13" s="8" t="s">
        <v>11</v>
      </c>
      <c r="H13" s="9" t="s">
        <v>54</v>
      </c>
      <c r="I13" s="6" t="s">
        <v>69</v>
      </c>
      <c r="J13" s="5" t="s">
        <v>54</v>
      </c>
      <c r="K13" s="1"/>
      <c r="L13" s="1"/>
      <c r="M13" s="1"/>
    </row>
    <row r="14" spans="1:13" ht="45" x14ac:dyDescent="0.25">
      <c r="A14" s="120"/>
      <c r="B14" s="5" t="s">
        <v>107</v>
      </c>
      <c r="C14" s="5" t="s">
        <v>12</v>
      </c>
      <c r="D14" s="5" t="s">
        <v>21</v>
      </c>
      <c r="E14" s="6" t="s">
        <v>9</v>
      </c>
      <c r="F14" s="5" t="s">
        <v>10</v>
      </c>
      <c r="G14" s="8" t="s">
        <v>27</v>
      </c>
      <c r="H14" s="9" t="s">
        <v>26</v>
      </c>
      <c r="I14" s="6" t="s">
        <v>69</v>
      </c>
      <c r="J14" s="5" t="s">
        <v>26</v>
      </c>
      <c r="K14" s="1"/>
      <c r="L14" s="1"/>
      <c r="M14" s="1"/>
    </row>
    <row r="15" spans="1:13" s="3" customFormat="1" ht="45" x14ac:dyDescent="0.25">
      <c r="A15" s="121"/>
      <c r="B15" s="5" t="s">
        <v>107</v>
      </c>
      <c r="C15" s="5" t="s">
        <v>244</v>
      </c>
      <c r="D15" s="5"/>
      <c r="E15" s="6" t="s">
        <v>245</v>
      </c>
      <c r="F15" s="5"/>
      <c r="G15" s="8" t="s">
        <v>245</v>
      </c>
      <c r="H15" s="11"/>
      <c r="I15" s="6"/>
      <c r="J15" s="5"/>
      <c r="K15" s="1"/>
      <c r="L15" s="1"/>
      <c r="M15" s="1"/>
    </row>
    <row r="16" spans="1:13" ht="30" x14ac:dyDescent="0.25">
      <c r="A16" s="119" t="s">
        <v>36</v>
      </c>
      <c r="B16" s="4" t="s">
        <v>108</v>
      </c>
      <c r="C16" s="5" t="s">
        <v>42</v>
      </c>
      <c r="D16" s="5" t="s">
        <v>29</v>
      </c>
      <c r="E16" s="6" t="s">
        <v>9</v>
      </c>
      <c r="F16" s="5" t="s">
        <v>289</v>
      </c>
      <c r="G16" s="8" t="s">
        <v>11</v>
      </c>
      <c r="H16" s="9" t="s">
        <v>41</v>
      </c>
      <c r="I16" s="6" t="s">
        <v>38</v>
      </c>
      <c r="J16" s="5" t="s">
        <v>41</v>
      </c>
      <c r="K16" s="1"/>
      <c r="L16" s="1"/>
      <c r="M16" s="1"/>
    </row>
    <row r="17" spans="1:14" ht="30" x14ac:dyDescent="0.25">
      <c r="A17" s="120"/>
      <c r="B17" s="4" t="s">
        <v>108</v>
      </c>
      <c r="C17" s="5" t="s">
        <v>43</v>
      </c>
      <c r="D17" s="5" t="s">
        <v>30</v>
      </c>
      <c r="E17" s="6" t="s">
        <v>9</v>
      </c>
      <c r="F17" s="5" t="s">
        <v>290</v>
      </c>
      <c r="G17" s="8" t="s">
        <v>11</v>
      </c>
      <c r="H17" s="9" t="s">
        <v>40</v>
      </c>
      <c r="I17" s="6" t="s">
        <v>38</v>
      </c>
      <c r="J17" s="5" t="s">
        <v>40</v>
      </c>
      <c r="K17" s="1"/>
      <c r="L17" s="1"/>
      <c r="M17" s="1"/>
    </row>
    <row r="18" spans="1:14" ht="30" x14ac:dyDescent="0.25">
      <c r="A18" s="120"/>
      <c r="B18" s="4" t="s">
        <v>108</v>
      </c>
      <c r="C18" s="5" t="s">
        <v>44</v>
      </c>
      <c r="D18" s="5" t="s">
        <v>31</v>
      </c>
      <c r="E18" s="6" t="s">
        <v>284</v>
      </c>
      <c r="F18" s="5" t="s">
        <v>291</v>
      </c>
      <c r="G18" s="8" t="s">
        <v>11</v>
      </c>
      <c r="H18" s="9" t="s">
        <v>49</v>
      </c>
      <c r="I18" s="6" t="s">
        <v>38</v>
      </c>
      <c r="J18" s="5" t="s">
        <v>49</v>
      </c>
      <c r="K18" s="1"/>
      <c r="L18" s="1"/>
      <c r="M18" s="1"/>
    </row>
    <row r="19" spans="1:14" ht="30" x14ac:dyDescent="0.25">
      <c r="A19" s="120"/>
      <c r="B19" s="4" t="s">
        <v>108</v>
      </c>
      <c r="C19" s="5" t="s">
        <v>45</v>
      </c>
      <c r="D19" s="5" t="s">
        <v>32</v>
      </c>
      <c r="E19" s="6" t="s">
        <v>284</v>
      </c>
      <c r="F19" s="5" t="s">
        <v>285</v>
      </c>
      <c r="G19" s="8" t="s">
        <v>11</v>
      </c>
      <c r="H19" s="9" t="s">
        <v>48</v>
      </c>
      <c r="I19" s="6" t="s">
        <v>38</v>
      </c>
      <c r="J19" s="5" t="s">
        <v>48</v>
      </c>
      <c r="K19" s="1"/>
      <c r="L19" s="1"/>
      <c r="M19" s="1"/>
    </row>
    <row r="20" spans="1:14" ht="30" x14ac:dyDescent="0.25">
      <c r="A20" s="120"/>
      <c r="B20" s="4" t="s">
        <v>108</v>
      </c>
      <c r="C20" s="5" t="s">
        <v>17</v>
      </c>
      <c r="D20" s="5" t="s">
        <v>33</v>
      </c>
      <c r="E20" s="6" t="s">
        <v>284</v>
      </c>
      <c r="F20" s="5" t="s">
        <v>286</v>
      </c>
      <c r="G20" s="8" t="s">
        <v>11</v>
      </c>
      <c r="H20" s="9" t="s">
        <v>47</v>
      </c>
      <c r="I20" s="6" t="s">
        <v>38</v>
      </c>
      <c r="J20" s="5" t="s">
        <v>47</v>
      </c>
      <c r="K20" s="1"/>
      <c r="L20" s="1"/>
      <c r="M20" s="1"/>
    </row>
    <row r="21" spans="1:14" ht="45" x14ac:dyDescent="0.25">
      <c r="A21" s="120"/>
      <c r="B21" s="4" t="s">
        <v>108</v>
      </c>
      <c r="C21" s="4" t="s">
        <v>39</v>
      </c>
      <c r="D21" s="5" t="s">
        <v>34</v>
      </c>
      <c r="E21" s="6" t="s">
        <v>9</v>
      </c>
      <c r="F21" s="5" t="s">
        <v>287</v>
      </c>
      <c r="G21" s="8" t="s">
        <v>46</v>
      </c>
      <c r="H21" s="9" t="s">
        <v>37</v>
      </c>
      <c r="I21" s="6" t="s">
        <v>38</v>
      </c>
      <c r="J21" s="5" t="s">
        <v>37</v>
      </c>
      <c r="K21" s="1"/>
      <c r="L21" s="1"/>
      <c r="M21" s="1"/>
    </row>
    <row r="22" spans="1:14" s="3" customFormat="1" ht="30" x14ac:dyDescent="0.25">
      <c r="A22" s="120"/>
      <c r="B22" s="4"/>
      <c r="C22" s="4"/>
      <c r="D22" s="5"/>
      <c r="E22" s="6" t="s">
        <v>292</v>
      </c>
      <c r="F22" s="5" t="s">
        <v>276</v>
      </c>
      <c r="G22" s="8"/>
      <c r="H22" s="9"/>
      <c r="I22" s="6"/>
      <c r="J22" s="5"/>
      <c r="K22" s="1"/>
      <c r="L22" s="1"/>
      <c r="M22" s="1"/>
    </row>
    <row r="23" spans="1:14" s="3" customFormat="1" ht="45" x14ac:dyDescent="0.25">
      <c r="A23" s="120"/>
      <c r="B23" s="4" t="s">
        <v>108</v>
      </c>
      <c r="C23" s="4" t="s">
        <v>294</v>
      </c>
      <c r="D23" s="5" t="s">
        <v>293</v>
      </c>
      <c r="E23" s="6" t="s">
        <v>9</v>
      </c>
      <c r="F23" s="5" t="s">
        <v>297</v>
      </c>
      <c r="G23" s="8" t="s">
        <v>298</v>
      </c>
      <c r="H23" s="9" t="s">
        <v>54</v>
      </c>
      <c r="I23" s="6" t="s">
        <v>260</v>
      </c>
      <c r="J23" s="5" t="s">
        <v>54</v>
      </c>
      <c r="K23" s="1"/>
      <c r="L23" s="1"/>
      <c r="M23" s="1"/>
      <c r="N23" s="3" t="s">
        <v>295</v>
      </c>
    </row>
    <row r="24" spans="1:14" ht="30" x14ac:dyDescent="0.25">
      <c r="A24" s="120"/>
      <c r="B24" s="4" t="s">
        <v>108</v>
      </c>
      <c r="C24" s="5" t="s">
        <v>8</v>
      </c>
      <c r="D24" s="5" t="s">
        <v>35</v>
      </c>
      <c r="E24" s="6" t="s">
        <v>9</v>
      </c>
      <c r="F24" s="5" t="s">
        <v>288</v>
      </c>
      <c r="G24" s="8" t="s">
        <v>11</v>
      </c>
      <c r="H24" s="9" t="s">
        <v>24</v>
      </c>
      <c r="I24" s="6" t="s">
        <v>38</v>
      </c>
      <c r="J24" s="5" t="s">
        <v>24</v>
      </c>
    </row>
    <row r="25" spans="1:14" s="3" customFormat="1" ht="30" x14ac:dyDescent="0.25">
      <c r="A25" s="120"/>
      <c r="B25" s="4"/>
      <c r="C25" s="5"/>
      <c r="D25" s="5"/>
      <c r="E25" s="6" t="s">
        <v>292</v>
      </c>
      <c r="F25" s="5" t="s">
        <v>277</v>
      </c>
      <c r="G25" s="8"/>
      <c r="H25" s="9"/>
      <c r="I25" s="6"/>
      <c r="J25" s="5"/>
    </row>
    <row r="26" spans="1:14" ht="45" x14ac:dyDescent="0.25">
      <c r="A26" s="120"/>
      <c r="B26" s="5" t="s">
        <v>107</v>
      </c>
      <c r="C26" s="5" t="s">
        <v>71</v>
      </c>
      <c r="D26" s="5" t="s">
        <v>70</v>
      </c>
      <c r="E26" s="6" t="s">
        <v>9</v>
      </c>
      <c r="F26" s="5" t="s">
        <v>281</v>
      </c>
      <c r="G26" s="8" t="s">
        <v>46</v>
      </c>
      <c r="H26" s="9" t="s">
        <v>72</v>
      </c>
      <c r="I26" s="6" t="s">
        <v>38</v>
      </c>
      <c r="J26" s="5" t="s">
        <v>72</v>
      </c>
    </row>
    <row r="27" spans="1:14" s="2" customFormat="1" ht="45" x14ac:dyDescent="0.25">
      <c r="A27" s="120"/>
      <c r="B27" s="5" t="s">
        <v>107</v>
      </c>
      <c r="C27" s="117" t="s">
        <v>85</v>
      </c>
      <c r="D27" s="118" t="s">
        <v>86</v>
      </c>
      <c r="E27" s="45" t="s">
        <v>87</v>
      </c>
      <c r="F27" s="46" t="s">
        <v>279</v>
      </c>
      <c r="G27" s="12" t="s">
        <v>88</v>
      </c>
      <c r="H27" s="13" t="s">
        <v>89</v>
      </c>
      <c r="I27" s="45" t="s">
        <v>25</v>
      </c>
      <c r="J27" s="46" t="s">
        <v>90</v>
      </c>
    </row>
    <row r="28" spans="1:14" s="2" customFormat="1" ht="45" x14ac:dyDescent="0.25">
      <c r="A28" s="120"/>
      <c r="B28" s="5" t="s">
        <v>107</v>
      </c>
      <c r="C28" s="117"/>
      <c r="D28" s="118"/>
      <c r="E28" s="45" t="s">
        <v>91</v>
      </c>
      <c r="F28" s="46" t="s">
        <v>92</v>
      </c>
      <c r="G28" s="14" t="s">
        <v>10</v>
      </c>
      <c r="H28" s="13"/>
      <c r="I28" s="45" t="s">
        <v>93</v>
      </c>
      <c r="J28" s="46" t="s">
        <v>94</v>
      </c>
    </row>
    <row r="29" spans="1:14" s="3" customFormat="1" x14ac:dyDescent="0.25">
      <c r="A29" s="120"/>
      <c r="B29" s="5"/>
      <c r="C29" s="49"/>
      <c r="D29" s="50"/>
      <c r="E29" s="45"/>
      <c r="F29" s="50"/>
      <c r="G29" s="14"/>
      <c r="H29" s="13"/>
      <c r="I29" s="45"/>
      <c r="J29" s="50"/>
    </row>
    <row r="30" spans="1:14" s="2" customFormat="1" ht="45" x14ac:dyDescent="0.25">
      <c r="A30" s="120"/>
      <c r="B30" s="5" t="s">
        <v>107</v>
      </c>
      <c r="C30" s="118" t="s">
        <v>42</v>
      </c>
      <c r="D30" s="118" t="s">
        <v>95</v>
      </c>
      <c r="E30" s="45" t="s">
        <v>96</v>
      </c>
      <c r="F30" s="46" t="s">
        <v>132</v>
      </c>
      <c r="G30" s="12" t="s">
        <v>88</v>
      </c>
      <c r="H30" s="13" t="s">
        <v>97</v>
      </c>
      <c r="I30" s="45" t="s">
        <v>25</v>
      </c>
      <c r="J30" s="46" t="s">
        <v>97</v>
      </c>
    </row>
    <row r="31" spans="1:14" s="2" customFormat="1" x14ac:dyDescent="0.25">
      <c r="A31" s="120"/>
      <c r="B31" s="5" t="s">
        <v>107</v>
      </c>
      <c r="C31" s="118"/>
      <c r="D31" s="118"/>
      <c r="E31" s="45"/>
      <c r="F31" s="46"/>
      <c r="G31" s="12"/>
      <c r="H31" s="13"/>
      <c r="I31" s="45" t="s">
        <v>98</v>
      </c>
      <c r="J31" s="46" t="s">
        <v>99</v>
      </c>
    </row>
    <row r="32" spans="1:14" s="3" customFormat="1" ht="45" x14ac:dyDescent="0.25">
      <c r="A32" s="120"/>
      <c r="B32" s="5" t="s">
        <v>107</v>
      </c>
      <c r="C32" s="118" t="s">
        <v>42</v>
      </c>
      <c r="D32" s="46" t="s">
        <v>100</v>
      </c>
      <c r="E32" s="45" t="s">
        <v>96</v>
      </c>
      <c r="F32" s="46" t="s">
        <v>10</v>
      </c>
      <c r="G32" s="12" t="s">
        <v>88</v>
      </c>
      <c r="H32" s="13" t="s">
        <v>101</v>
      </c>
      <c r="I32" s="45" t="s">
        <v>25</v>
      </c>
      <c r="J32" s="46" t="s">
        <v>101</v>
      </c>
    </row>
    <row r="33" spans="1:10" s="3" customFormat="1" x14ac:dyDescent="0.25">
      <c r="A33" s="120"/>
      <c r="B33" s="5" t="s">
        <v>107</v>
      </c>
      <c r="C33" s="118"/>
      <c r="D33" s="46"/>
      <c r="E33" s="45"/>
      <c r="F33" s="46"/>
      <c r="G33" s="12"/>
      <c r="H33" s="13"/>
      <c r="I33" s="45" t="s">
        <v>98</v>
      </c>
      <c r="J33" s="46" t="s">
        <v>102</v>
      </c>
    </row>
    <row r="34" spans="1:10" s="3" customFormat="1" ht="30" x14ac:dyDescent="0.25">
      <c r="A34" s="120"/>
      <c r="B34" s="5" t="s">
        <v>107</v>
      </c>
      <c r="C34" s="46" t="s">
        <v>103</v>
      </c>
      <c r="D34" s="46" t="s">
        <v>104</v>
      </c>
      <c r="E34" s="45" t="s">
        <v>38</v>
      </c>
      <c r="F34" s="46" t="s">
        <v>280</v>
      </c>
      <c r="G34" s="12" t="s">
        <v>88</v>
      </c>
      <c r="H34" s="13" t="s">
        <v>105</v>
      </c>
      <c r="I34" s="45" t="s">
        <v>25</v>
      </c>
      <c r="J34" s="46" t="s">
        <v>105</v>
      </c>
    </row>
    <row r="35" spans="1:10" s="3" customFormat="1" ht="45" x14ac:dyDescent="0.25">
      <c r="A35" s="121"/>
      <c r="B35" s="5" t="s">
        <v>107</v>
      </c>
      <c r="C35" s="5" t="s">
        <v>244</v>
      </c>
      <c r="D35" s="5"/>
      <c r="E35" s="6" t="s">
        <v>245</v>
      </c>
      <c r="F35" s="5" t="s">
        <v>267</v>
      </c>
      <c r="G35" s="8"/>
      <c r="H35" s="11"/>
      <c r="I35" s="6"/>
      <c r="J35" s="5"/>
    </row>
    <row r="36" spans="1:10" ht="45" x14ac:dyDescent="0.25">
      <c r="A36" s="122" t="s">
        <v>62</v>
      </c>
      <c r="B36" s="4" t="s">
        <v>108</v>
      </c>
      <c r="C36" s="4" t="s">
        <v>39</v>
      </c>
      <c r="D36" s="5" t="s">
        <v>51</v>
      </c>
      <c r="E36" s="6" t="s">
        <v>9</v>
      </c>
      <c r="F36" s="5" t="s">
        <v>275</v>
      </c>
      <c r="G36" s="8" t="s">
        <v>46</v>
      </c>
      <c r="H36" s="9" t="s">
        <v>50</v>
      </c>
      <c r="I36" s="6" t="s">
        <v>38</v>
      </c>
      <c r="J36" s="5" t="s">
        <v>50</v>
      </c>
    </row>
    <row r="37" spans="1:10" s="3" customFormat="1" ht="30" x14ac:dyDescent="0.25">
      <c r="A37" s="123"/>
      <c r="B37" s="4"/>
      <c r="C37" s="4"/>
      <c r="D37" s="5" t="s">
        <v>51</v>
      </c>
      <c r="E37" s="6" t="s">
        <v>292</v>
      </c>
      <c r="F37" s="5" t="s">
        <v>276</v>
      </c>
      <c r="G37" s="8"/>
      <c r="H37" s="9"/>
      <c r="I37" s="6"/>
      <c r="J37" s="5"/>
    </row>
    <row r="38" spans="1:10" ht="30" x14ac:dyDescent="0.25">
      <c r="A38" s="123"/>
      <c r="B38" s="4" t="s">
        <v>108</v>
      </c>
      <c r="C38" s="5" t="s">
        <v>8</v>
      </c>
      <c r="D38" s="5" t="s">
        <v>52</v>
      </c>
      <c r="E38" s="6" t="s">
        <v>9</v>
      </c>
      <c r="F38" s="5" t="s">
        <v>132</v>
      </c>
      <c r="G38" s="8" t="s">
        <v>11</v>
      </c>
      <c r="H38" s="9" t="s">
        <v>24</v>
      </c>
      <c r="I38" s="6" t="s">
        <v>38</v>
      </c>
      <c r="J38" s="5" t="s">
        <v>24</v>
      </c>
    </row>
    <row r="39" spans="1:10" s="3" customFormat="1" ht="30" x14ac:dyDescent="0.25">
      <c r="A39" s="123"/>
      <c r="B39" s="4"/>
      <c r="C39" s="5"/>
      <c r="D39" s="5" t="s">
        <v>52</v>
      </c>
      <c r="E39" s="6" t="s">
        <v>292</v>
      </c>
      <c r="F39" s="5" t="s">
        <v>277</v>
      </c>
      <c r="G39" s="8"/>
      <c r="H39" s="9"/>
      <c r="I39" s="6"/>
      <c r="J39" s="5"/>
    </row>
    <row r="40" spans="1:10" ht="30" x14ac:dyDescent="0.25">
      <c r="A40" s="123"/>
      <c r="B40" s="4" t="s">
        <v>108</v>
      </c>
      <c r="C40" s="4" t="s">
        <v>55</v>
      </c>
      <c r="D40" s="5" t="s">
        <v>53</v>
      </c>
      <c r="E40" s="6" t="s">
        <v>9</v>
      </c>
      <c r="F40" s="5" t="s">
        <v>133</v>
      </c>
      <c r="G40" s="8" t="s">
        <v>11</v>
      </c>
      <c r="H40" s="9" t="s">
        <v>54</v>
      </c>
      <c r="I40" s="6" t="s">
        <v>260</v>
      </c>
      <c r="J40" s="5" t="s">
        <v>54</v>
      </c>
    </row>
    <row r="41" spans="1:10" s="3" customFormat="1" ht="30" x14ac:dyDescent="0.25">
      <c r="A41" s="123"/>
      <c r="B41" s="4"/>
      <c r="C41" s="4"/>
      <c r="D41" s="5" t="s">
        <v>53</v>
      </c>
      <c r="E41" s="6" t="s">
        <v>243</v>
      </c>
      <c r="F41" s="5" t="s">
        <v>263</v>
      </c>
      <c r="G41" s="8"/>
      <c r="H41" s="9"/>
      <c r="I41" s="6"/>
      <c r="J41" s="5"/>
    </row>
    <row r="42" spans="1:10" ht="45" x14ac:dyDescent="0.25">
      <c r="A42" s="123"/>
      <c r="B42" s="4" t="s">
        <v>108</v>
      </c>
      <c r="C42" s="5" t="s">
        <v>42</v>
      </c>
      <c r="D42" s="5" t="s">
        <v>56</v>
      </c>
      <c r="E42" s="6" t="s">
        <v>9</v>
      </c>
      <c r="F42" s="5" t="s">
        <v>134</v>
      </c>
      <c r="G42" s="8" t="s">
        <v>27</v>
      </c>
      <c r="H42" s="9" t="s">
        <v>57</v>
      </c>
      <c r="I42" s="6" t="s">
        <v>260</v>
      </c>
      <c r="J42" s="5" t="s">
        <v>57</v>
      </c>
    </row>
    <row r="43" spans="1:10" s="3" customFormat="1" ht="30" x14ac:dyDescent="0.25">
      <c r="A43" s="123"/>
      <c r="B43" s="4"/>
      <c r="C43" s="5"/>
      <c r="D43" s="5" t="s">
        <v>56</v>
      </c>
      <c r="E43" s="6" t="s">
        <v>260</v>
      </c>
      <c r="F43" s="5" t="s">
        <v>262</v>
      </c>
      <c r="G43" s="8"/>
      <c r="H43" s="9"/>
      <c r="I43" s="6"/>
      <c r="J43" s="5"/>
    </row>
    <row r="44" spans="1:10" s="3" customFormat="1" ht="30" x14ac:dyDescent="0.25">
      <c r="A44" s="123"/>
      <c r="B44" s="4" t="s">
        <v>109</v>
      </c>
      <c r="C44" s="5" t="s">
        <v>222</v>
      </c>
      <c r="D44" s="5" t="s">
        <v>241</v>
      </c>
      <c r="E44" s="6" t="s">
        <v>243</v>
      </c>
      <c r="F44" s="5" t="s">
        <v>261</v>
      </c>
      <c r="G44" s="8"/>
      <c r="H44" s="11"/>
      <c r="I44" s="6" t="s">
        <v>260</v>
      </c>
      <c r="J44" s="5" t="s">
        <v>242</v>
      </c>
    </row>
    <row r="45" spans="1:10" s="3" customFormat="1" ht="45" x14ac:dyDescent="0.25">
      <c r="A45" s="124"/>
      <c r="B45" s="4"/>
      <c r="C45" s="5" t="s">
        <v>244</v>
      </c>
      <c r="D45" s="5"/>
      <c r="E45" s="6" t="s">
        <v>245</v>
      </c>
      <c r="F45" s="5" t="s">
        <v>267</v>
      </c>
      <c r="G45" s="8"/>
      <c r="H45" s="11"/>
      <c r="I45" s="6"/>
      <c r="J45" s="5"/>
    </row>
    <row r="46" spans="1:10" ht="45" x14ac:dyDescent="0.25">
      <c r="A46" s="122" t="s">
        <v>63</v>
      </c>
      <c r="B46" s="4" t="s">
        <v>108</v>
      </c>
      <c r="C46" s="4" t="s">
        <v>39</v>
      </c>
      <c r="D46" s="5" t="s">
        <v>58</v>
      </c>
      <c r="E46" s="6" t="s">
        <v>9</v>
      </c>
      <c r="F46" s="5" t="s">
        <v>275</v>
      </c>
      <c r="G46" s="8" t="s">
        <v>46</v>
      </c>
      <c r="H46" s="9" t="s">
        <v>50</v>
      </c>
      <c r="I46" s="6" t="s">
        <v>38</v>
      </c>
      <c r="J46" s="5" t="s">
        <v>50</v>
      </c>
    </row>
    <row r="47" spans="1:10" s="3" customFormat="1" ht="30" x14ac:dyDescent="0.25">
      <c r="A47" s="123"/>
      <c r="B47" s="4"/>
      <c r="C47" s="4"/>
      <c r="D47" s="5" t="s">
        <v>58</v>
      </c>
      <c r="E47" s="6" t="s">
        <v>292</v>
      </c>
      <c r="F47" s="5" t="s">
        <v>276</v>
      </c>
      <c r="G47" s="8"/>
      <c r="H47" s="9"/>
      <c r="I47" s="6"/>
      <c r="J47" s="5"/>
    </row>
    <row r="48" spans="1:10" ht="30" x14ac:dyDescent="0.25">
      <c r="A48" s="123"/>
      <c r="B48" s="4" t="s">
        <v>108</v>
      </c>
      <c r="C48" s="5" t="s">
        <v>8</v>
      </c>
      <c r="D48" s="5" t="s">
        <v>59</v>
      </c>
      <c r="E48" s="6" t="s">
        <v>9</v>
      </c>
      <c r="F48" s="5" t="s">
        <v>132</v>
      </c>
      <c r="G48" s="8" t="s">
        <v>11</v>
      </c>
      <c r="H48" s="9" t="s">
        <v>24</v>
      </c>
      <c r="I48" s="6" t="s">
        <v>38</v>
      </c>
      <c r="J48" s="5" t="s">
        <v>24</v>
      </c>
    </row>
    <row r="49" spans="1:10" s="3" customFormat="1" ht="30" x14ac:dyDescent="0.25">
      <c r="A49" s="123"/>
      <c r="B49" s="4"/>
      <c r="C49" s="5"/>
      <c r="D49" s="5" t="s">
        <v>59</v>
      </c>
      <c r="E49" s="6" t="s">
        <v>292</v>
      </c>
      <c r="F49" s="5" t="s">
        <v>277</v>
      </c>
      <c r="G49" s="8"/>
      <c r="H49" s="9"/>
      <c r="I49" s="6"/>
      <c r="J49" s="5"/>
    </row>
    <row r="50" spans="1:10" ht="30" x14ac:dyDescent="0.25">
      <c r="A50" s="123"/>
      <c r="B50" s="4" t="s">
        <v>108</v>
      </c>
      <c r="C50" s="4" t="s">
        <v>55</v>
      </c>
      <c r="D50" s="5" t="s">
        <v>60</v>
      </c>
      <c r="E50" s="6" t="s">
        <v>9</v>
      </c>
      <c r="F50" s="5" t="s">
        <v>133</v>
      </c>
      <c r="G50" s="8" t="s">
        <v>11</v>
      </c>
      <c r="H50" s="9" t="s">
        <v>54</v>
      </c>
      <c r="I50" s="6" t="s">
        <v>260</v>
      </c>
      <c r="J50" s="5" t="s">
        <v>54</v>
      </c>
    </row>
    <row r="51" spans="1:10" s="3" customFormat="1" ht="30" x14ac:dyDescent="0.25">
      <c r="A51" s="123"/>
      <c r="B51" s="4"/>
      <c r="C51" s="4"/>
      <c r="D51" s="5" t="s">
        <v>60</v>
      </c>
      <c r="E51" s="6" t="s">
        <v>260</v>
      </c>
      <c r="F51" s="5" t="s">
        <v>263</v>
      </c>
      <c r="G51" s="8"/>
      <c r="H51" s="9"/>
      <c r="I51" s="6"/>
      <c r="J51" s="5"/>
    </row>
    <row r="52" spans="1:10" ht="45" x14ac:dyDescent="0.25">
      <c r="A52" s="123"/>
      <c r="B52" s="4" t="s">
        <v>108</v>
      </c>
      <c r="C52" s="5" t="s">
        <v>42</v>
      </c>
      <c r="D52" s="5" t="s">
        <v>61</v>
      </c>
      <c r="E52" s="6" t="s">
        <v>9</v>
      </c>
      <c r="F52" s="5" t="s">
        <v>134</v>
      </c>
      <c r="G52" s="8" t="s">
        <v>27</v>
      </c>
      <c r="H52" s="9" t="s">
        <v>57</v>
      </c>
      <c r="I52" s="6" t="s">
        <v>260</v>
      </c>
      <c r="J52" s="5" t="s">
        <v>57</v>
      </c>
    </row>
    <row r="53" spans="1:10" s="3" customFormat="1" ht="30" x14ac:dyDescent="0.25">
      <c r="A53" s="123"/>
      <c r="B53" s="4"/>
      <c r="C53" s="5"/>
      <c r="D53" s="5" t="s">
        <v>61</v>
      </c>
      <c r="E53" s="6" t="s">
        <v>260</v>
      </c>
      <c r="F53" s="5" t="s">
        <v>262</v>
      </c>
      <c r="G53" s="8"/>
      <c r="H53" s="9"/>
      <c r="I53" s="6"/>
      <c r="J53" s="5"/>
    </row>
    <row r="54" spans="1:10" s="3" customFormat="1" ht="30" x14ac:dyDescent="0.25">
      <c r="A54" s="123"/>
      <c r="B54" s="4" t="s">
        <v>109</v>
      </c>
      <c r="C54" s="5" t="s">
        <v>222</v>
      </c>
      <c r="D54" s="5" t="s">
        <v>240</v>
      </c>
      <c r="E54" s="6" t="s">
        <v>243</v>
      </c>
      <c r="F54" s="5" t="s">
        <v>261</v>
      </c>
      <c r="G54" s="8"/>
      <c r="H54" s="11"/>
      <c r="I54" s="6" t="s">
        <v>260</v>
      </c>
      <c r="J54" s="5" t="s">
        <v>242</v>
      </c>
    </row>
    <row r="55" spans="1:10" s="3" customFormat="1" ht="45" x14ac:dyDescent="0.25">
      <c r="A55" s="124"/>
      <c r="B55" s="4"/>
      <c r="C55" s="5" t="s">
        <v>244</v>
      </c>
      <c r="D55" s="5"/>
      <c r="E55" s="6" t="s">
        <v>245</v>
      </c>
      <c r="F55" s="5" t="s">
        <v>267</v>
      </c>
      <c r="G55" s="8"/>
      <c r="H55" s="11"/>
      <c r="I55" s="6"/>
      <c r="J55" s="5"/>
    </row>
    <row r="56" spans="1:10" ht="45" x14ac:dyDescent="0.25">
      <c r="A56" s="119" t="s">
        <v>112</v>
      </c>
      <c r="B56" s="4" t="s">
        <v>109</v>
      </c>
      <c r="C56" s="4" t="s">
        <v>39</v>
      </c>
      <c r="D56" s="5" t="s">
        <v>128</v>
      </c>
      <c r="E56" s="6" t="s">
        <v>9</v>
      </c>
      <c r="F56" s="5" t="s">
        <v>127</v>
      </c>
      <c r="G56" s="8" t="s">
        <v>46</v>
      </c>
      <c r="H56" s="9" t="s">
        <v>50</v>
      </c>
      <c r="I56" s="6" t="s">
        <v>38</v>
      </c>
      <c r="J56" s="5" t="s">
        <v>50</v>
      </c>
    </row>
    <row r="57" spans="1:10" s="3" customFormat="1" ht="30" x14ac:dyDescent="0.25">
      <c r="A57" s="120"/>
      <c r="B57" s="4"/>
      <c r="C57" s="4"/>
      <c r="D57" s="5" t="s">
        <v>128</v>
      </c>
      <c r="E57" s="6" t="s">
        <v>292</v>
      </c>
      <c r="F57" s="5" t="s">
        <v>265</v>
      </c>
      <c r="G57" s="8"/>
      <c r="H57" s="9"/>
      <c r="I57" s="6"/>
      <c r="J57" s="5"/>
    </row>
    <row r="58" spans="1:10" ht="30" x14ac:dyDescent="0.25">
      <c r="A58" s="120"/>
      <c r="B58" s="4" t="s">
        <v>109</v>
      </c>
      <c r="C58" s="5" t="s">
        <v>8</v>
      </c>
      <c r="D58" s="5" t="s">
        <v>129</v>
      </c>
      <c r="E58" s="6" t="s">
        <v>9</v>
      </c>
      <c r="F58" s="5" t="s">
        <v>132</v>
      </c>
      <c r="G58" s="8" t="s">
        <v>11</v>
      </c>
      <c r="H58" s="9" t="s">
        <v>24</v>
      </c>
      <c r="I58" s="6" t="s">
        <v>38</v>
      </c>
      <c r="J58" s="5" t="s">
        <v>24</v>
      </c>
    </row>
    <row r="59" spans="1:10" s="3" customFormat="1" ht="30" x14ac:dyDescent="0.25">
      <c r="A59" s="120"/>
      <c r="B59" s="4"/>
      <c r="C59" s="5"/>
      <c r="D59" s="5" t="s">
        <v>129</v>
      </c>
      <c r="E59" s="6" t="s">
        <v>292</v>
      </c>
      <c r="F59" s="5" t="s">
        <v>264</v>
      </c>
      <c r="G59" s="8"/>
      <c r="H59" s="9"/>
      <c r="I59" s="6"/>
      <c r="J59" s="5"/>
    </row>
    <row r="60" spans="1:10" ht="30" x14ac:dyDescent="0.25">
      <c r="A60" s="120"/>
      <c r="B60" s="4" t="s">
        <v>109</v>
      </c>
      <c r="C60" s="4" t="s">
        <v>55</v>
      </c>
      <c r="D60" s="5" t="s">
        <v>130</v>
      </c>
      <c r="E60" s="6" t="s">
        <v>9</v>
      </c>
      <c r="F60" s="5" t="s">
        <v>133</v>
      </c>
      <c r="G60" s="8" t="s">
        <v>11</v>
      </c>
      <c r="H60" s="9" t="s">
        <v>54</v>
      </c>
      <c r="I60" s="6" t="s">
        <v>260</v>
      </c>
      <c r="J60" s="5" t="s">
        <v>54</v>
      </c>
    </row>
    <row r="61" spans="1:10" s="3" customFormat="1" ht="30" x14ac:dyDescent="0.25">
      <c r="A61" s="120"/>
      <c r="B61" s="4"/>
      <c r="C61" s="4"/>
      <c r="D61" s="5" t="s">
        <v>130</v>
      </c>
      <c r="E61" s="6" t="s">
        <v>260</v>
      </c>
      <c r="F61" s="5" t="s">
        <v>263</v>
      </c>
      <c r="G61" s="8"/>
      <c r="H61" s="9"/>
      <c r="I61" s="6"/>
      <c r="J61" s="5"/>
    </row>
    <row r="62" spans="1:10" ht="45" x14ac:dyDescent="0.25">
      <c r="A62" s="120"/>
      <c r="B62" s="4" t="s">
        <v>109</v>
      </c>
      <c r="C62" s="5" t="s">
        <v>42</v>
      </c>
      <c r="D62" s="5" t="s">
        <v>131</v>
      </c>
      <c r="E62" s="6" t="s">
        <v>9</v>
      </c>
      <c r="F62" s="5" t="s">
        <v>134</v>
      </c>
      <c r="G62" s="8" t="s">
        <v>27</v>
      </c>
      <c r="H62" s="9" t="s">
        <v>57</v>
      </c>
      <c r="I62" s="6" t="s">
        <v>260</v>
      </c>
      <c r="J62" s="5" t="s">
        <v>57</v>
      </c>
    </row>
    <row r="63" spans="1:10" s="3" customFormat="1" ht="30" x14ac:dyDescent="0.25">
      <c r="A63" s="120"/>
      <c r="B63" s="4"/>
      <c r="C63" s="5"/>
      <c r="D63" s="5" t="s">
        <v>131</v>
      </c>
      <c r="E63" s="6" t="s">
        <v>260</v>
      </c>
      <c r="F63" s="5" t="s">
        <v>262</v>
      </c>
      <c r="G63" s="8"/>
      <c r="H63" s="9"/>
      <c r="I63" s="6"/>
      <c r="J63" s="5"/>
    </row>
    <row r="64" spans="1:10" s="3" customFormat="1" ht="30" x14ac:dyDescent="0.25">
      <c r="A64" s="120"/>
      <c r="B64" s="4" t="s">
        <v>109</v>
      </c>
      <c r="C64" s="5" t="s">
        <v>222</v>
      </c>
      <c r="D64" s="5" t="s">
        <v>221</v>
      </c>
      <c r="E64" s="6" t="s">
        <v>260</v>
      </c>
      <c r="F64" s="5" t="s">
        <v>261</v>
      </c>
      <c r="G64" s="8"/>
      <c r="H64" s="11"/>
      <c r="I64" s="6" t="s">
        <v>260</v>
      </c>
      <c r="J64" s="5" t="s">
        <v>242</v>
      </c>
    </row>
    <row r="65" spans="1:10" s="3" customFormat="1" x14ac:dyDescent="0.25">
      <c r="A65" s="120"/>
      <c r="B65" s="4"/>
      <c r="C65" s="5"/>
      <c r="D65" s="5"/>
      <c r="E65" s="6"/>
      <c r="F65" s="5"/>
      <c r="G65" s="8"/>
      <c r="H65" s="11"/>
      <c r="I65" s="6"/>
      <c r="J65" s="5"/>
    </row>
    <row r="66" spans="1:10" s="3" customFormat="1" ht="45" x14ac:dyDescent="0.25">
      <c r="A66" s="121"/>
      <c r="B66" s="4"/>
      <c r="C66" s="5" t="s">
        <v>244</v>
      </c>
      <c r="D66" s="5"/>
      <c r="E66" s="6" t="s">
        <v>245</v>
      </c>
      <c r="F66" s="5" t="s">
        <v>267</v>
      </c>
      <c r="G66" s="8"/>
      <c r="H66" s="11"/>
      <c r="I66" s="6"/>
      <c r="J66" s="5"/>
    </row>
    <row r="67" spans="1:10" s="3" customFormat="1" ht="45" x14ac:dyDescent="0.25">
      <c r="A67" s="23"/>
      <c r="B67" s="4" t="s">
        <v>109</v>
      </c>
      <c r="C67" s="4" t="s">
        <v>39</v>
      </c>
      <c r="D67" s="5" t="s">
        <v>135</v>
      </c>
      <c r="E67" s="6" t="s">
        <v>9</v>
      </c>
      <c r="F67" s="5" t="s">
        <v>127</v>
      </c>
      <c r="G67" s="8" t="s">
        <v>46</v>
      </c>
      <c r="H67" s="9" t="s">
        <v>50</v>
      </c>
      <c r="I67" s="6" t="s">
        <v>38</v>
      </c>
      <c r="J67" s="5" t="s">
        <v>50</v>
      </c>
    </row>
    <row r="68" spans="1:10" s="3" customFormat="1" ht="30" x14ac:dyDescent="0.25">
      <c r="A68" s="24"/>
      <c r="B68" s="4"/>
      <c r="C68" s="4"/>
      <c r="D68" s="5" t="s">
        <v>135</v>
      </c>
      <c r="E68" s="6" t="s">
        <v>292</v>
      </c>
      <c r="F68" s="5" t="s">
        <v>276</v>
      </c>
      <c r="G68" s="15"/>
      <c r="H68" s="15"/>
      <c r="I68" s="6"/>
      <c r="J68" s="5"/>
    </row>
    <row r="69" spans="1:10" s="3" customFormat="1" ht="30" x14ac:dyDescent="0.25">
      <c r="A69" s="24"/>
      <c r="B69" s="4" t="s">
        <v>109</v>
      </c>
      <c r="C69" s="5" t="s">
        <v>8</v>
      </c>
      <c r="D69" s="5" t="s">
        <v>136</v>
      </c>
      <c r="E69" s="6" t="s">
        <v>9</v>
      </c>
      <c r="F69" s="5" t="s">
        <v>132</v>
      </c>
      <c r="G69" s="8" t="s">
        <v>11</v>
      </c>
      <c r="H69" s="9" t="s">
        <v>24</v>
      </c>
      <c r="I69" s="6" t="s">
        <v>38</v>
      </c>
      <c r="J69" s="5" t="s">
        <v>24</v>
      </c>
    </row>
    <row r="70" spans="1:10" s="3" customFormat="1" ht="30" x14ac:dyDescent="0.25">
      <c r="A70" s="24"/>
      <c r="B70" s="4"/>
      <c r="C70" s="5"/>
      <c r="D70" s="5" t="s">
        <v>136</v>
      </c>
      <c r="E70" s="6" t="s">
        <v>292</v>
      </c>
      <c r="F70" s="5" t="s">
        <v>277</v>
      </c>
      <c r="G70" s="15"/>
      <c r="H70" s="15"/>
      <c r="I70" s="6"/>
      <c r="J70" s="5"/>
    </row>
    <row r="71" spans="1:10" s="3" customFormat="1" ht="30" x14ac:dyDescent="0.25">
      <c r="A71" s="24"/>
      <c r="B71" s="4" t="s">
        <v>109</v>
      </c>
      <c r="C71" s="4" t="s">
        <v>55</v>
      </c>
      <c r="D71" s="5" t="s">
        <v>136</v>
      </c>
      <c r="E71" s="6" t="s">
        <v>9</v>
      </c>
      <c r="F71" s="5" t="s">
        <v>133</v>
      </c>
      <c r="G71" s="8" t="s">
        <v>11</v>
      </c>
      <c r="H71" s="9" t="s">
        <v>54</v>
      </c>
      <c r="I71" s="6" t="s">
        <v>69</v>
      </c>
      <c r="J71" s="5" t="s">
        <v>54</v>
      </c>
    </row>
    <row r="72" spans="1:10" s="3" customFormat="1" ht="30" x14ac:dyDescent="0.25">
      <c r="A72" s="17" t="s">
        <v>113</v>
      </c>
      <c r="B72" s="4"/>
      <c r="C72" s="4"/>
      <c r="D72" s="5" t="s">
        <v>137</v>
      </c>
      <c r="E72" s="6" t="s">
        <v>260</v>
      </c>
      <c r="F72" s="5" t="s">
        <v>263</v>
      </c>
      <c r="G72" s="8"/>
      <c r="H72" s="11"/>
      <c r="I72" s="6"/>
      <c r="J72" s="5"/>
    </row>
    <row r="73" spans="1:10" s="3" customFormat="1" ht="45" x14ac:dyDescent="0.25">
      <c r="A73" s="24"/>
      <c r="B73" s="4" t="s">
        <v>109</v>
      </c>
      <c r="C73" s="5" t="s">
        <v>42</v>
      </c>
      <c r="D73" s="5" t="s">
        <v>138</v>
      </c>
      <c r="E73" s="6" t="s">
        <v>9</v>
      </c>
      <c r="F73" s="5" t="s">
        <v>134</v>
      </c>
      <c r="G73" s="8" t="s">
        <v>27</v>
      </c>
      <c r="H73" s="9" t="s">
        <v>57</v>
      </c>
      <c r="I73" s="6" t="s">
        <v>266</v>
      </c>
      <c r="J73" s="5" t="s">
        <v>57</v>
      </c>
    </row>
    <row r="74" spans="1:10" s="3" customFormat="1" ht="30" x14ac:dyDescent="0.25">
      <c r="A74" s="24"/>
      <c r="B74" s="4"/>
      <c r="C74" s="5"/>
      <c r="D74" s="5" t="s">
        <v>138</v>
      </c>
      <c r="E74" s="6" t="s">
        <v>260</v>
      </c>
      <c r="F74" s="5" t="s">
        <v>262</v>
      </c>
      <c r="G74" s="8"/>
      <c r="H74" s="11"/>
      <c r="I74" s="6"/>
      <c r="J74" s="5"/>
    </row>
    <row r="75" spans="1:10" s="3" customFormat="1" ht="30" x14ac:dyDescent="0.25">
      <c r="A75" s="24"/>
      <c r="B75" s="4" t="s">
        <v>109</v>
      </c>
      <c r="C75" s="5" t="s">
        <v>222</v>
      </c>
      <c r="D75" s="5" t="s">
        <v>223</v>
      </c>
      <c r="E75" s="6" t="s">
        <v>260</v>
      </c>
      <c r="F75" s="5" t="s">
        <v>261</v>
      </c>
      <c r="G75" s="8"/>
      <c r="H75" s="11"/>
      <c r="I75" s="6" t="s">
        <v>266</v>
      </c>
      <c r="J75" s="5" t="s">
        <v>242</v>
      </c>
    </row>
    <row r="76" spans="1:10" s="3" customFormat="1" x14ac:dyDescent="0.25">
      <c r="A76" s="24"/>
      <c r="B76" s="4"/>
      <c r="C76" s="5"/>
      <c r="D76" s="5"/>
      <c r="E76" s="6"/>
      <c r="F76" s="5"/>
      <c r="G76" s="8"/>
      <c r="H76" s="11"/>
      <c r="I76" s="6"/>
      <c r="J76" s="5"/>
    </row>
    <row r="77" spans="1:10" s="3" customFormat="1" ht="59.25" customHeight="1" x14ac:dyDescent="0.25">
      <c r="A77" s="25"/>
      <c r="B77" s="4"/>
      <c r="C77" s="5" t="s">
        <v>244</v>
      </c>
      <c r="D77" s="5"/>
      <c r="E77" s="6" t="s">
        <v>245</v>
      </c>
      <c r="F77" s="5" t="s">
        <v>267</v>
      </c>
      <c r="G77" s="8"/>
      <c r="H77" s="11"/>
      <c r="I77" s="6"/>
      <c r="J77" s="5"/>
    </row>
    <row r="78" spans="1:10" s="26" customFormat="1" ht="22.5" customHeight="1" x14ac:dyDescent="0.25">
      <c r="A78" s="24"/>
      <c r="B78" s="4"/>
      <c r="C78" s="5"/>
      <c r="D78" s="5"/>
      <c r="E78" s="6"/>
      <c r="F78" s="5"/>
      <c r="G78" s="8"/>
      <c r="H78" s="11"/>
      <c r="I78" s="6"/>
      <c r="J78" s="5"/>
    </row>
    <row r="79" spans="1:10" s="3" customFormat="1" ht="45" x14ac:dyDescent="0.25">
      <c r="A79" s="23"/>
      <c r="B79" s="4" t="s">
        <v>109</v>
      </c>
      <c r="C79" s="4" t="s">
        <v>39</v>
      </c>
      <c r="D79" s="5" t="s">
        <v>139</v>
      </c>
      <c r="E79" s="6" t="s">
        <v>9</v>
      </c>
      <c r="F79" s="5" t="s">
        <v>127</v>
      </c>
      <c r="G79" s="8" t="s">
        <v>46</v>
      </c>
      <c r="H79" s="9" t="s">
        <v>50</v>
      </c>
      <c r="I79" s="6" t="s">
        <v>38</v>
      </c>
      <c r="J79" s="5" t="s">
        <v>50</v>
      </c>
    </row>
    <row r="80" spans="1:10" s="3" customFormat="1" ht="30" x14ac:dyDescent="0.25">
      <c r="A80" s="24"/>
      <c r="B80" s="4"/>
      <c r="C80" s="4"/>
      <c r="D80" s="5" t="s">
        <v>139</v>
      </c>
      <c r="E80" s="6" t="s">
        <v>292</v>
      </c>
      <c r="F80" s="5" t="s">
        <v>276</v>
      </c>
      <c r="G80" s="15"/>
      <c r="H80" s="15"/>
      <c r="I80" s="6"/>
      <c r="J80" s="5"/>
    </row>
    <row r="81" spans="1:10" s="3" customFormat="1" ht="30" x14ac:dyDescent="0.25">
      <c r="A81" s="24"/>
      <c r="B81" s="4" t="s">
        <v>109</v>
      </c>
      <c r="C81" s="5" t="s">
        <v>8</v>
      </c>
      <c r="D81" s="5" t="s">
        <v>140</v>
      </c>
      <c r="E81" s="6" t="s">
        <v>9</v>
      </c>
      <c r="F81" s="5" t="s">
        <v>132</v>
      </c>
      <c r="G81" s="8" t="s">
        <v>11</v>
      </c>
      <c r="H81" s="9" t="s">
        <v>24</v>
      </c>
      <c r="I81" s="6" t="s">
        <v>38</v>
      </c>
      <c r="J81" s="5" t="s">
        <v>24</v>
      </c>
    </row>
    <row r="82" spans="1:10" s="3" customFormat="1" ht="30" x14ac:dyDescent="0.25">
      <c r="A82" s="24"/>
      <c r="B82" s="4"/>
      <c r="C82" s="5"/>
      <c r="D82" s="5" t="s">
        <v>140</v>
      </c>
      <c r="E82" s="6" t="s">
        <v>292</v>
      </c>
      <c r="F82" s="5" t="s">
        <v>277</v>
      </c>
      <c r="G82" s="15"/>
      <c r="H82" s="15"/>
      <c r="I82" s="6"/>
      <c r="J82" s="5"/>
    </row>
    <row r="83" spans="1:10" s="3" customFormat="1" ht="30" x14ac:dyDescent="0.25">
      <c r="A83" s="24"/>
      <c r="B83" s="4" t="s">
        <v>109</v>
      </c>
      <c r="C83" s="4" t="s">
        <v>55</v>
      </c>
      <c r="D83" s="5" t="s">
        <v>141</v>
      </c>
      <c r="E83" s="6" t="s">
        <v>9</v>
      </c>
      <c r="F83" s="5" t="s">
        <v>133</v>
      </c>
      <c r="G83" s="8" t="s">
        <v>11</v>
      </c>
      <c r="H83" s="9" t="s">
        <v>54</v>
      </c>
      <c r="I83" s="6" t="s">
        <v>69</v>
      </c>
      <c r="J83" s="5" t="s">
        <v>54</v>
      </c>
    </row>
    <row r="84" spans="1:10" s="3" customFormat="1" ht="30" x14ac:dyDescent="0.25">
      <c r="A84" s="17" t="s">
        <v>114</v>
      </c>
      <c r="B84" s="4"/>
      <c r="C84" s="4"/>
      <c r="D84" s="5" t="s">
        <v>141</v>
      </c>
      <c r="E84" s="6" t="s">
        <v>260</v>
      </c>
      <c r="F84" s="5" t="s">
        <v>263</v>
      </c>
      <c r="G84" s="8"/>
      <c r="H84" s="11"/>
      <c r="I84" s="6"/>
      <c r="J84" s="5"/>
    </row>
    <row r="85" spans="1:10" s="3" customFormat="1" ht="45" x14ac:dyDescent="0.25">
      <c r="A85" s="24"/>
      <c r="B85" s="4" t="s">
        <v>109</v>
      </c>
      <c r="C85" s="5" t="s">
        <v>42</v>
      </c>
      <c r="D85" s="5" t="s">
        <v>142</v>
      </c>
      <c r="E85" s="6" t="s">
        <v>9</v>
      </c>
      <c r="F85" s="5" t="s">
        <v>134</v>
      </c>
      <c r="G85" s="8" t="s">
        <v>27</v>
      </c>
      <c r="H85" s="9" t="s">
        <v>57</v>
      </c>
      <c r="I85" s="6" t="s">
        <v>266</v>
      </c>
      <c r="J85" s="5" t="s">
        <v>57</v>
      </c>
    </row>
    <row r="86" spans="1:10" s="3" customFormat="1" ht="30" x14ac:dyDescent="0.25">
      <c r="A86" s="24"/>
      <c r="B86" s="4"/>
      <c r="C86" s="5"/>
      <c r="D86" s="5" t="s">
        <v>142</v>
      </c>
      <c r="E86" s="6" t="s">
        <v>260</v>
      </c>
      <c r="F86" s="5" t="s">
        <v>262</v>
      </c>
      <c r="G86" s="8"/>
      <c r="H86" s="11"/>
      <c r="I86" s="6"/>
      <c r="J86" s="5"/>
    </row>
    <row r="87" spans="1:10" s="3" customFormat="1" ht="30" x14ac:dyDescent="0.25">
      <c r="A87" s="24"/>
      <c r="B87" s="4" t="s">
        <v>109</v>
      </c>
      <c r="C87" s="5" t="s">
        <v>222</v>
      </c>
      <c r="D87" s="5" t="s">
        <v>224</v>
      </c>
      <c r="E87" s="6" t="s">
        <v>260</v>
      </c>
      <c r="F87" s="5" t="s">
        <v>261</v>
      </c>
      <c r="G87" s="8"/>
      <c r="H87" s="11"/>
      <c r="I87" s="6" t="s">
        <v>266</v>
      </c>
      <c r="J87" s="5" t="s">
        <v>242</v>
      </c>
    </row>
    <row r="88" spans="1:10" s="3" customFormat="1" x14ac:dyDescent="0.25">
      <c r="A88" s="24"/>
      <c r="B88" s="4"/>
      <c r="C88" s="5"/>
      <c r="D88" s="5"/>
      <c r="E88" s="6"/>
      <c r="F88" s="5"/>
      <c r="G88" s="8"/>
      <c r="H88" s="11"/>
      <c r="I88" s="6"/>
      <c r="J88" s="5"/>
    </row>
    <row r="89" spans="1:10" s="3" customFormat="1" ht="59.25" customHeight="1" x14ac:dyDescent="0.25">
      <c r="A89" s="25"/>
      <c r="B89" s="4"/>
      <c r="C89" s="5" t="s">
        <v>244</v>
      </c>
      <c r="D89" s="5"/>
      <c r="E89" s="6" t="s">
        <v>245</v>
      </c>
      <c r="F89" s="5" t="s">
        <v>267</v>
      </c>
      <c r="G89" s="8"/>
      <c r="H89" s="11"/>
      <c r="I89" s="6"/>
      <c r="J89" s="5"/>
    </row>
    <row r="90" spans="1:10" s="26" customFormat="1" ht="14.25" customHeight="1" x14ac:dyDescent="0.25">
      <c r="A90" s="24"/>
      <c r="B90" s="4"/>
      <c r="C90" s="5"/>
      <c r="D90" s="5"/>
      <c r="E90" s="6"/>
      <c r="F90" s="5"/>
      <c r="G90" s="8"/>
      <c r="H90" s="11"/>
      <c r="I90" s="6"/>
      <c r="J90" s="5"/>
    </row>
    <row r="91" spans="1:10" s="26" customFormat="1" ht="45" x14ac:dyDescent="0.25">
      <c r="A91" s="29"/>
      <c r="B91" s="4" t="s">
        <v>109</v>
      </c>
      <c r="C91" s="4" t="s">
        <v>39</v>
      </c>
      <c r="D91" s="4" t="s">
        <v>143</v>
      </c>
      <c r="E91" s="6" t="s">
        <v>9</v>
      </c>
      <c r="F91" s="4" t="s">
        <v>127</v>
      </c>
      <c r="G91" s="8" t="s">
        <v>46</v>
      </c>
      <c r="H91" s="37" t="s">
        <v>50</v>
      </c>
      <c r="I91" s="6" t="s">
        <v>38</v>
      </c>
      <c r="J91" s="4" t="s">
        <v>50</v>
      </c>
    </row>
    <row r="92" spans="1:10" s="26" customFormat="1" ht="30" x14ac:dyDescent="0.25">
      <c r="A92" s="30"/>
      <c r="B92" s="4"/>
      <c r="C92" s="4"/>
      <c r="D92" s="4" t="s">
        <v>143</v>
      </c>
      <c r="E92" s="6" t="s">
        <v>292</v>
      </c>
      <c r="F92" s="4" t="s">
        <v>276</v>
      </c>
      <c r="G92" s="38"/>
      <c r="H92" s="38"/>
      <c r="I92" s="6"/>
      <c r="J92" s="4"/>
    </row>
    <row r="93" spans="1:10" s="26" customFormat="1" ht="30" x14ac:dyDescent="0.25">
      <c r="A93" s="30"/>
      <c r="B93" s="4" t="s">
        <v>109</v>
      </c>
      <c r="C93" s="4" t="s">
        <v>8</v>
      </c>
      <c r="D93" s="4" t="s">
        <v>144</v>
      </c>
      <c r="E93" s="6" t="s">
        <v>9</v>
      </c>
      <c r="F93" s="4" t="s">
        <v>132</v>
      </c>
      <c r="G93" s="8" t="s">
        <v>11</v>
      </c>
      <c r="H93" s="37" t="s">
        <v>24</v>
      </c>
      <c r="I93" s="6" t="s">
        <v>38</v>
      </c>
      <c r="J93" s="4" t="s">
        <v>24</v>
      </c>
    </row>
    <row r="94" spans="1:10" s="26" customFormat="1" ht="30" x14ac:dyDescent="0.25">
      <c r="A94" s="30"/>
      <c r="B94" s="4"/>
      <c r="C94" s="4"/>
      <c r="D94" s="4" t="s">
        <v>144</v>
      </c>
      <c r="E94" s="6" t="s">
        <v>292</v>
      </c>
      <c r="F94" s="4" t="s">
        <v>277</v>
      </c>
      <c r="G94" s="38"/>
      <c r="H94" s="38"/>
      <c r="I94" s="6"/>
      <c r="J94" s="4"/>
    </row>
    <row r="95" spans="1:10" s="26" customFormat="1" ht="30" x14ac:dyDescent="0.25">
      <c r="A95" s="30"/>
      <c r="B95" s="4" t="s">
        <v>109</v>
      </c>
      <c r="C95" s="4" t="s">
        <v>55</v>
      </c>
      <c r="D95" s="4" t="s">
        <v>145</v>
      </c>
      <c r="E95" s="6" t="s">
        <v>9</v>
      </c>
      <c r="F95" s="4" t="s">
        <v>133</v>
      </c>
      <c r="G95" s="8" t="s">
        <v>11</v>
      </c>
      <c r="H95" s="37" t="s">
        <v>54</v>
      </c>
      <c r="I95" s="6" t="s">
        <v>69</v>
      </c>
      <c r="J95" s="4" t="s">
        <v>54</v>
      </c>
    </row>
    <row r="96" spans="1:10" s="26" customFormat="1" ht="30" x14ac:dyDescent="0.25">
      <c r="A96" s="31" t="s">
        <v>115</v>
      </c>
      <c r="B96" s="4"/>
      <c r="C96" s="4"/>
      <c r="D96" s="4" t="s">
        <v>145</v>
      </c>
      <c r="E96" s="6" t="s">
        <v>260</v>
      </c>
      <c r="F96" s="4" t="s">
        <v>263</v>
      </c>
      <c r="G96" s="8"/>
      <c r="H96" s="39"/>
      <c r="I96" s="6"/>
      <c r="J96" s="4"/>
    </row>
    <row r="97" spans="1:10" s="26" customFormat="1" ht="45" x14ac:dyDescent="0.25">
      <c r="A97" s="30"/>
      <c r="B97" s="4" t="s">
        <v>109</v>
      </c>
      <c r="C97" s="4" t="s">
        <v>42</v>
      </c>
      <c r="D97" s="4" t="s">
        <v>146</v>
      </c>
      <c r="E97" s="6" t="s">
        <v>9</v>
      </c>
      <c r="F97" s="4" t="s">
        <v>134</v>
      </c>
      <c r="G97" s="8" t="s">
        <v>27</v>
      </c>
      <c r="H97" s="37" t="s">
        <v>57</v>
      </c>
      <c r="I97" s="6" t="s">
        <v>266</v>
      </c>
      <c r="J97" s="4" t="s">
        <v>57</v>
      </c>
    </row>
    <row r="98" spans="1:10" s="26" customFormat="1" ht="30" x14ac:dyDescent="0.25">
      <c r="A98" s="30"/>
      <c r="B98" s="4"/>
      <c r="C98" s="4"/>
      <c r="D98" s="4" t="s">
        <v>146</v>
      </c>
      <c r="E98" s="6" t="s">
        <v>260</v>
      </c>
      <c r="F98" s="4" t="s">
        <v>262</v>
      </c>
      <c r="G98" s="8"/>
      <c r="H98" s="39"/>
      <c r="I98" s="6"/>
      <c r="J98" s="4"/>
    </row>
    <row r="99" spans="1:10" s="26" customFormat="1" ht="30" x14ac:dyDescent="0.25">
      <c r="A99" s="30"/>
      <c r="B99" s="4" t="s">
        <v>109</v>
      </c>
      <c r="C99" s="4" t="s">
        <v>222</v>
      </c>
      <c r="D99" s="4" t="s">
        <v>225</v>
      </c>
      <c r="E99" s="6" t="s">
        <v>260</v>
      </c>
      <c r="F99" s="4" t="s">
        <v>261</v>
      </c>
      <c r="G99" s="8"/>
      <c r="H99" s="39"/>
      <c r="I99" s="6" t="s">
        <v>266</v>
      </c>
      <c r="J99" s="4" t="s">
        <v>242</v>
      </c>
    </row>
    <row r="100" spans="1:10" s="26" customFormat="1" ht="14.25" customHeight="1" x14ac:dyDescent="0.25">
      <c r="A100" s="30"/>
      <c r="B100" s="4"/>
      <c r="C100" s="4"/>
      <c r="D100" s="4"/>
      <c r="E100" s="6"/>
      <c r="F100" s="4"/>
      <c r="G100" s="8"/>
      <c r="H100" s="39"/>
      <c r="I100" s="6"/>
      <c r="J100" s="4"/>
    </row>
    <row r="101" spans="1:10" s="26" customFormat="1" ht="45" x14ac:dyDescent="0.25">
      <c r="A101" s="33"/>
      <c r="B101" s="4"/>
      <c r="C101" s="4" t="s">
        <v>244</v>
      </c>
      <c r="D101" s="4"/>
      <c r="E101" s="6" t="s">
        <v>245</v>
      </c>
      <c r="F101" s="4" t="s">
        <v>267</v>
      </c>
      <c r="G101" s="8"/>
      <c r="H101" s="39"/>
      <c r="I101" s="6"/>
      <c r="J101" s="4"/>
    </row>
    <row r="102" spans="1:10" s="26" customFormat="1" ht="40.5" customHeight="1" x14ac:dyDescent="0.25">
      <c r="A102" s="29"/>
      <c r="B102" s="4" t="s">
        <v>109</v>
      </c>
      <c r="C102" s="4" t="s">
        <v>39</v>
      </c>
      <c r="D102" s="4" t="s">
        <v>147</v>
      </c>
      <c r="E102" s="6" t="s">
        <v>9</v>
      </c>
      <c r="F102" s="4" t="s">
        <v>127</v>
      </c>
      <c r="G102" s="8" t="s">
        <v>46</v>
      </c>
      <c r="H102" s="37" t="s">
        <v>50</v>
      </c>
      <c r="I102" s="6" t="s">
        <v>38</v>
      </c>
      <c r="J102" s="4" t="s">
        <v>50</v>
      </c>
    </row>
    <row r="103" spans="1:10" s="26" customFormat="1" ht="30" x14ac:dyDescent="0.25">
      <c r="A103" s="30"/>
      <c r="B103" s="4"/>
      <c r="C103" s="4"/>
      <c r="D103" s="4" t="s">
        <v>147</v>
      </c>
      <c r="E103" s="6" t="s">
        <v>292</v>
      </c>
      <c r="F103" s="4" t="s">
        <v>276</v>
      </c>
      <c r="G103" s="38"/>
      <c r="H103" s="38"/>
      <c r="I103" s="6"/>
      <c r="J103" s="4"/>
    </row>
    <row r="104" spans="1:10" s="26" customFormat="1" ht="40.5" customHeight="1" x14ac:dyDescent="0.25">
      <c r="A104" s="30"/>
      <c r="B104" s="4" t="s">
        <v>109</v>
      </c>
      <c r="C104" s="4" t="s">
        <v>8</v>
      </c>
      <c r="D104" s="4" t="s">
        <v>148</v>
      </c>
      <c r="E104" s="6" t="s">
        <v>9</v>
      </c>
      <c r="F104" s="4" t="s">
        <v>132</v>
      </c>
      <c r="G104" s="8" t="s">
        <v>11</v>
      </c>
      <c r="H104" s="37" t="s">
        <v>24</v>
      </c>
      <c r="I104" s="6" t="s">
        <v>38</v>
      </c>
      <c r="J104" s="4" t="s">
        <v>24</v>
      </c>
    </row>
    <row r="105" spans="1:10" s="26" customFormat="1" ht="30" x14ac:dyDescent="0.25">
      <c r="A105" s="30"/>
      <c r="B105" s="4"/>
      <c r="C105" s="4"/>
      <c r="D105" s="4" t="s">
        <v>148</v>
      </c>
      <c r="E105" s="6" t="s">
        <v>292</v>
      </c>
      <c r="F105" s="4" t="s">
        <v>277</v>
      </c>
      <c r="G105" s="38"/>
      <c r="H105" s="38"/>
      <c r="I105" s="6"/>
      <c r="J105" s="4"/>
    </row>
    <row r="106" spans="1:10" s="26" customFormat="1" ht="40.5" customHeight="1" x14ac:dyDescent="0.25">
      <c r="A106" s="30"/>
      <c r="B106" s="4" t="s">
        <v>109</v>
      </c>
      <c r="C106" s="4" t="s">
        <v>55</v>
      </c>
      <c r="D106" s="4" t="s">
        <v>149</v>
      </c>
      <c r="E106" s="6" t="s">
        <v>9</v>
      </c>
      <c r="F106" s="4" t="s">
        <v>133</v>
      </c>
      <c r="G106" s="8" t="s">
        <v>11</v>
      </c>
      <c r="H106" s="37" t="s">
        <v>54</v>
      </c>
      <c r="I106" s="6" t="s">
        <v>69</v>
      </c>
      <c r="J106" s="4" t="s">
        <v>54</v>
      </c>
    </row>
    <row r="107" spans="1:10" s="26" customFormat="1" ht="40.5" customHeight="1" x14ac:dyDescent="0.25">
      <c r="A107" s="31" t="s">
        <v>116</v>
      </c>
      <c r="B107" s="4"/>
      <c r="C107" s="4"/>
      <c r="D107" s="4" t="s">
        <v>149</v>
      </c>
      <c r="E107" s="6" t="s">
        <v>260</v>
      </c>
      <c r="F107" s="4" t="s">
        <v>263</v>
      </c>
      <c r="G107" s="8"/>
      <c r="H107" s="39"/>
      <c r="I107" s="6"/>
      <c r="J107" s="4"/>
    </row>
    <row r="108" spans="1:10" s="26" customFormat="1" ht="43.5" customHeight="1" x14ac:dyDescent="0.25">
      <c r="A108" s="30"/>
      <c r="B108" s="4" t="s">
        <v>109</v>
      </c>
      <c r="C108" s="4" t="s">
        <v>42</v>
      </c>
      <c r="D108" s="4" t="s">
        <v>150</v>
      </c>
      <c r="E108" s="6" t="s">
        <v>9</v>
      </c>
      <c r="F108" s="4" t="s">
        <v>134</v>
      </c>
      <c r="G108" s="8" t="s">
        <v>27</v>
      </c>
      <c r="H108" s="37" t="s">
        <v>57</v>
      </c>
      <c r="I108" s="6" t="s">
        <v>266</v>
      </c>
      <c r="J108" s="4" t="s">
        <v>57</v>
      </c>
    </row>
    <row r="109" spans="1:10" s="26" customFormat="1" ht="40.5" customHeight="1" x14ac:dyDescent="0.25">
      <c r="A109" s="30"/>
      <c r="B109" s="4"/>
      <c r="C109" s="4"/>
      <c r="D109" s="4" t="s">
        <v>150</v>
      </c>
      <c r="E109" s="6" t="s">
        <v>260</v>
      </c>
      <c r="F109" s="4" t="s">
        <v>262</v>
      </c>
      <c r="G109" s="8"/>
      <c r="H109" s="39"/>
      <c r="I109" s="6"/>
      <c r="J109" s="4"/>
    </row>
    <row r="110" spans="1:10" s="26" customFormat="1" ht="40.5" customHeight="1" x14ac:dyDescent="0.25">
      <c r="A110" s="30"/>
      <c r="B110" s="4" t="s">
        <v>109</v>
      </c>
      <c r="C110" s="4" t="s">
        <v>222</v>
      </c>
      <c r="D110" s="4" t="s">
        <v>226</v>
      </c>
      <c r="E110" s="6" t="s">
        <v>260</v>
      </c>
      <c r="F110" s="4" t="s">
        <v>261</v>
      </c>
      <c r="G110" s="8"/>
      <c r="H110" s="39"/>
      <c r="I110" s="6" t="s">
        <v>266</v>
      </c>
      <c r="J110" s="4" t="s">
        <v>242</v>
      </c>
    </row>
    <row r="111" spans="1:10" s="26" customFormat="1" ht="21" customHeight="1" x14ac:dyDescent="0.25">
      <c r="A111" s="30"/>
      <c r="B111" s="4"/>
      <c r="C111" s="4"/>
      <c r="D111" s="4"/>
      <c r="E111" s="6"/>
      <c r="F111" s="4"/>
      <c r="G111" s="8"/>
      <c r="H111" s="39"/>
      <c r="I111" s="6"/>
      <c r="J111" s="4"/>
    </row>
    <row r="112" spans="1:10" s="26" customFormat="1" ht="67.5" customHeight="1" x14ac:dyDescent="0.25">
      <c r="A112" s="33"/>
      <c r="B112" s="4"/>
      <c r="C112" s="4" t="s">
        <v>244</v>
      </c>
      <c r="D112" s="4"/>
      <c r="E112" s="6" t="s">
        <v>245</v>
      </c>
      <c r="F112" s="4" t="s">
        <v>267</v>
      </c>
      <c r="G112" s="8"/>
      <c r="H112" s="39"/>
      <c r="I112" s="6"/>
      <c r="J112" s="4"/>
    </row>
    <row r="113" spans="1:10" s="26" customFormat="1" ht="28.5" customHeight="1" x14ac:dyDescent="0.25">
      <c r="A113" s="29"/>
      <c r="B113" s="4" t="s">
        <v>109</v>
      </c>
      <c r="C113" s="4" t="s">
        <v>39</v>
      </c>
      <c r="D113" s="4" t="s">
        <v>151</v>
      </c>
      <c r="E113" s="6" t="s">
        <v>9</v>
      </c>
      <c r="F113" s="4" t="s">
        <v>127</v>
      </c>
      <c r="G113" s="8" t="s">
        <v>46</v>
      </c>
      <c r="H113" s="37" t="s">
        <v>50</v>
      </c>
      <c r="I113" s="6" t="s">
        <v>38</v>
      </c>
      <c r="J113" s="4" t="s">
        <v>50</v>
      </c>
    </row>
    <row r="114" spans="1:10" s="26" customFormat="1" ht="28.5" customHeight="1" x14ac:dyDescent="0.25">
      <c r="A114" s="30"/>
      <c r="B114" s="4"/>
      <c r="C114" s="4"/>
      <c r="D114" s="4" t="s">
        <v>151</v>
      </c>
      <c r="E114" s="6" t="s">
        <v>292</v>
      </c>
      <c r="F114" s="4" t="s">
        <v>276</v>
      </c>
      <c r="G114" s="40"/>
      <c r="H114" s="40"/>
      <c r="I114" s="6"/>
      <c r="J114" s="4"/>
    </row>
    <row r="115" spans="1:10" s="26" customFormat="1" ht="28.5" customHeight="1" x14ac:dyDescent="0.25">
      <c r="A115" s="30"/>
      <c r="B115" s="4" t="s">
        <v>109</v>
      </c>
      <c r="C115" s="4" t="s">
        <v>8</v>
      </c>
      <c r="D115" s="4" t="s">
        <v>152</v>
      </c>
      <c r="E115" s="6" t="s">
        <v>9</v>
      </c>
      <c r="F115" s="4" t="s">
        <v>132</v>
      </c>
      <c r="G115" s="8" t="s">
        <v>11</v>
      </c>
      <c r="H115" s="37" t="s">
        <v>24</v>
      </c>
      <c r="I115" s="6" t="s">
        <v>38</v>
      </c>
      <c r="J115" s="4" t="s">
        <v>24</v>
      </c>
    </row>
    <row r="116" spans="1:10" s="26" customFormat="1" ht="28.5" customHeight="1" x14ac:dyDescent="0.25">
      <c r="A116" s="30"/>
      <c r="B116" s="4"/>
      <c r="C116" s="4"/>
      <c r="D116" s="4" t="s">
        <v>152</v>
      </c>
      <c r="E116" s="6" t="s">
        <v>292</v>
      </c>
      <c r="F116" s="4" t="s">
        <v>277</v>
      </c>
      <c r="G116" s="40"/>
      <c r="H116" s="40"/>
      <c r="I116" s="6"/>
      <c r="J116" s="4"/>
    </row>
    <row r="117" spans="1:10" s="26" customFormat="1" ht="28.5" customHeight="1" x14ac:dyDescent="0.25">
      <c r="A117" s="30"/>
      <c r="B117" s="4" t="s">
        <v>109</v>
      </c>
      <c r="C117" s="4" t="s">
        <v>55</v>
      </c>
      <c r="D117" s="4" t="s">
        <v>153</v>
      </c>
      <c r="E117" s="6" t="s">
        <v>9</v>
      </c>
      <c r="F117" s="4" t="s">
        <v>133</v>
      </c>
      <c r="G117" s="8" t="s">
        <v>11</v>
      </c>
      <c r="H117" s="37" t="s">
        <v>54</v>
      </c>
      <c r="I117" s="6" t="s">
        <v>69</v>
      </c>
      <c r="J117" s="4" t="s">
        <v>54</v>
      </c>
    </row>
    <row r="118" spans="1:10" s="26" customFormat="1" ht="28.5" customHeight="1" x14ac:dyDescent="0.25">
      <c r="A118" s="31" t="s">
        <v>117</v>
      </c>
      <c r="B118" s="4"/>
      <c r="C118" s="4"/>
      <c r="D118" s="4" t="s">
        <v>153</v>
      </c>
      <c r="E118" s="6" t="s">
        <v>260</v>
      </c>
      <c r="F118" s="4" t="s">
        <v>263</v>
      </c>
      <c r="G118" s="8"/>
      <c r="H118" s="39"/>
      <c r="I118" s="6"/>
      <c r="J118" s="4"/>
    </row>
    <row r="119" spans="1:10" s="26" customFormat="1" ht="28.5" customHeight="1" x14ac:dyDescent="0.25">
      <c r="A119" s="30"/>
      <c r="B119" s="4" t="s">
        <v>109</v>
      </c>
      <c r="C119" s="4" t="s">
        <v>42</v>
      </c>
      <c r="D119" s="4" t="s">
        <v>154</v>
      </c>
      <c r="E119" s="6" t="s">
        <v>9</v>
      </c>
      <c r="F119" s="4" t="s">
        <v>134</v>
      </c>
      <c r="G119" s="8" t="s">
        <v>27</v>
      </c>
      <c r="H119" s="37" t="s">
        <v>57</v>
      </c>
      <c r="I119" s="6" t="s">
        <v>266</v>
      </c>
      <c r="J119" s="4" t="s">
        <v>57</v>
      </c>
    </row>
    <row r="120" spans="1:10" s="26" customFormat="1" ht="28.5" customHeight="1" x14ac:dyDescent="0.25">
      <c r="A120" s="30"/>
      <c r="B120" s="4"/>
      <c r="C120" s="4"/>
      <c r="D120" s="4" t="s">
        <v>154</v>
      </c>
      <c r="E120" s="6" t="s">
        <v>260</v>
      </c>
      <c r="F120" s="4" t="s">
        <v>262</v>
      </c>
      <c r="G120" s="8"/>
      <c r="H120" s="39"/>
      <c r="I120" s="6"/>
      <c r="J120" s="4"/>
    </row>
    <row r="121" spans="1:10" s="26" customFormat="1" ht="28.5" customHeight="1" x14ac:dyDescent="0.25">
      <c r="A121" s="30"/>
      <c r="B121" s="4" t="s">
        <v>109</v>
      </c>
      <c r="C121" s="4" t="s">
        <v>222</v>
      </c>
      <c r="D121" s="4" t="s">
        <v>228</v>
      </c>
      <c r="E121" s="6" t="s">
        <v>260</v>
      </c>
      <c r="F121" s="4" t="s">
        <v>261</v>
      </c>
      <c r="G121" s="8"/>
      <c r="H121" s="39"/>
      <c r="I121" s="6" t="s">
        <v>266</v>
      </c>
      <c r="J121" s="4" t="s">
        <v>242</v>
      </c>
    </row>
    <row r="122" spans="1:10" s="26" customFormat="1" ht="28.5" customHeight="1" x14ac:dyDescent="0.25">
      <c r="A122" s="30"/>
      <c r="B122" s="4"/>
      <c r="C122" s="4"/>
      <c r="D122" s="4"/>
      <c r="E122" s="6"/>
      <c r="F122" s="4"/>
      <c r="G122" s="8"/>
      <c r="H122" s="39"/>
      <c r="I122" s="6"/>
      <c r="J122" s="4"/>
    </row>
    <row r="123" spans="1:10" s="26" customFormat="1" ht="28.5" customHeight="1" x14ac:dyDescent="0.25">
      <c r="A123" s="33"/>
      <c r="B123" s="4"/>
      <c r="C123" s="4" t="s">
        <v>244</v>
      </c>
      <c r="D123" s="4"/>
      <c r="E123" s="6" t="s">
        <v>245</v>
      </c>
      <c r="F123" s="4" t="s">
        <v>267</v>
      </c>
      <c r="G123" s="8"/>
      <c r="H123" s="39"/>
      <c r="I123" s="6"/>
      <c r="J123" s="4"/>
    </row>
    <row r="124" spans="1:10" s="26" customFormat="1" ht="28.5" customHeight="1" x14ac:dyDescent="0.25">
      <c r="A124" s="29"/>
      <c r="B124" s="4" t="s">
        <v>109</v>
      </c>
      <c r="C124" s="4" t="s">
        <v>39</v>
      </c>
      <c r="D124" s="4" t="s">
        <v>155</v>
      </c>
      <c r="E124" s="6" t="s">
        <v>9</v>
      </c>
      <c r="F124" s="4" t="s">
        <v>127</v>
      </c>
      <c r="G124" s="8" t="s">
        <v>46</v>
      </c>
      <c r="H124" s="37" t="s">
        <v>50</v>
      </c>
      <c r="I124" s="6" t="s">
        <v>38</v>
      </c>
      <c r="J124" s="4" t="s">
        <v>50</v>
      </c>
    </row>
    <row r="125" spans="1:10" s="26" customFormat="1" ht="28.5" customHeight="1" x14ac:dyDescent="0.25">
      <c r="A125" s="30"/>
      <c r="B125" s="4"/>
      <c r="C125" s="4"/>
      <c r="D125" s="4" t="s">
        <v>155</v>
      </c>
      <c r="E125" s="6" t="s">
        <v>292</v>
      </c>
      <c r="F125" s="4" t="s">
        <v>276</v>
      </c>
      <c r="G125" s="38"/>
      <c r="H125" s="38"/>
      <c r="I125" s="6"/>
      <c r="J125" s="4"/>
    </row>
    <row r="126" spans="1:10" s="26" customFormat="1" ht="28.5" customHeight="1" x14ac:dyDescent="0.25">
      <c r="A126" s="30"/>
      <c r="B126" s="4" t="s">
        <v>109</v>
      </c>
      <c r="C126" s="4" t="s">
        <v>8</v>
      </c>
      <c r="D126" s="4" t="s">
        <v>156</v>
      </c>
      <c r="E126" s="6" t="s">
        <v>9</v>
      </c>
      <c r="F126" s="4" t="s">
        <v>132</v>
      </c>
      <c r="G126" s="8" t="s">
        <v>11</v>
      </c>
      <c r="H126" s="37" t="s">
        <v>24</v>
      </c>
      <c r="I126" s="6" t="s">
        <v>38</v>
      </c>
      <c r="J126" s="4" t="s">
        <v>24</v>
      </c>
    </row>
    <row r="127" spans="1:10" s="26" customFormat="1" ht="28.5" customHeight="1" x14ac:dyDescent="0.25">
      <c r="A127" s="30"/>
      <c r="B127" s="4"/>
      <c r="C127" s="4"/>
      <c r="D127" s="4" t="s">
        <v>156</v>
      </c>
      <c r="E127" s="6" t="s">
        <v>292</v>
      </c>
      <c r="F127" s="4" t="s">
        <v>277</v>
      </c>
      <c r="G127" s="40"/>
      <c r="H127" s="40"/>
      <c r="I127" s="6"/>
      <c r="J127" s="4"/>
    </row>
    <row r="128" spans="1:10" s="26" customFormat="1" ht="28.5" customHeight="1" x14ac:dyDescent="0.25">
      <c r="A128" s="30"/>
      <c r="B128" s="4" t="s">
        <v>109</v>
      </c>
      <c r="C128" s="4" t="s">
        <v>55</v>
      </c>
      <c r="D128" s="4" t="s">
        <v>157</v>
      </c>
      <c r="E128" s="6" t="s">
        <v>9</v>
      </c>
      <c r="F128" s="4" t="s">
        <v>133</v>
      </c>
      <c r="G128" s="8" t="s">
        <v>11</v>
      </c>
      <c r="H128" s="37" t="s">
        <v>54</v>
      </c>
      <c r="I128" s="6" t="s">
        <v>69</v>
      </c>
      <c r="J128" s="4" t="s">
        <v>54</v>
      </c>
    </row>
    <row r="129" spans="1:10" s="26" customFormat="1" ht="28.5" customHeight="1" x14ac:dyDescent="0.25">
      <c r="A129" s="31" t="s">
        <v>118</v>
      </c>
      <c r="B129" s="4"/>
      <c r="C129" s="4"/>
      <c r="D129" s="4" t="s">
        <v>157</v>
      </c>
      <c r="E129" s="6" t="s">
        <v>260</v>
      </c>
      <c r="F129" s="4" t="s">
        <v>263</v>
      </c>
      <c r="G129" s="8"/>
      <c r="H129" s="39"/>
      <c r="I129" s="6"/>
      <c r="J129" s="4"/>
    </row>
    <row r="130" spans="1:10" s="26" customFormat="1" ht="28.5" customHeight="1" x14ac:dyDescent="0.25">
      <c r="A130" s="30"/>
      <c r="B130" s="4" t="s">
        <v>109</v>
      </c>
      <c r="C130" s="4" t="s">
        <v>42</v>
      </c>
      <c r="D130" s="4" t="s">
        <v>158</v>
      </c>
      <c r="E130" s="6" t="s">
        <v>9</v>
      </c>
      <c r="F130" s="4" t="s">
        <v>134</v>
      </c>
      <c r="G130" s="8" t="s">
        <v>27</v>
      </c>
      <c r="H130" s="37" t="s">
        <v>57</v>
      </c>
      <c r="I130" s="6" t="s">
        <v>266</v>
      </c>
      <c r="J130" s="4" t="s">
        <v>57</v>
      </c>
    </row>
    <row r="131" spans="1:10" s="26" customFormat="1" ht="28.5" customHeight="1" x14ac:dyDescent="0.25">
      <c r="A131" s="30"/>
      <c r="B131" s="4"/>
      <c r="C131" s="4"/>
      <c r="D131" s="4" t="s">
        <v>158</v>
      </c>
      <c r="E131" s="6" t="s">
        <v>260</v>
      </c>
      <c r="F131" s="4" t="s">
        <v>262</v>
      </c>
      <c r="G131" s="8"/>
      <c r="H131" s="39"/>
      <c r="I131" s="6"/>
      <c r="J131" s="4"/>
    </row>
    <row r="132" spans="1:10" s="26" customFormat="1" ht="28.5" customHeight="1" x14ac:dyDescent="0.25">
      <c r="A132" s="30"/>
      <c r="B132" s="4" t="s">
        <v>109</v>
      </c>
      <c r="C132" s="4" t="s">
        <v>222</v>
      </c>
      <c r="D132" s="4" t="s">
        <v>227</v>
      </c>
      <c r="E132" s="6" t="s">
        <v>260</v>
      </c>
      <c r="F132" s="4" t="s">
        <v>261</v>
      </c>
      <c r="G132" s="8"/>
      <c r="H132" s="39"/>
      <c r="I132" s="6" t="s">
        <v>266</v>
      </c>
      <c r="J132" s="4" t="s">
        <v>242</v>
      </c>
    </row>
    <row r="133" spans="1:10" s="26" customFormat="1" ht="28.5" customHeight="1" x14ac:dyDescent="0.25">
      <c r="A133" s="30"/>
      <c r="B133" s="4"/>
      <c r="C133" s="4"/>
      <c r="D133" s="4"/>
      <c r="E133" s="6"/>
      <c r="F133" s="4"/>
      <c r="G133" s="8"/>
      <c r="H133" s="39"/>
      <c r="I133" s="6"/>
      <c r="J133" s="4"/>
    </row>
    <row r="134" spans="1:10" s="26" customFormat="1" ht="28.5" customHeight="1" x14ac:dyDescent="0.25">
      <c r="A134" s="33"/>
      <c r="B134" s="4"/>
      <c r="C134" s="4" t="s">
        <v>244</v>
      </c>
      <c r="D134" s="4"/>
      <c r="E134" s="6" t="s">
        <v>245</v>
      </c>
      <c r="F134" s="4" t="s">
        <v>267</v>
      </c>
      <c r="G134" s="8" t="s">
        <v>245</v>
      </c>
      <c r="H134" s="39"/>
      <c r="I134" s="6"/>
      <c r="J134" s="4"/>
    </row>
    <row r="135" spans="1:10" s="26" customFormat="1" ht="28.5" customHeight="1" x14ac:dyDescent="0.25">
      <c r="A135" s="29"/>
      <c r="B135" s="4" t="s">
        <v>109</v>
      </c>
      <c r="C135" s="4" t="s">
        <v>39</v>
      </c>
      <c r="D135" s="4" t="s">
        <v>159</v>
      </c>
      <c r="E135" s="6" t="s">
        <v>9</v>
      </c>
      <c r="F135" s="4" t="s">
        <v>127</v>
      </c>
      <c r="G135" s="8" t="s">
        <v>46</v>
      </c>
      <c r="H135" s="37" t="s">
        <v>50</v>
      </c>
      <c r="I135" s="6" t="s">
        <v>38</v>
      </c>
      <c r="J135" s="4" t="s">
        <v>50</v>
      </c>
    </row>
    <row r="136" spans="1:10" s="26" customFormat="1" ht="28.5" customHeight="1" x14ac:dyDescent="0.25">
      <c r="A136" s="30"/>
      <c r="B136" s="4"/>
      <c r="C136" s="4"/>
      <c r="D136" s="4" t="s">
        <v>159</v>
      </c>
      <c r="E136" s="6" t="s">
        <v>292</v>
      </c>
      <c r="F136" s="4" t="s">
        <v>276</v>
      </c>
      <c r="G136" s="40"/>
      <c r="H136" s="38"/>
      <c r="I136" s="6"/>
      <c r="J136" s="4"/>
    </row>
    <row r="137" spans="1:10" s="26" customFormat="1" ht="28.5" customHeight="1" x14ac:dyDescent="0.25">
      <c r="A137" s="30"/>
      <c r="B137" s="4" t="s">
        <v>109</v>
      </c>
      <c r="C137" s="4" t="s">
        <v>8</v>
      </c>
      <c r="D137" s="4" t="s">
        <v>160</v>
      </c>
      <c r="E137" s="6" t="s">
        <v>9</v>
      </c>
      <c r="F137" s="4" t="s">
        <v>132</v>
      </c>
      <c r="G137" s="8" t="s">
        <v>11</v>
      </c>
      <c r="H137" s="37" t="s">
        <v>24</v>
      </c>
      <c r="I137" s="6" t="s">
        <v>38</v>
      </c>
      <c r="J137" s="4" t="s">
        <v>24</v>
      </c>
    </row>
    <row r="138" spans="1:10" s="26" customFormat="1" ht="28.5" customHeight="1" x14ac:dyDescent="0.25">
      <c r="A138" s="30"/>
      <c r="B138" s="4"/>
      <c r="C138" s="4"/>
      <c r="D138" s="4" t="s">
        <v>160</v>
      </c>
      <c r="E138" s="6" t="s">
        <v>292</v>
      </c>
      <c r="F138" s="4" t="s">
        <v>277</v>
      </c>
      <c r="G138" s="40"/>
      <c r="H138" s="40"/>
      <c r="I138" s="6"/>
      <c r="J138" s="4"/>
    </row>
    <row r="139" spans="1:10" s="26" customFormat="1" ht="28.5" customHeight="1" x14ac:dyDescent="0.25">
      <c r="A139" s="30"/>
      <c r="B139" s="4" t="s">
        <v>109</v>
      </c>
      <c r="C139" s="4" t="s">
        <v>55</v>
      </c>
      <c r="D139" s="4" t="s">
        <v>161</v>
      </c>
      <c r="E139" s="6" t="s">
        <v>9</v>
      </c>
      <c r="F139" s="4" t="s">
        <v>133</v>
      </c>
      <c r="G139" s="8" t="s">
        <v>11</v>
      </c>
      <c r="H139" s="37" t="s">
        <v>54</v>
      </c>
      <c r="I139" s="6" t="s">
        <v>69</v>
      </c>
      <c r="J139" s="4" t="s">
        <v>54</v>
      </c>
    </row>
    <row r="140" spans="1:10" s="26" customFormat="1" ht="28.5" customHeight="1" x14ac:dyDescent="0.25">
      <c r="A140" s="31" t="s">
        <v>119</v>
      </c>
      <c r="B140" s="4"/>
      <c r="C140" s="4"/>
      <c r="D140" s="4" t="s">
        <v>161</v>
      </c>
      <c r="E140" s="6" t="s">
        <v>260</v>
      </c>
      <c r="F140" s="4" t="s">
        <v>263</v>
      </c>
      <c r="G140" s="8"/>
      <c r="H140" s="39"/>
      <c r="I140" s="6"/>
      <c r="J140" s="4"/>
    </row>
    <row r="141" spans="1:10" s="26" customFormat="1" ht="28.5" customHeight="1" x14ac:dyDescent="0.25">
      <c r="A141" s="30"/>
      <c r="B141" s="4" t="s">
        <v>109</v>
      </c>
      <c r="C141" s="4" t="s">
        <v>42</v>
      </c>
      <c r="D141" s="4" t="s">
        <v>162</v>
      </c>
      <c r="E141" s="6" t="s">
        <v>9</v>
      </c>
      <c r="F141" s="4" t="s">
        <v>134</v>
      </c>
      <c r="G141" s="8" t="s">
        <v>27</v>
      </c>
      <c r="H141" s="37" t="s">
        <v>57</v>
      </c>
      <c r="I141" s="6" t="s">
        <v>266</v>
      </c>
      <c r="J141" s="4" t="s">
        <v>57</v>
      </c>
    </row>
    <row r="142" spans="1:10" s="26" customFormat="1" ht="28.5" customHeight="1" x14ac:dyDescent="0.25">
      <c r="A142" s="30"/>
      <c r="B142" s="4"/>
      <c r="C142" s="4"/>
      <c r="D142" s="4" t="s">
        <v>162</v>
      </c>
      <c r="E142" s="6" t="s">
        <v>260</v>
      </c>
      <c r="F142" s="4" t="s">
        <v>262</v>
      </c>
      <c r="G142" s="8"/>
      <c r="H142" s="39"/>
      <c r="I142" s="6"/>
      <c r="J142" s="4"/>
    </row>
    <row r="143" spans="1:10" s="26" customFormat="1" ht="28.5" customHeight="1" x14ac:dyDescent="0.25">
      <c r="A143" s="30"/>
      <c r="B143" s="4" t="s">
        <v>109</v>
      </c>
      <c r="C143" s="4" t="s">
        <v>222</v>
      </c>
      <c r="D143" s="4" t="s">
        <v>229</v>
      </c>
      <c r="E143" s="6" t="s">
        <v>260</v>
      </c>
      <c r="F143" s="4" t="s">
        <v>261</v>
      </c>
      <c r="G143" s="8"/>
      <c r="H143" s="39"/>
      <c r="I143" s="6" t="s">
        <v>266</v>
      </c>
      <c r="J143" s="4" t="s">
        <v>242</v>
      </c>
    </row>
    <row r="144" spans="1:10" s="26" customFormat="1" ht="28.5" customHeight="1" x14ac:dyDescent="0.25">
      <c r="A144" s="30"/>
      <c r="B144" s="4"/>
      <c r="C144" s="4"/>
      <c r="D144" s="4"/>
      <c r="E144" s="6"/>
      <c r="F144" s="4"/>
      <c r="G144" s="8"/>
      <c r="H144" s="39"/>
      <c r="I144" s="6"/>
      <c r="J144" s="4"/>
    </row>
    <row r="145" spans="1:10" s="26" customFormat="1" ht="28.5" customHeight="1" x14ac:dyDescent="0.25">
      <c r="A145" s="33"/>
      <c r="B145" s="4"/>
      <c r="C145" s="4" t="s">
        <v>244</v>
      </c>
      <c r="D145" s="4"/>
      <c r="E145" s="6" t="s">
        <v>245</v>
      </c>
      <c r="F145" s="4" t="s">
        <v>267</v>
      </c>
      <c r="G145" s="8" t="s">
        <v>245</v>
      </c>
      <c r="H145" s="39"/>
      <c r="I145" s="6"/>
      <c r="J145" s="4"/>
    </row>
    <row r="146" spans="1:10" s="26" customFormat="1" ht="28.5" customHeight="1" x14ac:dyDescent="0.25">
      <c r="A146" s="29"/>
      <c r="B146" s="4" t="s">
        <v>109</v>
      </c>
      <c r="C146" s="4" t="s">
        <v>39</v>
      </c>
      <c r="D146" s="4" t="s">
        <v>163</v>
      </c>
      <c r="E146" s="6" t="s">
        <v>9</v>
      </c>
      <c r="F146" s="4" t="s">
        <v>127</v>
      </c>
      <c r="G146" s="8" t="s">
        <v>46</v>
      </c>
      <c r="H146" s="37" t="s">
        <v>50</v>
      </c>
      <c r="I146" s="6" t="s">
        <v>38</v>
      </c>
      <c r="J146" s="4" t="s">
        <v>50</v>
      </c>
    </row>
    <row r="147" spans="1:10" s="26" customFormat="1" ht="28.5" customHeight="1" x14ac:dyDescent="0.25">
      <c r="A147" s="30"/>
      <c r="B147" s="4"/>
      <c r="C147" s="4"/>
      <c r="D147" s="4" t="s">
        <v>163</v>
      </c>
      <c r="E147" s="6" t="s">
        <v>292</v>
      </c>
      <c r="F147" s="4" t="s">
        <v>276</v>
      </c>
      <c r="G147" s="40"/>
      <c r="H147" s="38"/>
      <c r="I147" s="6"/>
      <c r="J147" s="4"/>
    </row>
    <row r="148" spans="1:10" s="26" customFormat="1" ht="28.5" customHeight="1" x14ac:dyDescent="0.25">
      <c r="A148" s="30"/>
      <c r="B148" s="4" t="s">
        <v>109</v>
      </c>
      <c r="C148" s="4" t="s">
        <v>8</v>
      </c>
      <c r="D148" s="4" t="s">
        <v>164</v>
      </c>
      <c r="E148" s="6" t="s">
        <v>9</v>
      </c>
      <c r="F148" s="4" t="s">
        <v>132</v>
      </c>
      <c r="G148" s="8" t="s">
        <v>11</v>
      </c>
      <c r="H148" s="37" t="s">
        <v>24</v>
      </c>
      <c r="I148" s="6" t="s">
        <v>38</v>
      </c>
      <c r="J148" s="4" t="s">
        <v>24</v>
      </c>
    </row>
    <row r="149" spans="1:10" s="26" customFormat="1" ht="28.5" customHeight="1" x14ac:dyDescent="0.25">
      <c r="A149" s="30"/>
      <c r="B149" s="4"/>
      <c r="C149" s="4"/>
      <c r="D149" s="4" t="s">
        <v>164</v>
      </c>
      <c r="E149" s="6" t="s">
        <v>292</v>
      </c>
      <c r="F149" s="4" t="s">
        <v>277</v>
      </c>
      <c r="G149" s="40"/>
      <c r="H149" s="40"/>
      <c r="I149" s="6"/>
      <c r="J149" s="4"/>
    </row>
    <row r="150" spans="1:10" s="26" customFormat="1" ht="28.5" customHeight="1" x14ac:dyDescent="0.25">
      <c r="A150" s="30"/>
      <c r="B150" s="4" t="s">
        <v>109</v>
      </c>
      <c r="C150" s="4" t="s">
        <v>55</v>
      </c>
      <c r="D150" s="4" t="s">
        <v>165</v>
      </c>
      <c r="E150" s="6" t="s">
        <v>9</v>
      </c>
      <c r="F150" s="4" t="s">
        <v>133</v>
      </c>
      <c r="G150" s="8" t="s">
        <v>11</v>
      </c>
      <c r="H150" s="37" t="s">
        <v>54</v>
      </c>
      <c r="I150" s="6" t="s">
        <v>69</v>
      </c>
      <c r="J150" s="4" t="s">
        <v>54</v>
      </c>
    </row>
    <row r="151" spans="1:10" s="26" customFormat="1" ht="28.5" customHeight="1" x14ac:dyDescent="0.25">
      <c r="A151" s="31" t="s">
        <v>120</v>
      </c>
      <c r="B151" s="4"/>
      <c r="C151" s="4"/>
      <c r="D151" s="4" t="s">
        <v>165</v>
      </c>
      <c r="E151" s="6" t="s">
        <v>260</v>
      </c>
      <c r="F151" s="4" t="s">
        <v>278</v>
      </c>
      <c r="G151" s="8"/>
      <c r="H151" s="39"/>
      <c r="I151" s="6"/>
      <c r="J151" s="4"/>
    </row>
    <row r="152" spans="1:10" s="26" customFormat="1" ht="28.5" customHeight="1" x14ac:dyDescent="0.25">
      <c r="A152" s="30"/>
      <c r="B152" s="4" t="s">
        <v>109</v>
      </c>
      <c r="C152" s="4" t="s">
        <v>42</v>
      </c>
      <c r="D152" s="4" t="s">
        <v>166</v>
      </c>
      <c r="E152" s="6" t="s">
        <v>9</v>
      </c>
      <c r="F152" s="4" t="s">
        <v>134</v>
      </c>
      <c r="G152" s="8" t="s">
        <v>27</v>
      </c>
      <c r="H152" s="37" t="s">
        <v>57</v>
      </c>
      <c r="I152" s="6" t="s">
        <v>266</v>
      </c>
      <c r="J152" s="4" t="s">
        <v>57</v>
      </c>
    </row>
    <row r="153" spans="1:10" s="26" customFormat="1" ht="28.5" customHeight="1" x14ac:dyDescent="0.25">
      <c r="A153" s="30"/>
      <c r="B153" s="4"/>
      <c r="C153" s="4"/>
      <c r="D153" s="4" t="s">
        <v>166</v>
      </c>
      <c r="E153" s="6" t="s">
        <v>260</v>
      </c>
      <c r="F153" s="4" t="s">
        <v>262</v>
      </c>
      <c r="G153" s="8"/>
      <c r="H153" s="39"/>
      <c r="I153" s="6"/>
      <c r="J153" s="4"/>
    </row>
    <row r="154" spans="1:10" s="26" customFormat="1" ht="28.5" customHeight="1" x14ac:dyDescent="0.25">
      <c r="A154" s="30"/>
      <c r="B154" s="4" t="s">
        <v>109</v>
      </c>
      <c r="C154" s="4" t="s">
        <v>222</v>
      </c>
      <c r="D154" s="4" t="s">
        <v>230</v>
      </c>
      <c r="E154" s="6" t="s">
        <v>260</v>
      </c>
      <c r="F154" s="4" t="s">
        <v>261</v>
      </c>
      <c r="G154" s="8"/>
      <c r="H154" s="39"/>
      <c r="I154" s="6" t="s">
        <v>266</v>
      </c>
      <c r="J154" s="4" t="s">
        <v>242</v>
      </c>
    </row>
    <row r="155" spans="1:10" s="26" customFormat="1" ht="28.5" customHeight="1" x14ac:dyDescent="0.25">
      <c r="A155" s="30"/>
      <c r="B155" s="4"/>
      <c r="C155" s="4"/>
      <c r="D155" s="4"/>
      <c r="E155" s="6"/>
      <c r="F155" s="4"/>
      <c r="G155" s="8"/>
      <c r="H155" s="39"/>
      <c r="I155" s="6"/>
      <c r="J155" s="4"/>
    </row>
    <row r="156" spans="1:10" s="26" customFormat="1" ht="28.5" customHeight="1" x14ac:dyDescent="0.25">
      <c r="A156" s="33"/>
      <c r="B156" s="4"/>
      <c r="C156" s="4" t="s">
        <v>244</v>
      </c>
      <c r="D156" s="4"/>
      <c r="E156" s="6" t="s">
        <v>245</v>
      </c>
      <c r="F156" s="4" t="s">
        <v>267</v>
      </c>
      <c r="G156" s="8" t="s">
        <v>245</v>
      </c>
      <c r="H156" s="39"/>
      <c r="I156" s="6"/>
      <c r="J156" s="4"/>
    </row>
    <row r="157" spans="1:10" s="26" customFormat="1" ht="28.5" customHeight="1" x14ac:dyDescent="0.25">
      <c r="A157" s="29"/>
      <c r="B157" s="4" t="s">
        <v>109</v>
      </c>
      <c r="C157" s="4" t="s">
        <v>39</v>
      </c>
      <c r="D157" s="4" t="s">
        <v>167</v>
      </c>
      <c r="E157" s="6" t="s">
        <v>9</v>
      </c>
      <c r="F157" s="4" t="s">
        <v>127</v>
      </c>
      <c r="G157" s="8" t="s">
        <v>46</v>
      </c>
      <c r="H157" s="37" t="s">
        <v>50</v>
      </c>
      <c r="I157" s="6" t="s">
        <v>38</v>
      </c>
      <c r="J157" s="4" t="s">
        <v>50</v>
      </c>
    </row>
    <row r="158" spans="1:10" s="26" customFormat="1" ht="28.5" customHeight="1" x14ac:dyDescent="0.25">
      <c r="A158" s="30"/>
      <c r="B158" s="4"/>
      <c r="C158" s="4"/>
      <c r="D158" s="4" t="s">
        <v>167</v>
      </c>
      <c r="E158" s="6" t="s">
        <v>292</v>
      </c>
      <c r="F158" s="4" t="s">
        <v>276</v>
      </c>
      <c r="G158" s="40"/>
      <c r="H158" s="38"/>
      <c r="I158" s="6"/>
      <c r="J158" s="4"/>
    </row>
    <row r="159" spans="1:10" s="26" customFormat="1" ht="28.5" customHeight="1" x14ac:dyDescent="0.25">
      <c r="A159" s="30"/>
      <c r="B159" s="4" t="s">
        <v>109</v>
      </c>
      <c r="C159" s="4" t="s">
        <v>8</v>
      </c>
      <c r="D159" s="4" t="s">
        <v>168</v>
      </c>
      <c r="E159" s="6" t="s">
        <v>9</v>
      </c>
      <c r="F159" s="4" t="s">
        <v>132</v>
      </c>
      <c r="G159" s="8" t="s">
        <v>11</v>
      </c>
      <c r="H159" s="37" t="s">
        <v>24</v>
      </c>
      <c r="I159" s="6" t="s">
        <v>38</v>
      </c>
      <c r="J159" s="4" t="s">
        <v>24</v>
      </c>
    </row>
    <row r="160" spans="1:10" s="26" customFormat="1" ht="28.5" customHeight="1" x14ac:dyDescent="0.25">
      <c r="A160" s="30"/>
      <c r="B160" s="4"/>
      <c r="C160" s="4"/>
      <c r="D160" s="4" t="s">
        <v>168</v>
      </c>
      <c r="E160" s="6" t="s">
        <v>292</v>
      </c>
      <c r="F160" s="4" t="s">
        <v>277</v>
      </c>
      <c r="G160" s="40"/>
      <c r="H160" s="40"/>
      <c r="I160" s="6"/>
      <c r="J160" s="4"/>
    </row>
    <row r="161" spans="1:10" s="26" customFormat="1" ht="28.5" customHeight="1" x14ac:dyDescent="0.25">
      <c r="A161" s="30"/>
      <c r="B161" s="4" t="s">
        <v>109</v>
      </c>
      <c r="C161" s="4" t="s">
        <v>55</v>
      </c>
      <c r="D161" s="4" t="s">
        <v>169</v>
      </c>
      <c r="E161" s="6" t="s">
        <v>9</v>
      </c>
      <c r="F161" s="4" t="s">
        <v>133</v>
      </c>
      <c r="G161" s="8" t="s">
        <v>11</v>
      </c>
      <c r="H161" s="37" t="s">
        <v>54</v>
      </c>
      <c r="I161" s="6" t="s">
        <v>69</v>
      </c>
      <c r="J161" s="4" t="s">
        <v>54</v>
      </c>
    </row>
    <row r="162" spans="1:10" s="26" customFormat="1" ht="28.5" customHeight="1" x14ac:dyDescent="0.25">
      <c r="A162" s="31" t="s">
        <v>121</v>
      </c>
      <c r="B162" s="4"/>
      <c r="C162" s="4"/>
      <c r="D162" s="4" t="s">
        <v>169</v>
      </c>
      <c r="E162" s="6" t="s">
        <v>260</v>
      </c>
      <c r="F162" s="4" t="s">
        <v>263</v>
      </c>
      <c r="G162" s="8"/>
      <c r="H162" s="39"/>
      <c r="I162" s="6"/>
      <c r="J162" s="4"/>
    </row>
    <row r="163" spans="1:10" s="26" customFormat="1" ht="28.5" customHeight="1" x14ac:dyDescent="0.25">
      <c r="A163" s="30"/>
      <c r="B163" s="4" t="s">
        <v>109</v>
      </c>
      <c r="C163" s="4" t="s">
        <v>42</v>
      </c>
      <c r="D163" s="4" t="s">
        <v>170</v>
      </c>
      <c r="E163" s="6" t="s">
        <v>9</v>
      </c>
      <c r="F163" s="4" t="s">
        <v>134</v>
      </c>
      <c r="G163" s="8" t="s">
        <v>27</v>
      </c>
      <c r="H163" s="37" t="s">
        <v>57</v>
      </c>
      <c r="I163" s="6" t="s">
        <v>266</v>
      </c>
      <c r="J163" s="4" t="s">
        <v>57</v>
      </c>
    </row>
    <row r="164" spans="1:10" s="26" customFormat="1" ht="28.5" customHeight="1" x14ac:dyDescent="0.25">
      <c r="A164" s="30"/>
      <c r="B164" s="4"/>
      <c r="C164" s="4"/>
      <c r="D164" s="4" t="s">
        <v>170</v>
      </c>
      <c r="E164" s="6" t="s">
        <v>260</v>
      </c>
      <c r="F164" s="4" t="s">
        <v>262</v>
      </c>
      <c r="G164" s="8"/>
      <c r="H164" s="39"/>
      <c r="I164" s="6"/>
      <c r="J164" s="4"/>
    </row>
    <row r="165" spans="1:10" s="26" customFormat="1" ht="28.5" customHeight="1" x14ac:dyDescent="0.25">
      <c r="A165" s="30"/>
      <c r="B165" s="4" t="s">
        <v>109</v>
      </c>
      <c r="C165" s="4" t="s">
        <v>222</v>
      </c>
      <c r="D165" s="4" t="s">
        <v>231</v>
      </c>
      <c r="E165" s="6" t="s">
        <v>260</v>
      </c>
      <c r="F165" s="4" t="s">
        <v>261</v>
      </c>
      <c r="G165" s="8"/>
      <c r="H165" s="39"/>
      <c r="I165" s="6" t="s">
        <v>266</v>
      </c>
      <c r="J165" s="4" t="s">
        <v>242</v>
      </c>
    </row>
    <row r="166" spans="1:10" s="26" customFormat="1" ht="28.5" customHeight="1" x14ac:dyDescent="0.25">
      <c r="A166" s="30"/>
      <c r="B166" s="4"/>
      <c r="C166" s="4"/>
      <c r="D166" s="4"/>
      <c r="E166" s="6"/>
      <c r="F166" s="4"/>
      <c r="G166" s="8"/>
      <c r="H166" s="39"/>
      <c r="I166" s="6"/>
      <c r="J166" s="4"/>
    </row>
    <row r="167" spans="1:10" s="26" customFormat="1" ht="28.5" customHeight="1" x14ac:dyDescent="0.25">
      <c r="A167" s="33"/>
      <c r="B167" s="4"/>
      <c r="C167" s="4" t="s">
        <v>244</v>
      </c>
      <c r="D167" s="4"/>
      <c r="E167" s="6" t="s">
        <v>245</v>
      </c>
      <c r="F167" s="4" t="s">
        <v>267</v>
      </c>
      <c r="G167" s="8" t="s">
        <v>245</v>
      </c>
      <c r="H167" s="39"/>
      <c r="I167" s="6"/>
      <c r="J167" s="4"/>
    </row>
    <row r="168" spans="1:10" s="26" customFormat="1" ht="28.5" customHeight="1" x14ac:dyDescent="0.25">
      <c r="A168" s="122" t="s">
        <v>122</v>
      </c>
      <c r="B168" s="4" t="s">
        <v>109</v>
      </c>
      <c r="C168" s="4" t="s">
        <v>39</v>
      </c>
      <c r="D168" s="4" t="s">
        <v>171</v>
      </c>
      <c r="E168" s="6" t="s">
        <v>9</v>
      </c>
      <c r="F168" s="4" t="s">
        <v>127</v>
      </c>
      <c r="G168" s="8" t="s">
        <v>46</v>
      </c>
      <c r="H168" s="37" t="s">
        <v>50</v>
      </c>
      <c r="I168" s="6" t="s">
        <v>38</v>
      </c>
      <c r="J168" s="4" t="s">
        <v>50</v>
      </c>
    </row>
    <row r="169" spans="1:10" s="26" customFormat="1" ht="28.5" customHeight="1" x14ac:dyDescent="0.25">
      <c r="A169" s="123"/>
      <c r="B169" s="4"/>
      <c r="C169" s="4"/>
      <c r="D169" s="4" t="s">
        <v>171</v>
      </c>
      <c r="E169" s="6" t="s">
        <v>292</v>
      </c>
      <c r="F169" s="4" t="s">
        <v>276</v>
      </c>
      <c r="G169" s="40"/>
      <c r="H169" s="38"/>
      <c r="I169" s="6"/>
      <c r="J169" s="4"/>
    </row>
    <row r="170" spans="1:10" s="26" customFormat="1" ht="28.5" customHeight="1" x14ac:dyDescent="0.25">
      <c r="A170" s="123"/>
      <c r="B170" s="4" t="s">
        <v>109</v>
      </c>
      <c r="C170" s="4" t="s">
        <v>8</v>
      </c>
      <c r="D170" s="4" t="s">
        <v>172</v>
      </c>
      <c r="E170" s="6" t="s">
        <v>9</v>
      </c>
      <c r="F170" s="4" t="s">
        <v>132</v>
      </c>
      <c r="G170" s="8" t="s">
        <v>11</v>
      </c>
      <c r="H170" s="37" t="s">
        <v>24</v>
      </c>
      <c r="I170" s="6" t="s">
        <v>38</v>
      </c>
      <c r="J170" s="4" t="s">
        <v>24</v>
      </c>
    </row>
    <row r="171" spans="1:10" s="26" customFormat="1" ht="28.5" customHeight="1" x14ac:dyDescent="0.25">
      <c r="A171" s="123"/>
      <c r="B171" s="4"/>
      <c r="C171" s="4"/>
      <c r="D171" s="4" t="s">
        <v>172</v>
      </c>
      <c r="E171" s="6" t="s">
        <v>292</v>
      </c>
      <c r="F171" s="4" t="s">
        <v>277</v>
      </c>
      <c r="G171" s="40"/>
      <c r="H171" s="40"/>
      <c r="I171" s="6"/>
      <c r="J171" s="4"/>
    </row>
    <row r="172" spans="1:10" s="26" customFormat="1" ht="28.5" customHeight="1" x14ac:dyDescent="0.25">
      <c r="A172" s="123"/>
      <c r="B172" s="4" t="s">
        <v>109</v>
      </c>
      <c r="C172" s="4" t="s">
        <v>55</v>
      </c>
      <c r="D172" s="4" t="s">
        <v>173</v>
      </c>
      <c r="E172" s="6" t="s">
        <v>9</v>
      </c>
      <c r="F172" s="4" t="s">
        <v>133</v>
      </c>
      <c r="G172" s="8" t="s">
        <v>11</v>
      </c>
      <c r="H172" s="37" t="s">
        <v>54</v>
      </c>
      <c r="I172" s="6" t="s">
        <v>69</v>
      </c>
      <c r="J172" s="4" t="s">
        <v>54</v>
      </c>
    </row>
    <row r="173" spans="1:10" s="26" customFormat="1" ht="28.5" customHeight="1" x14ac:dyDescent="0.25">
      <c r="A173" s="123"/>
      <c r="B173" s="4"/>
      <c r="C173" s="4"/>
      <c r="D173" s="4" t="s">
        <v>173</v>
      </c>
      <c r="E173" s="6" t="s">
        <v>260</v>
      </c>
      <c r="F173" s="4" t="s">
        <v>263</v>
      </c>
      <c r="G173" s="8"/>
      <c r="H173" s="39"/>
      <c r="I173" s="6"/>
      <c r="J173" s="4"/>
    </row>
    <row r="174" spans="1:10" s="26" customFormat="1" ht="28.5" customHeight="1" x14ac:dyDescent="0.25">
      <c r="A174" s="123"/>
      <c r="B174" s="4" t="s">
        <v>109</v>
      </c>
      <c r="C174" s="4" t="s">
        <v>42</v>
      </c>
      <c r="D174" s="4" t="s">
        <v>174</v>
      </c>
      <c r="E174" s="6" t="s">
        <v>9</v>
      </c>
      <c r="F174" s="4" t="s">
        <v>134</v>
      </c>
      <c r="G174" s="8" t="s">
        <v>27</v>
      </c>
      <c r="H174" s="37" t="s">
        <v>57</v>
      </c>
      <c r="I174" s="6" t="s">
        <v>266</v>
      </c>
      <c r="J174" s="4" t="s">
        <v>57</v>
      </c>
    </row>
    <row r="175" spans="1:10" s="26" customFormat="1" ht="28.5" customHeight="1" x14ac:dyDescent="0.25">
      <c r="A175" s="123"/>
      <c r="B175" s="4"/>
      <c r="C175" s="4"/>
      <c r="D175" s="4" t="s">
        <v>174</v>
      </c>
      <c r="E175" s="6" t="s">
        <v>260</v>
      </c>
      <c r="F175" s="4" t="s">
        <v>262</v>
      </c>
      <c r="G175" s="8"/>
      <c r="H175" s="39"/>
      <c r="I175" s="6"/>
      <c r="J175" s="4"/>
    </row>
    <row r="176" spans="1:10" s="26" customFormat="1" ht="28.5" customHeight="1" x14ac:dyDescent="0.25">
      <c r="A176" s="123"/>
      <c r="B176" s="4" t="s">
        <v>109</v>
      </c>
      <c r="C176" s="4" t="s">
        <v>222</v>
      </c>
      <c r="D176" s="4" t="s">
        <v>232</v>
      </c>
      <c r="E176" s="6" t="s">
        <v>260</v>
      </c>
      <c r="F176" s="4" t="s">
        <v>261</v>
      </c>
      <c r="G176" s="8"/>
      <c r="H176" s="39"/>
      <c r="I176" s="6" t="s">
        <v>266</v>
      </c>
      <c r="J176" s="4" t="s">
        <v>242</v>
      </c>
    </row>
    <row r="177" spans="1:10" s="26" customFormat="1" ht="28.5" customHeight="1" x14ac:dyDescent="0.25">
      <c r="A177" s="124"/>
      <c r="B177" s="4"/>
      <c r="C177" s="4" t="s">
        <v>244</v>
      </c>
      <c r="D177" s="4"/>
      <c r="E177" s="6" t="s">
        <v>245</v>
      </c>
      <c r="F177" s="4" t="s">
        <v>267</v>
      </c>
      <c r="G177" s="8" t="s">
        <v>245</v>
      </c>
      <c r="H177" s="39"/>
      <c r="I177" s="6"/>
      <c r="J177" s="4"/>
    </row>
    <row r="178" spans="1:10" s="26" customFormat="1" ht="28.5" customHeight="1" x14ac:dyDescent="0.25">
      <c r="A178" s="122" t="s">
        <v>123</v>
      </c>
      <c r="B178" s="4" t="s">
        <v>109</v>
      </c>
      <c r="C178" s="4" t="s">
        <v>39</v>
      </c>
      <c r="D178" s="4" t="s">
        <v>175</v>
      </c>
      <c r="E178" s="6" t="s">
        <v>9</v>
      </c>
      <c r="F178" s="4" t="s">
        <v>127</v>
      </c>
      <c r="G178" s="8" t="s">
        <v>46</v>
      </c>
      <c r="H178" s="37" t="s">
        <v>50</v>
      </c>
      <c r="I178" s="6" t="s">
        <v>38</v>
      </c>
      <c r="J178" s="4" t="s">
        <v>50</v>
      </c>
    </row>
    <row r="179" spans="1:10" s="26" customFormat="1" ht="28.5" customHeight="1" x14ac:dyDescent="0.25">
      <c r="A179" s="123"/>
      <c r="B179" s="4"/>
      <c r="C179" s="4"/>
      <c r="D179" s="4" t="s">
        <v>175</v>
      </c>
      <c r="E179" s="6" t="s">
        <v>292</v>
      </c>
      <c r="F179" s="4" t="s">
        <v>276</v>
      </c>
      <c r="G179" s="40"/>
      <c r="H179" s="38"/>
      <c r="I179" s="6"/>
      <c r="J179" s="4"/>
    </row>
    <row r="180" spans="1:10" s="26" customFormat="1" ht="28.5" customHeight="1" x14ac:dyDescent="0.25">
      <c r="A180" s="123"/>
      <c r="B180" s="4" t="s">
        <v>109</v>
      </c>
      <c r="C180" s="4" t="s">
        <v>8</v>
      </c>
      <c r="D180" s="4" t="s">
        <v>176</v>
      </c>
      <c r="E180" s="6" t="s">
        <v>9</v>
      </c>
      <c r="F180" s="4" t="s">
        <v>132</v>
      </c>
      <c r="G180" s="8" t="s">
        <v>11</v>
      </c>
      <c r="H180" s="37" t="s">
        <v>24</v>
      </c>
      <c r="I180" s="6" t="s">
        <v>38</v>
      </c>
      <c r="J180" s="4" t="s">
        <v>24</v>
      </c>
    </row>
    <row r="181" spans="1:10" s="26" customFormat="1" ht="28.5" customHeight="1" x14ac:dyDescent="0.25">
      <c r="A181" s="123"/>
      <c r="B181" s="4"/>
      <c r="C181" s="4"/>
      <c r="D181" s="4" t="s">
        <v>176</v>
      </c>
      <c r="E181" s="6" t="s">
        <v>292</v>
      </c>
      <c r="F181" s="4" t="s">
        <v>277</v>
      </c>
      <c r="G181" s="40"/>
      <c r="H181" s="40"/>
      <c r="I181" s="6"/>
      <c r="J181" s="4"/>
    </row>
    <row r="182" spans="1:10" s="26" customFormat="1" ht="28.5" customHeight="1" x14ac:dyDescent="0.25">
      <c r="A182" s="123"/>
      <c r="B182" s="4" t="s">
        <v>109</v>
      </c>
      <c r="C182" s="4" t="s">
        <v>55</v>
      </c>
      <c r="D182" s="4" t="s">
        <v>177</v>
      </c>
      <c r="E182" s="6" t="s">
        <v>9</v>
      </c>
      <c r="F182" s="4" t="s">
        <v>133</v>
      </c>
      <c r="G182" s="8" t="s">
        <v>11</v>
      </c>
      <c r="H182" s="37" t="s">
        <v>54</v>
      </c>
      <c r="I182" s="6" t="s">
        <v>69</v>
      </c>
      <c r="J182" s="4" t="s">
        <v>54</v>
      </c>
    </row>
    <row r="183" spans="1:10" s="26" customFormat="1" ht="28.5" customHeight="1" x14ac:dyDescent="0.25">
      <c r="A183" s="123"/>
      <c r="B183" s="4"/>
      <c r="C183" s="4"/>
      <c r="D183" s="4" t="s">
        <v>177</v>
      </c>
      <c r="E183" s="6" t="s">
        <v>260</v>
      </c>
      <c r="F183" s="4" t="s">
        <v>263</v>
      </c>
      <c r="G183" s="8"/>
      <c r="H183" s="39"/>
      <c r="I183" s="6"/>
      <c r="J183" s="4"/>
    </row>
    <row r="184" spans="1:10" s="26" customFormat="1" ht="28.5" customHeight="1" x14ac:dyDescent="0.25">
      <c r="A184" s="123"/>
      <c r="B184" s="4" t="s">
        <v>109</v>
      </c>
      <c r="C184" s="4" t="s">
        <v>42</v>
      </c>
      <c r="D184" s="4" t="s">
        <v>178</v>
      </c>
      <c r="E184" s="6" t="s">
        <v>9</v>
      </c>
      <c r="F184" s="4" t="s">
        <v>134</v>
      </c>
      <c r="G184" s="8" t="s">
        <v>27</v>
      </c>
      <c r="H184" s="37" t="s">
        <v>57</v>
      </c>
      <c r="I184" s="6" t="s">
        <v>266</v>
      </c>
      <c r="J184" s="4" t="s">
        <v>57</v>
      </c>
    </row>
    <row r="185" spans="1:10" s="26" customFormat="1" ht="28.5" customHeight="1" x14ac:dyDescent="0.25">
      <c r="A185" s="123"/>
      <c r="B185" s="4"/>
      <c r="C185" s="4"/>
      <c r="D185" s="4" t="s">
        <v>178</v>
      </c>
      <c r="E185" s="6" t="s">
        <v>260</v>
      </c>
      <c r="F185" s="4" t="s">
        <v>262</v>
      </c>
      <c r="G185" s="8"/>
      <c r="H185" s="39"/>
      <c r="I185" s="6"/>
      <c r="J185" s="4"/>
    </row>
    <row r="186" spans="1:10" s="26" customFormat="1" ht="28.5" customHeight="1" x14ac:dyDescent="0.25">
      <c r="A186" s="123"/>
      <c r="B186" s="4" t="s">
        <v>109</v>
      </c>
      <c r="C186" s="4" t="s">
        <v>222</v>
      </c>
      <c r="D186" s="4" t="s">
        <v>233</v>
      </c>
      <c r="E186" s="6" t="s">
        <v>260</v>
      </c>
      <c r="F186" s="4" t="s">
        <v>261</v>
      </c>
      <c r="G186" s="8"/>
      <c r="H186" s="39"/>
      <c r="I186" s="6" t="s">
        <v>266</v>
      </c>
      <c r="J186" s="4" t="s">
        <v>242</v>
      </c>
    </row>
    <row r="187" spans="1:10" s="28" customFormat="1" ht="28.5" customHeight="1" x14ac:dyDescent="0.25">
      <c r="A187" s="124"/>
      <c r="B187" s="4"/>
      <c r="C187" s="4" t="s">
        <v>244</v>
      </c>
      <c r="D187" s="4"/>
      <c r="E187" s="6" t="s">
        <v>245</v>
      </c>
      <c r="F187" s="4" t="s">
        <v>267</v>
      </c>
      <c r="G187" s="8" t="s">
        <v>245</v>
      </c>
      <c r="H187" s="39"/>
      <c r="I187" s="6"/>
      <c r="J187" s="4"/>
    </row>
    <row r="188" spans="1:10" s="28" customFormat="1" ht="28.5" customHeight="1" x14ac:dyDescent="0.25">
      <c r="A188" s="31"/>
      <c r="B188" s="4"/>
      <c r="C188" s="4"/>
      <c r="D188" s="4"/>
      <c r="E188" s="6"/>
      <c r="F188" s="4"/>
      <c r="G188" s="8"/>
      <c r="H188" s="39"/>
      <c r="I188" s="6"/>
      <c r="J188" s="4"/>
    </row>
    <row r="189" spans="1:10" s="26" customFormat="1" ht="28.5" customHeight="1" x14ac:dyDescent="0.25">
      <c r="A189" s="122" t="s">
        <v>124</v>
      </c>
      <c r="B189" s="4" t="s">
        <v>109</v>
      </c>
      <c r="C189" s="4" t="s">
        <v>39</v>
      </c>
      <c r="D189" s="4" t="s">
        <v>179</v>
      </c>
      <c r="E189" s="6" t="s">
        <v>9</v>
      </c>
      <c r="F189" s="5" t="s">
        <v>183</v>
      </c>
      <c r="G189" s="8" t="s">
        <v>46</v>
      </c>
      <c r="H189" s="37"/>
      <c r="I189" s="6" t="s">
        <v>38</v>
      </c>
      <c r="J189" s="4"/>
    </row>
    <row r="190" spans="1:10" s="26" customFormat="1" ht="28.5" customHeight="1" x14ac:dyDescent="0.25">
      <c r="A190" s="123"/>
      <c r="B190" s="4"/>
      <c r="C190" s="4"/>
      <c r="D190" s="4" t="s">
        <v>179</v>
      </c>
      <c r="E190" s="6" t="s">
        <v>292</v>
      </c>
      <c r="F190" s="53">
        <v>60</v>
      </c>
      <c r="G190" s="40"/>
      <c r="H190" s="38"/>
      <c r="I190" s="6"/>
      <c r="J190" s="4"/>
    </row>
    <row r="191" spans="1:10" s="26" customFormat="1" ht="28.5" customHeight="1" x14ac:dyDescent="0.25">
      <c r="A191" s="123"/>
      <c r="B191" s="4" t="s">
        <v>109</v>
      </c>
      <c r="C191" s="4" t="s">
        <v>8</v>
      </c>
      <c r="D191" s="4" t="s">
        <v>180</v>
      </c>
      <c r="E191" s="6" t="s">
        <v>9</v>
      </c>
      <c r="F191" s="5" t="s">
        <v>184</v>
      </c>
      <c r="G191" s="8" t="s">
        <v>11</v>
      </c>
      <c r="H191" s="9" t="s">
        <v>24</v>
      </c>
      <c r="I191" s="6" t="s">
        <v>38</v>
      </c>
      <c r="J191" s="5" t="s">
        <v>24</v>
      </c>
    </row>
    <row r="192" spans="1:10" s="26" customFormat="1" ht="28.5" customHeight="1" x14ac:dyDescent="0.25">
      <c r="A192" s="123"/>
      <c r="B192" s="4"/>
      <c r="C192" s="4"/>
      <c r="D192" s="4" t="s">
        <v>180</v>
      </c>
      <c r="E192" s="6" t="s">
        <v>292</v>
      </c>
      <c r="F192" s="53">
        <v>8</v>
      </c>
      <c r="G192" s="40"/>
      <c r="H192" s="15"/>
      <c r="I192" s="6"/>
      <c r="J192" s="28"/>
    </row>
    <row r="193" spans="1:10" s="26" customFormat="1" ht="28.5" customHeight="1" x14ac:dyDescent="0.25">
      <c r="A193" s="123"/>
      <c r="B193" s="4" t="s">
        <v>109</v>
      </c>
      <c r="C193" s="4" t="s">
        <v>55</v>
      </c>
      <c r="D193" s="4" t="s">
        <v>181</v>
      </c>
      <c r="E193" s="6" t="s">
        <v>9</v>
      </c>
      <c r="F193" s="5" t="s">
        <v>185</v>
      </c>
      <c r="G193" s="8" t="s">
        <v>11</v>
      </c>
      <c r="H193" s="9" t="s">
        <v>246</v>
      </c>
      <c r="I193" s="6" t="s">
        <v>69</v>
      </c>
      <c r="J193" s="5" t="s">
        <v>246</v>
      </c>
    </row>
    <row r="194" spans="1:10" s="26" customFormat="1" ht="28.5" customHeight="1" x14ac:dyDescent="0.25">
      <c r="A194" s="123"/>
      <c r="B194" s="4"/>
      <c r="C194" s="4"/>
      <c r="D194" s="4" t="s">
        <v>181</v>
      </c>
      <c r="E194" s="6" t="s">
        <v>260</v>
      </c>
      <c r="F194" s="4" t="s">
        <v>263</v>
      </c>
      <c r="G194" s="8"/>
      <c r="H194" s="39"/>
      <c r="I194" s="6"/>
      <c r="J194" s="32"/>
    </row>
    <row r="195" spans="1:10" s="26" customFormat="1" ht="28.5" customHeight="1" x14ac:dyDescent="0.25">
      <c r="A195" s="123"/>
      <c r="B195" s="4" t="s">
        <v>109</v>
      </c>
      <c r="C195" s="4" t="s">
        <v>42</v>
      </c>
      <c r="D195" s="4" t="s">
        <v>182</v>
      </c>
      <c r="E195" s="6" t="s">
        <v>9</v>
      </c>
      <c r="F195" s="5" t="s">
        <v>186</v>
      </c>
      <c r="G195" s="8" t="s">
        <v>27</v>
      </c>
      <c r="H195" s="9" t="s">
        <v>247</v>
      </c>
      <c r="I195" s="6" t="s">
        <v>266</v>
      </c>
      <c r="J195" s="5" t="s">
        <v>247</v>
      </c>
    </row>
    <row r="196" spans="1:10" s="26" customFormat="1" ht="28.5" customHeight="1" x14ac:dyDescent="0.25">
      <c r="A196" s="123"/>
      <c r="B196" s="4"/>
      <c r="C196" s="4"/>
      <c r="D196" s="4" t="s">
        <v>182</v>
      </c>
      <c r="E196" s="6" t="s">
        <v>260</v>
      </c>
      <c r="F196" s="4" t="s">
        <v>262</v>
      </c>
      <c r="G196" s="8"/>
      <c r="H196" s="39"/>
      <c r="I196" s="6"/>
      <c r="J196" s="4"/>
    </row>
    <row r="197" spans="1:10" s="26" customFormat="1" ht="28.5" customHeight="1" x14ac:dyDescent="0.25">
      <c r="A197" s="123"/>
      <c r="B197" s="4" t="s">
        <v>109</v>
      </c>
      <c r="C197" s="4" t="s">
        <v>222</v>
      </c>
      <c r="D197" s="4" t="s">
        <v>234</v>
      </c>
      <c r="E197" s="6" t="s">
        <v>260</v>
      </c>
      <c r="F197" s="4" t="s">
        <v>261</v>
      </c>
      <c r="G197" s="8"/>
      <c r="H197" s="39"/>
      <c r="I197" s="6" t="s">
        <v>266</v>
      </c>
      <c r="J197" s="4"/>
    </row>
    <row r="198" spans="1:10" s="26" customFormat="1" ht="28.5" customHeight="1" x14ac:dyDescent="0.25">
      <c r="A198" s="124"/>
      <c r="B198" s="4"/>
      <c r="C198" s="4" t="s">
        <v>244</v>
      </c>
      <c r="D198" s="4"/>
      <c r="E198" s="6" t="s">
        <v>245</v>
      </c>
      <c r="F198" s="4" t="s">
        <v>267</v>
      </c>
      <c r="G198" s="8" t="s">
        <v>245</v>
      </c>
      <c r="H198" s="39"/>
      <c r="I198" s="6"/>
      <c r="J198" s="4"/>
    </row>
    <row r="199" spans="1:10" s="36" customFormat="1" ht="45" x14ac:dyDescent="0.25">
      <c r="A199" s="122" t="s">
        <v>125</v>
      </c>
      <c r="B199" s="4" t="s">
        <v>109</v>
      </c>
      <c r="C199" s="4" t="s">
        <v>39</v>
      </c>
      <c r="D199" s="4" t="s">
        <v>187</v>
      </c>
      <c r="E199" s="6" t="s">
        <v>9</v>
      </c>
      <c r="F199" s="5" t="s">
        <v>196</v>
      </c>
      <c r="G199" s="8" t="s">
        <v>46</v>
      </c>
      <c r="H199" s="9" t="s">
        <v>248</v>
      </c>
      <c r="I199" s="6" t="s">
        <v>38</v>
      </c>
      <c r="J199" s="5" t="s">
        <v>248</v>
      </c>
    </row>
    <row r="200" spans="1:10" s="36" customFormat="1" ht="28.5" customHeight="1" x14ac:dyDescent="0.25">
      <c r="A200" s="123"/>
      <c r="B200" s="4"/>
      <c r="C200" s="4"/>
      <c r="D200" s="4" t="s">
        <v>187</v>
      </c>
      <c r="E200" s="6" t="s">
        <v>292</v>
      </c>
      <c r="F200" s="53">
        <v>60</v>
      </c>
      <c r="G200" s="40"/>
      <c r="H200" s="15"/>
      <c r="I200" s="6"/>
      <c r="J200" s="28"/>
    </row>
    <row r="201" spans="1:10" s="36" customFormat="1" ht="30" x14ac:dyDescent="0.25">
      <c r="A201" s="123"/>
      <c r="B201" s="4" t="s">
        <v>109</v>
      </c>
      <c r="C201" s="4" t="s">
        <v>8</v>
      </c>
      <c r="D201" s="4" t="s">
        <v>188</v>
      </c>
      <c r="E201" s="6" t="s">
        <v>9</v>
      </c>
      <c r="F201" s="5" t="s">
        <v>197</v>
      </c>
      <c r="G201" s="8" t="s">
        <v>11</v>
      </c>
      <c r="H201" s="9" t="s">
        <v>249</v>
      </c>
      <c r="I201" s="6" t="s">
        <v>38</v>
      </c>
      <c r="J201" s="5" t="s">
        <v>249</v>
      </c>
    </row>
    <row r="202" spans="1:10" s="36" customFormat="1" ht="28.5" customHeight="1" x14ac:dyDescent="0.25">
      <c r="A202" s="123"/>
      <c r="B202" s="4"/>
      <c r="C202" s="4"/>
      <c r="D202" s="4" t="s">
        <v>188</v>
      </c>
      <c r="E202" s="6" t="s">
        <v>292</v>
      </c>
      <c r="F202" s="53">
        <v>8</v>
      </c>
      <c r="G202" s="40"/>
      <c r="H202" s="15"/>
      <c r="I202" s="6"/>
      <c r="J202" s="28"/>
    </row>
    <row r="203" spans="1:10" s="36" customFormat="1" ht="30" x14ac:dyDescent="0.25">
      <c r="A203" s="123"/>
      <c r="B203" s="4" t="s">
        <v>109</v>
      </c>
      <c r="C203" s="4" t="s">
        <v>55</v>
      </c>
      <c r="D203" s="4" t="s">
        <v>189</v>
      </c>
      <c r="E203" s="6" t="s">
        <v>9</v>
      </c>
      <c r="F203" s="5" t="s">
        <v>198</v>
      </c>
      <c r="G203" s="8" t="s">
        <v>11</v>
      </c>
      <c r="H203" s="9" t="s">
        <v>246</v>
      </c>
      <c r="I203" s="6" t="s">
        <v>69</v>
      </c>
      <c r="J203" s="5" t="s">
        <v>246</v>
      </c>
    </row>
    <row r="204" spans="1:10" s="36" customFormat="1" ht="28.5" customHeight="1" x14ac:dyDescent="0.25">
      <c r="A204" s="123"/>
      <c r="B204" s="4"/>
      <c r="C204" s="4"/>
      <c r="D204" s="4" t="s">
        <v>189</v>
      </c>
      <c r="E204" s="6" t="s">
        <v>260</v>
      </c>
      <c r="F204" s="4" t="s">
        <v>263</v>
      </c>
      <c r="G204" s="8"/>
      <c r="H204" s="39"/>
      <c r="I204" s="6"/>
      <c r="J204" s="32"/>
    </row>
    <row r="205" spans="1:10" s="36" customFormat="1" ht="28.5" customHeight="1" x14ac:dyDescent="0.25">
      <c r="A205" s="123"/>
      <c r="B205" s="4" t="s">
        <v>109</v>
      </c>
      <c r="C205" s="4" t="s">
        <v>42</v>
      </c>
      <c r="D205" s="4" t="s">
        <v>190</v>
      </c>
      <c r="E205" s="6" t="s">
        <v>9</v>
      </c>
      <c r="F205" s="5" t="s">
        <v>199</v>
      </c>
      <c r="G205" s="8" t="s">
        <v>27</v>
      </c>
      <c r="H205" s="9" t="s">
        <v>247</v>
      </c>
      <c r="I205" s="6" t="s">
        <v>266</v>
      </c>
      <c r="J205" s="5" t="s">
        <v>247</v>
      </c>
    </row>
    <row r="206" spans="1:10" s="36" customFormat="1" ht="28.5" customHeight="1" x14ac:dyDescent="0.25">
      <c r="A206" s="123"/>
      <c r="B206" s="4"/>
      <c r="C206" s="4"/>
      <c r="D206" s="4" t="s">
        <v>190</v>
      </c>
      <c r="E206" s="6" t="s">
        <v>260</v>
      </c>
      <c r="F206" s="4" t="s">
        <v>262</v>
      </c>
      <c r="G206" s="8"/>
      <c r="H206" s="39"/>
      <c r="I206" s="6"/>
      <c r="J206" s="4"/>
    </row>
    <row r="207" spans="1:10" s="36" customFormat="1" ht="28.5" customHeight="1" x14ac:dyDescent="0.25">
      <c r="A207" s="123"/>
      <c r="B207" s="4" t="s">
        <v>109</v>
      </c>
      <c r="C207" s="4" t="s">
        <v>222</v>
      </c>
      <c r="D207" s="4" t="s">
        <v>235</v>
      </c>
      <c r="E207" s="6" t="s">
        <v>260</v>
      </c>
      <c r="F207" s="4" t="s">
        <v>261</v>
      </c>
      <c r="G207" s="8"/>
      <c r="H207" s="39"/>
      <c r="I207" s="6" t="s">
        <v>266</v>
      </c>
      <c r="J207" s="4"/>
    </row>
    <row r="208" spans="1:10" s="36" customFormat="1" ht="45" x14ac:dyDescent="0.25">
      <c r="A208" s="124"/>
      <c r="B208" s="4"/>
      <c r="C208" s="4" t="s">
        <v>244</v>
      </c>
      <c r="D208" s="4"/>
      <c r="E208" s="6" t="s">
        <v>245</v>
      </c>
      <c r="F208" s="4" t="s">
        <v>267</v>
      </c>
      <c r="G208" s="8"/>
      <c r="H208" s="39"/>
      <c r="I208" s="6"/>
      <c r="J208" s="4"/>
    </row>
    <row r="209" spans="1:10" s="36" customFormat="1" ht="45" x14ac:dyDescent="0.25">
      <c r="A209" s="122" t="s">
        <v>126</v>
      </c>
      <c r="B209" s="4" t="s">
        <v>109</v>
      </c>
      <c r="C209" s="4" t="s">
        <v>39</v>
      </c>
      <c r="D209" s="4" t="s">
        <v>192</v>
      </c>
      <c r="E209" s="6" t="s">
        <v>9</v>
      </c>
      <c r="F209" s="5" t="s">
        <v>200</v>
      </c>
      <c r="G209" s="8" t="s">
        <v>46</v>
      </c>
      <c r="H209" s="9" t="s">
        <v>250</v>
      </c>
      <c r="I209" s="6" t="s">
        <v>38</v>
      </c>
      <c r="J209" s="5" t="s">
        <v>250</v>
      </c>
    </row>
    <row r="210" spans="1:10" s="36" customFormat="1" ht="30" x14ac:dyDescent="0.25">
      <c r="A210" s="123"/>
      <c r="B210" s="4"/>
      <c r="C210" s="4"/>
      <c r="D210" s="4" t="s">
        <v>192</v>
      </c>
      <c r="E210" s="6" t="s">
        <v>292</v>
      </c>
      <c r="F210" s="53"/>
      <c r="G210" s="40"/>
      <c r="H210" s="15"/>
      <c r="I210" s="6"/>
      <c r="J210" s="28"/>
    </row>
    <row r="211" spans="1:10" s="36" customFormat="1" ht="30" x14ac:dyDescent="0.25">
      <c r="A211" s="123"/>
      <c r="B211" s="4" t="s">
        <v>109</v>
      </c>
      <c r="C211" s="4" t="s">
        <v>8</v>
      </c>
      <c r="D211" s="4" t="s">
        <v>193</v>
      </c>
      <c r="E211" s="6" t="s">
        <v>9</v>
      </c>
      <c r="F211" s="5" t="s">
        <v>197</v>
      </c>
      <c r="G211" s="8" t="s">
        <v>11</v>
      </c>
      <c r="H211" s="9" t="s">
        <v>249</v>
      </c>
      <c r="I211" s="6" t="s">
        <v>38</v>
      </c>
      <c r="J211" s="5" t="s">
        <v>249</v>
      </c>
    </row>
    <row r="212" spans="1:10" s="36" customFormat="1" ht="30" x14ac:dyDescent="0.25">
      <c r="A212" s="123"/>
      <c r="B212" s="4"/>
      <c r="C212" s="4"/>
      <c r="D212" s="4" t="s">
        <v>193</v>
      </c>
      <c r="E212" s="6" t="s">
        <v>292</v>
      </c>
      <c r="F212" s="53"/>
      <c r="G212" s="40"/>
      <c r="H212" s="15"/>
      <c r="I212" s="6"/>
      <c r="J212" s="28"/>
    </row>
    <row r="213" spans="1:10" s="36" customFormat="1" ht="30" x14ac:dyDescent="0.25">
      <c r="A213" s="123"/>
      <c r="B213" s="4" t="s">
        <v>109</v>
      </c>
      <c r="C213" s="4" t="s">
        <v>55</v>
      </c>
      <c r="D213" s="4" t="s">
        <v>194</v>
      </c>
      <c r="E213" s="6" t="s">
        <v>9</v>
      </c>
      <c r="F213" s="5" t="s">
        <v>198</v>
      </c>
      <c r="G213" s="8" t="s">
        <v>11</v>
      </c>
      <c r="H213" s="9" t="s">
        <v>246</v>
      </c>
      <c r="I213" s="6" t="s">
        <v>69</v>
      </c>
      <c r="J213" s="5" t="s">
        <v>246</v>
      </c>
    </row>
    <row r="214" spans="1:10" s="36" customFormat="1" ht="30" x14ac:dyDescent="0.25">
      <c r="A214" s="123"/>
      <c r="B214" s="4"/>
      <c r="C214" s="4"/>
      <c r="D214" s="4" t="s">
        <v>194</v>
      </c>
      <c r="E214" s="6" t="s">
        <v>260</v>
      </c>
      <c r="F214" s="4"/>
      <c r="G214" s="8"/>
      <c r="H214" s="39"/>
      <c r="I214" s="6"/>
      <c r="J214" s="32"/>
    </row>
    <row r="215" spans="1:10" s="36" customFormat="1" ht="45" x14ac:dyDescent="0.25">
      <c r="A215" s="123"/>
      <c r="B215" s="4" t="s">
        <v>109</v>
      </c>
      <c r="C215" s="4" t="s">
        <v>42</v>
      </c>
      <c r="D215" s="4" t="s">
        <v>195</v>
      </c>
      <c r="E215" s="6" t="s">
        <v>9</v>
      </c>
      <c r="F215" s="5" t="s">
        <v>201</v>
      </c>
      <c r="G215" s="8" t="s">
        <v>27</v>
      </c>
      <c r="H215" s="9" t="s">
        <v>247</v>
      </c>
      <c r="I215" s="6" t="s">
        <v>266</v>
      </c>
      <c r="J215" s="5" t="s">
        <v>247</v>
      </c>
    </row>
    <row r="216" spans="1:10" s="26" customFormat="1" ht="28.5" customHeight="1" x14ac:dyDescent="0.25">
      <c r="A216" s="123"/>
      <c r="B216" s="4"/>
      <c r="C216" s="4"/>
      <c r="D216" s="4" t="s">
        <v>195</v>
      </c>
      <c r="E216" s="6" t="s">
        <v>260</v>
      </c>
      <c r="F216" s="4"/>
      <c r="G216" s="8"/>
      <c r="H216" s="39"/>
      <c r="I216" s="6"/>
      <c r="J216" s="4"/>
    </row>
    <row r="217" spans="1:10" s="26" customFormat="1" ht="28.5" customHeight="1" x14ac:dyDescent="0.25">
      <c r="A217" s="123"/>
      <c r="B217" s="4" t="s">
        <v>109</v>
      </c>
      <c r="C217" s="4" t="s">
        <v>222</v>
      </c>
      <c r="D217" s="4" t="s">
        <v>236</v>
      </c>
      <c r="E217" s="6" t="s">
        <v>260</v>
      </c>
      <c r="F217" s="4"/>
      <c r="G217" s="8"/>
      <c r="H217" s="39"/>
      <c r="I217" s="6" t="s">
        <v>266</v>
      </c>
      <c r="J217" s="4"/>
    </row>
    <row r="218" spans="1:10" s="26" customFormat="1" ht="28.5" customHeight="1" x14ac:dyDescent="0.25">
      <c r="A218" s="124"/>
      <c r="B218" s="4"/>
      <c r="C218" s="4" t="s">
        <v>244</v>
      </c>
      <c r="D218" s="4"/>
      <c r="E218" s="6" t="s">
        <v>245</v>
      </c>
      <c r="F218" s="4" t="s">
        <v>268</v>
      </c>
      <c r="G218" s="8"/>
      <c r="H218" s="39"/>
      <c r="I218" s="6"/>
      <c r="J218" s="4"/>
    </row>
    <row r="219" spans="1:10" s="26" customFormat="1" ht="28.5" customHeight="1" x14ac:dyDescent="0.25">
      <c r="A219" s="122" t="s">
        <v>191</v>
      </c>
      <c r="B219" s="4" t="s">
        <v>109</v>
      </c>
      <c r="C219" s="4" t="s">
        <v>39</v>
      </c>
      <c r="D219" s="4" t="s">
        <v>64</v>
      </c>
      <c r="E219" s="6" t="s">
        <v>9</v>
      </c>
      <c r="F219" s="5" t="s">
        <v>210</v>
      </c>
      <c r="G219" s="8" t="s">
        <v>46</v>
      </c>
      <c r="H219" s="11">
        <v>43.17</v>
      </c>
      <c r="I219" s="6" t="s">
        <v>38</v>
      </c>
      <c r="J219" s="27">
        <v>43.17</v>
      </c>
    </row>
    <row r="220" spans="1:10" s="26" customFormat="1" ht="28.5" customHeight="1" x14ac:dyDescent="0.25">
      <c r="A220" s="123"/>
      <c r="B220" s="4"/>
      <c r="C220" s="4"/>
      <c r="D220" s="4" t="s">
        <v>64</v>
      </c>
      <c r="E220" s="6" t="s">
        <v>292</v>
      </c>
      <c r="F220" s="53"/>
      <c r="G220" s="40"/>
      <c r="H220" s="15"/>
      <c r="I220" s="6"/>
      <c r="J220" s="28"/>
    </row>
    <row r="221" spans="1:10" s="26" customFormat="1" ht="28.5" customHeight="1" x14ac:dyDescent="0.25">
      <c r="A221" s="123"/>
      <c r="B221" s="4" t="s">
        <v>109</v>
      </c>
      <c r="C221" s="4" t="s">
        <v>8</v>
      </c>
      <c r="D221" s="4" t="s">
        <v>65</v>
      </c>
      <c r="E221" s="6" t="s">
        <v>9</v>
      </c>
      <c r="F221" s="5" t="s">
        <v>207</v>
      </c>
      <c r="G221" s="8" t="s">
        <v>11</v>
      </c>
      <c r="H221" s="11">
        <v>5.43</v>
      </c>
      <c r="I221" s="6" t="s">
        <v>38</v>
      </c>
      <c r="J221" s="27">
        <v>5.43</v>
      </c>
    </row>
    <row r="222" spans="1:10" s="26" customFormat="1" ht="28.5" customHeight="1" x14ac:dyDescent="0.25">
      <c r="A222" s="123"/>
      <c r="B222" s="4"/>
      <c r="C222" s="4"/>
      <c r="D222" s="4" t="s">
        <v>65</v>
      </c>
      <c r="E222" s="6" t="s">
        <v>292</v>
      </c>
      <c r="F222" s="53"/>
      <c r="G222" s="40"/>
      <c r="H222" s="15"/>
      <c r="I222" s="6"/>
      <c r="J222" s="28"/>
    </row>
    <row r="223" spans="1:10" s="26" customFormat="1" ht="28.5" customHeight="1" x14ac:dyDescent="0.25">
      <c r="A223" s="123"/>
      <c r="B223" s="4" t="s">
        <v>109</v>
      </c>
      <c r="C223" s="4" t="s">
        <v>55</v>
      </c>
      <c r="D223" s="4" t="s">
        <v>66</v>
      </c>
      <c r="E223" s="6" t="s">
        <v>9</v>
      </c>
      <c r="F223" s="5" t="s">
        <v>211</v>
      </c>
      <c r="G223" s="8" t="s">
        <v>11</v>
      </c>
      <c r="H223" s="11">
        <v>2.99</v>
      </c>
      <c r="I223" s="6" t="s">
        <v>69</v>
      </c>
      <c r="J223" s="27">
        <v>2.99</v>
      </c>
    </row>
    <row r="224" spans="1:10" s="26" customFormat="1" ht="28.5" customHeight="1" x14ac:dyDescent="0.25">
      <c r="A224" s="123"/>
      <c r="B224" s="4"/>
      <c r="C224" s="4"/>
      <c r="D224" s="4" t="s">
        <v>66</v>
      </c>
      <c r="E224" s="6" t="s">
        <v>260</v>
      </c>
      <c r="F224" s="4"/>
      <c r="G224" s="8"/>
      <c r="H224" s="39"/>
      <c r="I224" s="6"/>
      <c r="J224" s="32"/>
    </row>
    <row r="225" spans="1:10" s="26" customFormat="1" ht="28.5" customHeight="1" x14ac:dyDescent="0.25">
      <c r="A225" s="123"/>
      <c r="B225" s="4" t="s">
        <v>109</v>
      </c>
      <c r="C225" s="4" t="s">
        <v>42</v>
      </c>
      <c r="D225" s="4" t="s">
        <v>67</v>
      </c>
      <c r="E225" s="6" t="s">
        <v>9</v>
      </c>
      <c r="F225" s="5" t="s">
        <v>209</v>
      </c>
      <c r="G225" s="8" t="s">
        <v>27</v>
      </c>
      <c r="H225" s="11">
        <v>7.34</v>
      </c>
      <c r="I225" s="6" t="s">
        <v>266</v>
      </c>
      <c r="J225" s="27">
        <v>7.34</v>
      </c>
    </row>
    <row r="226" spans="1:10" s="26" customFormat="1" ht="28.5" customHeight="1" x14ac:dyDescent="0.25">
      <c r="A226" s="123"/>
      <c r="B226" s="4"/>
      <c r="C226" s="4"/>
      <c r="D226" s="4" t="s">
        <v>67</v>
      </c>
      <c r="E226" s="6" t="s">
        <v>260</v>
      </c>
      <c r="F226" s="4"/>
      <c r="G226" s="8"/>
      <c r="H226" s="39"/>
      <c r="I226" s="6"/>
      <c r="J226" s="4"/>
    </row>
    <row r="227" spans="1:10" s="26" customFormat="1" ht="28.5" customHeight="1" x14ac:dyDescent="0.25">
      <c r="A227" s="123"/>
      <c r="B227" s="4" t="s">
        <v>109</v>
      </c>
      <c r="C227" s="4" t="s">
        <v>222</v>
      </c>
      <c r="D227" s="4" t="s">
        <v>237</v>
      </c>
      <c r="E227" s="6" t="s">
        <v>260</v>
      </c>
      <c r="F227" s="4"/>
      <c r="G227" s="8"/>
      <c r="H227" s="39"/>
      <c r="I227" s="6" t="s">
        <v>266</v>
      </c>
      <c r="J227" s="4"/>
    </row>
    <row r="228" spans="1:10" s="26" customFormat="1" ht="28.5" customHeight="1" x14ac:dyDescent="0.25">
      <c r="A228" s="124"/>
      <c r="B228" s="4"/>
      <c r="C228" s="4" t="s">
        <v>244</v>
      </c>
      <c r="D228" s="4"/>
      <c r="E228" s="6" t="s">
        <v>245</v>
      </c>
      <c r="F228" s="4" t="s">
        <v>268</v>
      </c>
      <c r="G228" s="8"/>
      <c r="H228" s="39"/>
      <c r="I228" s="6"/>
      <c r="J228" s="4"/>
    </row>
    <row r="229" spans="1:10" s="26" customFormat="1" ht="28.5" customHeight="1" x14ac:dyDescent="0.25">
      <c r="A229" s="122" t="s">
        <v>202</v>
      </c>
      <c r="B229" s="4" t="s">
        <v>109</v>
      </c>
      <c r="C229" s="4" t="s">
        <v>39</v>
      </c>
      <c r="D229" s="4" t="s">
        <v>203</v>
      </c>
      <c r="E229" s="6" t="s">
        <v>9</v>
      </c>
      <c r="F229" s="5" t="s">
        <v>220</v>
      </c>
      <c r="G229" s="8" t="s">
        <v>46</v>
      </c>
      <c r="H229" s="9" t="s">
        <v>251</v>
      </c>
      <c r="I229" s="6" t="s">
        <v>38</v>
      </c>
      <c r="J229" s="5" t="s">
        <v>251</v>
      </c>
    </row>
    <row r="230" spans="1:10" s="26" customFormat="1" ht="28.5" customHeight="1" x14ac:dyDescent="0.25">
      <c r="A230" s="123"/>
      <c r="B230" s="4"/>
      <c r="C230" s="4"/>
      <c r="D230" s="4" t="s">
        <v>203</v>
      </c>
      <c r="E230" s="6" t="s">
        <v>292</v>
      </c>
      <c r="F230" s="27"/>
      <c r="G230" s="40"/>
      <c r="H230" s="41"/>
      <c r="I230" s="6"/>
      <c r="J230" s="35"/>
    </row>
    <row r="231" spans="1:10" s="26" customFormat="1" ht="28.5" customHeight="1" x14ac:dyDescent="0.25">
      <c r="A231" s="123"/>
      <c r="B231" s="4" t="s">
        <v>109</v>
      </c>
      <c r="C231" s="4" t="s">
        <v>8</v>
      </c>
      <c r="D231" s="4" t="s">
        <v>204</v>
      </c>
      <c r="E231" s="6" t="s">
        <v>9</v>
      </c>
      <c r="F231" s="5" t="s">
        <v>207</v>
      </c>
      <c r="G231" s="8" t="s">
        <v>11</v>
      </c>
      <c r="H231" s="9" t="s">
        <v>24</v>
      </c>
      <c r="I231" s="6" t="s">
        <v>38</v>
      </c>
      <c r="J231" s="5" t="s">
        <v>24</v>
      </c>
    </row>
    <row r="232" spans="1:10" s="26" customFormat="1" ht="28.5" customHeight="1" x14ac:dyDescent="0.25">
      <c r="A232" s="123"/>
      <c r="B232" s="4"/>
      <c r="C232" s="4"/>
      <c r="D232" s="4" t="s">
        <v>204</v>
      </c>
      <c r="E232" s="6" t="s">
        <v>292</v>
      </c>
      <c r="F232" s="27"/>
      <c r="G232" s="40"/>
      <c r="H232" s="41"/>
      <c r="I232" s="6"/>
      <c r="J232" s="35"/>
    </row>
    <row r="233" spans="1:10" s="26" customFormat="1" ht="28.5" customHeight="1" x14ac:dyDescent="0.25">
      <c r="A233" s="123"/>
      <c r="B233" s="4" t="s">
        <v>109</v>
      </c>
      <c r="C233" s="4" t="s">
        <v>55</v>
      </c>
      <c r="D233" s="4" t="s">
        <v>205</v>
      </c>
      <c r="E233" s="6" t="s">
        <v>9</v>
      </c>
      <c r="F233" s="5" t="s">
        <v>208</v>
      </c>
      <c r="G233" s="8" t="s">
        <v>11</v>
      </c>
      <c r="H233" s="9" t="s">
        <v>252</v>
      </c>
      <c r="I233" s="6" t="s">
        <v>69</v>
      </c>
      <c r="J233" s="5" t="s">
        <v>252</v>
      </c>
    </row>
    <row r="234" spans="1:10" s="26" customFormat="1" ht="28.5" customHeight="1" x14ac:dyDescent="0.25">
      <c r="A234" s="123"/>
      <c r="B234" s="4"/>
      <c r="C234" s="4"/>
      <c r="D234" s="4" t="s">
        <v>205</v>
      </c>
      <c r="E234" s="6" t="s">
        <v>260</v>
      </c>
      <c r="F234" s="4"/>
      <c r="G234" s="8"/>
      <c r="H234" s="39"/>
      <c r="I234" s="6"/>
      <c r="J234" s="32"/>
    </row>
    <row r="235" spans="1:10" s="26" customFormat="1" ht="28.5" customHeight="1" x14ac:dyDescent="0.25">
      <c r="A235" s="123"/>
      <c r="B235" s="4" t="s">
        <v>109</v>
      </c>
      <c r="C235" s="4" t="s">
        <v>42</v>
      </c>
      <c r="D235" s="4" t="s">
        <v>206</v>
      </c>
      <c r="E235" s="6" t="s">
        <v>9</v>
      </c>
      <c r="F235" s="5" t="s">
        <v>209</v>
      </c>
      <c r="G235" s="8" t="s">
        <v>27</v>
      </c>
      <c r="H235" s="9" t="s">
        <v>247</v>
      </c>
      <c r="I235" s="6" t="s">
        <v>266</v>
      </c>
      <c r="J235" s="5" t="s">
        <v>247</v>
      </c>
    </row>
    <row r="236" spans="1:10" s="26" customFormat="1" ht="28.5" customHeight="1" x14ac:dyDescent="0.25">
      <c r="A236" s="123"/>
      <c r="B236" s="4"/>
      <c r="C236" s="4"/>
      <c r="D236" s="4" t="s">
        <v>206</v>
      </c>
      <c r="E236" s="6" t="s">
        <v>260</v>
      </c>
      <c r="F236" s="4"/>
      <c r="G236" s="8"/>
      <c r="H236" s="39"/>
      <c r="I236" s="6"/>
      <c r="J236" s="4"/>
    </row>
    <row r="237" spans="1:10" s="26" customFormat="1" ht="28.5" customHeight="1" x14ac:dyDescent="0.25">
      <c r="A237" s="123"/>
      <c r="B237" s="4" t="s">
        <v>109</v>
      </c>
      <c r="C237" s="4" t="s">
        <v>222</v>
      </c>
      <c r="D237" s="4" t="s">
        <v>238</v>
      </c>
      <c r="E237" s="6" t="s">
        <v>260</v>
      </c>
      <c r="F237" s="4"/>
      <c r="G237" s="8"/>
      <c r="H237" s="39"/>
      <c r="I237" s="6" t="s">
        <v>266</v>
      </c>
      <c r="J237" s="4"/>
    </row>
    <row r="238" spans="1:10" s="26" customFormat="1" ht="28.5" customHeight="1" x14ac:dyDescent="0.25">
      <c r="A238" s="124"/>
      <c r="B238" s="4"/>
      <c r="C238" s="4" t="s">
        <v>244</v>
      </c>
      <c r="D238" s="4"/>
      <c r="E238" s="6" t="s">
        <v>245</v>
      </c>
      <c r="F238" s="4" t="s">
        <v>268</v>
      </c>
      <c r="G238" s="8"/>
      <c r="H238" s="39"/>
      <c r="I238" s="6"/>
      <c r="J238" s="4"/>
    </row>
    <row r="239" spans="1:10" s="26" customFormat="1" ht="28.5" customHeight="1" x14ac:dyDescent="0.25">
      <c r="A239" s="122" t="s">
        <v>215</v>
      </c>
      <c r="B239" s="4" t="s">
        <v>109</v>
      </c>
      <c r="C239" s="4" t="s">
        <v>39</v>
      </c>
      <c r="D239" s="4" t="s">
        <v>216</v>
      </c>
      <c r="E239" s="6" t="s">
        <v>9</v>
      </c>
      <c r="F239" s="5" t="s">
        <v>212</v>
      </c>
      <c r="G239" s="8" t="s">
        <v>46</v>
      </c>
      <c r="H239" s="9" t="s">
        <v>251</v>
      </c>
      <c r="I239" s="6" t="s">
        <v>38</v>
      </c>
      <c r="J239" s="5" t="s">
        <v>251</v>
      </c>
    </row>
    <row r="240" spans="1:10" s="26" customFormat="1" ht="28.5" customHeight="1" x14ac:dyDescent="0.25">
      <c r="A240" s="123"/>
      <c r="B240" s="4"/>
      <c r="C240" s="4"/>
      <c r="D240" s="4" t="s">
        <v>216</v>
      </c>
      <c r="E240" s="6" t="s">
        <v>292</v>
      </c>
      <c r="F240" s="27"/>
      <c r="G240" s="40"/>
      <c r="H240" s="9"/>
      <c r="I240" s="6"/>
      <c r="J240" s="5"/>
    </row>
    <row r="241" spans="1:10" s="26" customFormat="1" ht="28.5" customHeight="1" x14ac:dyDescent="0.25">
      <c r="A241" s="123"/>
      <c r="B241" s="4" t="s">
        <v>109</v>
      </c>
      <c r="C241" s="4" t="s">
        <v>8</v>
      </c>
      <c r="D241" s="4" t="s">
        <v>217</v>
      </c>
      <c r="E241" s="6" t="s">
        <v>9</v>
      </c>
      <c r="F241" s="5" t="s">
        <v>213</v>
      </c>
      <c r="G241" s="8" t="s">
        <v>11</v>
      </c>
      <c r="H241" s="9" t="s">
        <v>24</v>
      </c>
      <c r="I241" s="6" t="s">
        <v>38</v>
      </c>
      <c r="J241" s="5" t="s">
        <v>24</v>
      </c>
    </row>
    <row r="242" spans="1:10" s="26" customFormat="1" ht="28.5" customHeight="1" x14ac:dyDescent="0.25">
      <c r="A242" s="123"/>
      <c r="B242" s="4"/>
      <c r="C242" s="4"/>
      <c r="D242" s="4" t="s">
        <v>217</v>
      </c>
      <c r="E242" s="6" t="s">
        <v>292</v>
      </c>
      <c r="F242" s="27"/>
      <c r="G242" s="40"/>
      <c r="H242" s="9"/>
      <c r="I242" s="6"/>
      <c r="J242" s="5"/>
    </row>
    <row r="243" spans="1:10" s="26" customFormat="1" ht="28.5" customHeight="1" x14ac:dyDescent="0.25">
      <c r="A243" s="123"/>
      <c r="B243" s="4" t="s">
        <v>109</v>
      </c>
      <c r="C243" s="4" t="s">
        <v>55</v>
      </c>
      <c r="D243" s="4" t="s">
        <v>218</v>
      </c>
      <c r="E243" s="6" t="s">
        <v>9</v>
      </c>
      <c r="F243" s="5" t="s">
        <v>214</v>
      </c>
      <c r="G243" s="8" t="s">
        <v>11</v>
      </c>
      <c r="H243" s="9" t="s">
        <v>252</v>
      </c>
      <c r="I243" s="6" t="s">
        <v>69</v>
      </c>
      <c r="J243" s="5" t="s">
        <v>252</v>
      </c>
    </row>
    <row r="244" spans="1:10" s="26" customFormat="1" ht="28.5" customHeight="1" x14ac:dyDescent="0.25">
      <c r="A244" s="123"/>
      <c r="B244" s="4"/>
      <c r="C244" s="4"/>
      <c r="D244" s="4" t="s">
        <v>218</v>
      </c>
      <c r="E244" s="6" t="s">
        <v>260</v>
      </c>
      <c r="F244" s="5" t="s">
        <v>263</v>
      </c>
      <c r="G244" s="8"/>
      <c r="H244" s="9"/>
      <c r="I244" s="6"/>
      <c r="J244" s="5"/>
    </row>
    <row r="245" spans="1:10" s="26" customFormat="1" ht="28.5" customHeight="1" x14ac:dyDescent="0.25">
      <c r="A245" s="123"/>
      <c r="B245" s="4" t="s">
        <v>109</v>
      </c>
      <c r="C245" s="4" t="s">
        <v>42</v>
      </c>
      <c r="D245" s="4" t="s">
        <v>219</v>
      </c>
      <c r="E245" s="6" t="s">
        <v>9</v>
      </c>
      <c r="F245" s="5" t="s">
        <v>134</v>
      </c>
      <c r="G245" s="8" t="s">
        <v>27</v>
      </c>
      <c r="H245" s="9" t="s">
        <v>253</v>
      </c>
      <c r="I245" s="6" t="s">
        <v>266</v>
      </c>
      <c r="J245" s="5" t="s">
        <v>253</v>
      </c>
    </row>
    <row r="246" spans="1:10" s="26" customFormat="1" ht="28.5" customHeight="1" x14ac:dyDescent="0.25">
      <c r="A246" s="123"/>
      <c r="B246" s="4"/>
      <c r="C246" s="4"/>
      <c r="D246" s="4" t="s">
        <v>219</v>
      </c>
      <c r="E246" s="6" t="s">
        <v>260</v>
      </c>
      <c r="F246" s="5" t="s">
        <v>262</v>
      </c>
      <c r="G246" s="8"/>
      <c r="H246" s="39"/>
      <c r="I246" s="6"/>
      <c r="J246" s="4"/>
    </row>
    <row r="247" spans="1:10" s="26" customFormat="1" ht="28.5" customHeight="1" x14ac:dyDescent="0.25">
      <c r="A247" s="123"/>
      <c r="B247" s="4" t="s">
        <v>109</v>
      </c>
      <c r="C247" s="4" t="s">
        <v>222</v>
      </c>
      <c r="D247" s="4" t="s">
        <v>239</v>
      </c>
      <c r="E247" s="6" t="s">
        <v>260</v>
      </c>
      <c r="F247" s="5" t="s">
        <v>261</v>
      </c>
      <c r="G247" s="8"/>
      <c r="H247" s="39"/>
      <c r="I247" s="6"/>
      <c r="J247" s="4"/>
    </row>
    <row r="248" spans="1:10" s="26" customFormat="1" ht="28.5" customHeight="1" x14ac:dyDescent="0.25">
      <c r="A248" s="124"/>
      <c r="B248" s="4"/>
      <c r="C248" s="4" t="s">
        <v>244</v>
      </c>
      <c r="D248" s="4"/>
      <c r="E248" s="6" t="s">
        <v>245</v>
      </c>
      <c r="F248" s="4" t="s">
        <v>269</v>
      </c>
      <c r="G248" s="8"/>
      <c r="H248" s="39"/>
      <c r="I248" s="6" t="s">
        <v>266</v>
      </c>
      <c r="J248" s="5" t="s">
        <v>242</v>
      </c>
    </row>
    <row r="249" spans="1:10" s="26" customFormat="1" x14ac:dyDescent="0.25">
      <c r="A249" s="17"/>
      <c r="B249" s="4"/>
      <c r="C249" s="5"/>
      <c r="D249" s="5"/>
      <c r="E249" s="6"/>
      <c r="F249" s="5"/>
      <c r="G249" s="8"/>
      <c r="H249" s="11"/>
      <c r="I249" s="6"/>
      <c r="J249" s="5"/>
    </row>
    <row r="250" spans="1:10" s="26" customFormat="1" x14ac:dyDescent="0.25">
      <c r="A250" s="17"/>
      <c r="B250" s="4"/>
      <c r="C250" s="5"/>
      <c r="D250" s="5"/>
      <c r="E250" s="6"/>
      <c r="F250" s="5"/>
      <c r="G250" s="8"/>
      <c r="H250" s="11"/>
      <c r="I250" s="6"/>
      <c r="J250" s="5"/>
    </row>
    <row r="251" spans="1:10" ht="45" x14ac:dyDescent="0.25">
      <c r="A251" s="5" t="s">
        <v>111</v>
      </c>
      <c r="B251" s="4" t="s">
        <v>107</v>
      </c>
      <c r="C251" s="4" t="s">
        <v>110</v>
      </c>
      <c r="D251" s="5"/>
      <c r="E251" s="6" t="s">
        <v>271</v>
      </c>
      <c r="F251" s="5" t="s">
        <v>273</v>
      </c>
      <c r="G251" s="8" t="s">
        <v>283</v>
      </c>
      <c r="H251" s="9" t="s">
        <v>282</v>
      </c>
      <c r="I251" s="6" t="s">
        <v>257</v>
      </c>
      <c r="J251" s="5" t="s">
        <v>256</v>
      </c>
    </row>
    <row r="252" spans="1:10" s="3" customFormat="1" ht="45" x14ac:dyDescent="0.25">
      <c r="A252" s="22"/>
      <c r="B252" s="34"/>
      <c r="C252" s="34"/>
      <c r="D252" s="22"/>
      <c r="E252" s="51" t="s">
        <v>272</v>
      </c>
      <c r="F252" s="47" t="s">
        <v>274</v>
      </c>
      <c r="G252" s="52"/>
      <c r="H252" s="19"/>
      <c r="I252" s="51" t="s">
        <v>306</v>
      </c>
      <c r="J252" s="22" t="s">
        <v>258</v>
      </c>
    </row>
    <row r="253" spans="1:10" x14ac:dyDescent="0.25">
      <c r="A253" s="16"/>
      <c r="B253" s="16"/>
      <c r="C253" s="16"/>
      <c r="D253" s="16"/>
      <c r="E253" s="16"/>
      <c r="F253" s="47"/>
      <c r="G253" s="19"/>
      <c r="H253" s="19"/>
      <c r="I253" s="16"/>
      <c r="J253" s="16" t="s">
        <v>258</v>
      </c>
    </row>
    <row r="254" spans="1:10" x14ac:dyDescent="0.25">
      <c r="A254" s="17"/>
      <c r="B254" s="17"/>
      <c r="C254" s="17"/>
      <c r="D254" s="17"/>
      <c r="E254" s="17" t="s">
        <v>255</v>
      </c>
      <c r="F254" s="48" t="s">
        <v>254</v>
      </c>
      <c r="G254" s="20"/>
      <c r="H254" s="20"/>
      <c r="I254" s="17" t="s">
        <v>259</v>
      </c>
      <c r="J254" s="17"/>
    </row>
    <row r="255" spans="1:10" x14ac:dyDescent="0.25">
      <c r="A255" s="18"/>
      <c r="B255" s="18"/>
      <c r="C255" s="18"/>
      <c r="D255" s="54"/>
      <c r="E255" s="54" t="s">
        <v>270</v>
      </c>
      <c r="F255" s="54"/>
      <c r="G255" s="21"/>
      <c r="H255" s="21"/>
      <c r="I255" s="18" t="s">
        <v>259</v>
      </c>
      <c r="J255" s="18"/>
    </row>
    <row r="256" spans="1:10" x14ac:dyDescent="0.25">
      <c r="A256" s="67"/>
      <c r="B256" s="55"/>
      <c r="C256" s="55"/>
      <c r="D256" s="64"/>
      <c r="E256" s="70" t="s">
        <v>308</v>
      </c>
      <c r="F256" s="61"/>
      <c r="G256" s="58" t="s">
        <v>301</v>
      </c>
      <c r="H256" s="58"/>
      <c r="I256" s="55"/>
      <c r="J256" s="61"/>
    </row>
    <row r="257" spans="1:10" x14ac:dyDescent="0.25">
      <c r="A257" s="68" t="s">
        <v>313</v>
      </c>
      <c r="B257" s="56" t="s">
        <v>299</v>
      </c>
      <c r="C257" s="56" t="s">
        <v>300</v>
      </c>
      <c r="D257" s="65">
        <v>2301</v>
      </c>
      <c r="E257" s="71" t="s">
        <v>302</v>
      </c>
      <c r="F257" s="62">
        <v>81.459999999999994</v>
      </c>
      <c r="G257" s="59" t="s">
        <v>302</v>
      </c>
      <c r="H257" s="59">
        <v>128.1</v>
      </c>
      <c r="I257" s="75" t="s">
        <v>307</v>
      </c>
      <c r="J257" s="62">
        <v>88</v>
      </c>
    </row>
    <row r="258" spans="1:10" x14ac:dyDescent="0.25">
      <c r="A258" s="69"/>
      <c r="B258" s="57"/>
      <c r="C258" s="57"/>
      <c r="D258" s="66" t="s">
        <v>309</v>
      </c>
      <c r="E258" s="72"/>
      <c r="F258" s="63"/>
      <c r="G258" s="60"/>
      <c r="H258" s="60"/>
      <c r="I258" s="57"/>
      <c r="J258" s="63"/>
    </row>
    <row r="259" spans="1:10" x14ac:dyDescent="0.25">
      <c r="A259" s="55"/>
      <c r="B259" s="55"/>
      <c r="C259" s="55"/>
      <c r="D259" s="64"/>
      <c r="E259" s="70" t="s">
        <v>303</v>
      </c>
      <c r="F259" s="61"/>
      <c r="G259" s="58"/>
      <c r="H259" s="58"/>
      <c r="I259" s="55"/>
      <c r="J259" s="55"/>
    </row>
    <row r="260" spans="1:10" x14ac:dyDescent="0.25">
      <c r="A260" s="56"/>
      <c r="B260" s="56"/>
      <c r="C260" s="56"/>
      <c r="D260" s="65"/>
      <c r="E260" s="71" t="s">
        <v>304</v>
      </c>
      <c r="F260" s="62">
        <v>145.66</v>
      </c>
      <c r="G260" s="59"/>
      <c r="H260" s="59"/>
      <c r="I260" s="56"/>
      <c r="J260" s="56"/>
    </row>
    <row r="261" spans="1:10" x14ac:dyDescent="0.25">
      <c r="A261" s="57"/>
      <c r="B261" s="57"/>
      <c r="C261" s="57"/>
      <c r="D261" s="66"/>
      <c r="E261" s="72"/>
      <c r="F261" s="63"/>
      <c r="G261" s="60"/>
      <c r="H261" s="60"/>
      <c r="I261" s="57"/>
      <c r="J261" s="57"/>
    </row>
    <row r="262" spans="1:10" x14ac:dyDescent="0.25">
      <c r="A262" s="55"/>
      <c r="B262" s="55"/>
      <c r="C262" s="55"/>
      <c r="D262" s="64"/>
      <c r="E262" s="70"/>
      <c r="F262" s="61"/>
      <c r="G262" s="58"/>
      <c r="H262" s="58"/>
      <c r="I262" s="55"/>
      <c r="J262" s="55"/>
    </row>
    <row r="263" spans="1:10" x14ac:dyDescent="0.25">
      <c r="A263" s="56"/>
      <c r="B263" s="56"/>
      <c r="C263" s="56"/>
      <c r="D263" s="65"/>
      <c r="E263" s="71" t="s">
        <v>305</v>
      </c>
      <c r="F263" s="62">
        <v>18.059999999999999</v>
      </c>
      <c r="G263" s="59"/>
      <c r="H263" s="59"/>
      <c r="I263" s="56"/>
      <c r="J263" s="56"/>
    </row>
    <row r="264" spans="1:10" x14ac:dyDescent="0.25">
      <c r="A264" s="57"/>
      <c r="B264" s="57"/>
      <c r="C264" s="57"/>
      <c r="D264" s="66"/>
      <c r="E264" s="72"/>
      <c r="F264" s="63"/>
      <c r="G264" s="60"/>
      <c r="H264" s="60"/>
      <c r="I264" s="57"/>
      <c r="J264" s="57"/>
    </row>
    <row r="265" spans="1:10" x14ac:dyDescent="0.25">
      <c r="A265" s="55"/>
      <c r="B265" s="55" t="s">
        <v>299</v>
      </c>
      <c r="C265" s="55" t="s">
        <v>310</v>
      </c>
      <c r="D265" s="55" t="s">
        <v>312</v>
      </c>
      <c r="E265" s="73" t="s">
        <v>311</v>
      </c>
      <c r="F265" s="61">
        <v>15.32</v>
      </c>
      <c r="G265" s="58"/>
      <c r="H265" s="58"/>
      <c r="I265" s="55"/>
      <c r="J265" s="61">
        <v>3.59</v>
      </c>
    </row>
    <row r="266" spans="1:10" x14ac:dyDescent="0.25">
      <c r="A266" s="57"/>
      <c r="B266" s="57"/>
      <c r="C266" s="57"/>
      <c r="D266" s="57"/>
      <c r="E266" s="74"/>
      <c r="F266" s="63"/>
      <c r="G266" s="60"/>
      <c r="H266" s="60"/>
      <c r="I266" s="74" t="s">
        <v>307</v>
      </c>
      <c r="J266" s="63"/>
    </row>
    <row r="267" spans="1:10" x14ac:dyDescent="0.25">
      <c r="A267" s="55"/>
      <c r="B267" s="55"/>
      <c r="C267" s="55"/>
      <c r="D267" s="55"/>
      <c r="E267" s="73" t="s">
        <v>303</v>
      </c>
      <c r="F267" s="61"/>
      <c r="G267" s="58"/>
      <c r="H267" s="58"/>
      <c r="I267" s="55"/>
      <c r="J267" s="55"/>
    </row>
    <row r="268" spans="1:10" x14ac:dyDescent="0.25">
      <c r="A268" s="57"/>
      <c r="B268" s="57"/>
      <c r="C268" s="57"/>
      <c r="D268" s="57"/>
      <c r="E268" s="74" t="s">
        <v>304</v>
      </c>
      <c r="F268" s="63">
        <v>16</v>
      </c>
      <c r="G268" s="60"/>
      <c r="H268" s="60"/>
      <c r="I268" s="57"/>
      <c r="J268" s="57"/>
    </row>
    <row r="269" spans="1:10" x14ac:dyDescent="0.25">
      <c r="A269" s="55"/>
      <c r="B269" s="55"/>
      <c r="C269" s="55"/>
      <c r="D269" s="55"/>
      <c r="E269" s="73"/>
      <c r="F269" s="55"/>
      <c r="G269" s="58"/>
      <c r="H269" s="58"/>
      <c r="I269" s="55"/>
      <c r="J269" s="55"/>
    </row>
    <row r="270" spans="1:10" x14ac:dyDescent="0.25">
      <c r="A270" s="56" t="s">
        <v>315</v>
      </c>
      <c r="B270" s="56" t="s">
        <v>314</v>
      </c>
      <c r="C270" s="56" t="s">
        <v>316</v>
      </c>
      <c r="D270" s="56">
        <v>2210</v>
      </c>
      <c r="E270" s="75" t="s">
        <v>317</v>
      </c>
      <c r="F270" s="56">
        <v>240</v>
      </c>
      <c r="G270" s="59" t="s">
        <v>320</v>
      </c>
      <c r="H270" s="59"/>
      <c r="I270" s="56"/>
      <c r="J270" s="56"/>
    </row>
    <row r="271" spans="1:10" x14ac:dyDescent="0.25">
      <c r="A271" s="57"/>
      <c r="B271" s="57"/>
      <c r="C271" s="57"/>
      <c r="D271" s="57"/>
      <c r="E271" s="74"/>
      <c r="F271" s="57"/>
      <c r="G271" s="60"/>
      <c r="H271" s="60"/>
      <c r="I271" s="57"/>
      <c r="J271" s="57"/>
    </row>
    <row r="272" spans="1:10" x14ac:dyDescent="0.25">
      <c r="A272" s="55"/>
      <c r="B272" s="55"/>
      <c r="C272" s="55"/>
      <c r="D272" s="55"/>
      <c r="E272" s="73" t="s">
        <v>319</v>
      </c>
      <c r="F272" s="55"/>
      <c r="G272" s="58"/>
      <c r="H272" s="58"/>
      <c r="I272" s="73" t="s">
        <v>307</v>
      </c>
      <c r="J272" s="55">
        <v>307.57</v>
      </c>
    </row>
    <row r="273" spans="1:19" x14ac:dyDescent="0.25">
      <c r="A273" s="57"/>
      <c r="B273" s="57"/>
      <c r="C273" s="57"/>
      <c r="D273" s="57"/>
      <c r="E273" s="74"/>
      <c r="F273" s="57">
        <v>240</v>
      </c>
      <c r="G273" s="60" t="s">
        <v>318</v>
      </c>
      <c r="H273" s="60">
        <v>307.57</v>
      </c>
      <c r="I273" s="74" t="s">
        <v>307</v>
      </c>
      <c r="J273" s="35"/>
    </row>
    <row r="274" spans="1:19" x14ac:dyDescent="0.25">
      <c r="A274" s="28"/>
      <c r="B274" s="28"/>
      <c r="C274" s="28"/>
      <c r="D274" s="28"/>
      <c r="E274" s="28"/>
      <c r="F274" s="28"/>
      <c r="I274" s="28"/>
      <c r="J274" s="28"/>
    </row>
    <row r="275" spans="1:19" x14ac:dyDescent="0.25">
      <c r="A275" s="28"/>
      <c r="B275" s="28"/>
      <c r="C275" s="28"/>
      <c r="D275" s="28"/>
      <c r="E275" s="28"/>
      <c r="F275" s="28"/>
      <c r="I275" s="28"/>
      <c r="J275" s="28"/>
    </row>
    <row r="276" spans="1:19" x14ac:dyDescent="0.25">
      <c r="A276" s="28"/>
      <c r="B276" s="28"/>
      <c r="C276" s="28"/>
      <c r="D276" s="28"/>
      <c r="E276" s="28"/>
      <c r="F276" s="28"/>
      <c r="I276" s="28"/>
      <c r="J276" s="28"/>
    </row>
    <row r="277" spans="1:19" x14ac:dyDescent="0.25">
      <c r="A277" s="28"/>
      <c r="B277" s="28"/>
      <c r="C277" s="28"/>
      <c r="D277" s="28"/>
      <c r="E277" s="28"/>
      <c r="F277" s="28"/>
      <c r="I277" s="28"/>
      <c r="J277" s="28"/>
    </row>
    <row r="278" spans="1:19" x14ac:dyDescent="0.25">
      <c r="A278" s="28"/>
      <c r="B278" s="28"/>
      <c r="C278" s="28"/>
      <c r="D278" s="28"/>
      <c r="E278" s="28"/>
      <c r="F278" s="28"/>
      <c r="I278" s="28"/>
      <c r="J278" s="28"/>
    </row>
    <row r="279" spans="1:19" x14ac:dyDescent="0.25">
      <c r="A279" s="28"/>
      <c r="B279" s="28"/>
      <c r="C279" s="28"/>
      <c r="D279" s="28"/>
      <c r="E279" s="28"/>
      <c r="F279" s="28"/>
      <c r="I279" s="28"/>
      <c r="J279" s="28"/>
    </row>
    <row r="280" spans="1:19" x14ac:dyDescent="0.25">
      <c r="A280" s="28"/>
      <c r="B280" s="28"/>
      <c r="C280" s="28"/>
      <c r="D280" s="28"/>
      <c r="E280" s="28"/>
      <c r="F280" s="28"/>
      <c r="I280" s="28"/>
      <c r="J280" s="28"/>
    </row>
    <row r="281" spans="1:19" x14ac:dyDescent="0.25">
      <c r="A281" s="28"/>
      <c r="B281" s="28"/>
      <c r="C281" s="28"/>
      <c r="D281" s="28"/>
      <c r="E281" s="28"/>
      <c r="F281" s="28"/>
      <c r="I281" s="28"/>
      <c r="J281" s="28"/>
      <c r="O281" t="s">
        <v>1158</v>
      </c>
      <c r="P281" s="3" t="s">
        <v>1157</v>
      </c>
      <c r="Q281" t="s">
        <v>1159</v>
      </c>
      <c r="R281" s="3" t="s">
        <v>1159</v>
      </c>
      <c r="S281" t="s">
        <v>1160</v>
      </c>
    </row>
    <row r="282" spans="1:19" x14ac:dyDescent="0.25">
      <c r="A282" s="28"/>
      <c r="B282" s="28"/>
      <c r="C282" s="28"/>
      <c r="D282" s="28"/>
      <c r="E282" s="28"/>
      <c r="F282" s="28"/>
      <c r="I282" s="28"/>
      <c r="J282" s="28"/>
      <c r="O282" s="3">
        <v>1</v>
      </c>
      <c r="P282" s="3">
        <v>23</v>
      </c>
      <c r="Q282">
        <v>1.18</v>
      </c>
      <c r="R282">
        <v>2.38</v>
      </c>
      <c r="S282">
        <f>Q282*R282*P282</f>
        <v>64.593199999999996</v>
      </c>
    </row>
    <row r="283" spans="1:19" x14ac:dyDescent="0.25">
      <c r="A283" s="28"/>
      <c r="B283" s="28"/>
      <c r="C283" s="28"/>
      <c r="D283" s="28"/>
      <c r="E283" s="28"/>
      <c r="F283" s="28"/>
      <c r="I283" s="28"/>
      <c r="J283" s="28"/>
      <c r="O283" s="3">
        <v>2</v>
      </c>
      <c r="P283" s="3">
        <v>23</v>
      </c>
      <c r="Q283">
        <v>1.38</v>
      </c>
      <c r="R283">
        <v>2.38</v>
      </c>
      <c r="S283" s="3">
        <f>Q283*R283*P283</f>
        <v>75.541199999999989</v>
      </c>
    </row>
    <row r="284" spans="1:19" x14ac:dyDescent="0.25">
      <c r="A284" s="28"/>
      <c r="B284" s="28"/>
      <c r="C284" s="28"/>
      <c r="D284" s="28"/>
      <c r="E284" s="28"/>
      <c r="F284" s="28"/>
      <c r="I284" s="28"/>
      <c r="J284" s="28"/>
      <c r="O284" s="3">
        <v>3</v>
      </c>
      <c r="P284" s="3">
        <v>24</v>
      </c>
      <c r="Q284">
        <v>1.28</v>
      </c>
      <c r="R284">
        <v>2.38</v>
      </c>
      <c r="S284" s="3">
        <f>Q284*R284*P284</f>
        <v>73.113599999999991</v>
      </c>
    </row>
    <row r="285" spans="1:19" x14ac:dyDescent="0.25">
      <c r="A285" s="28"/>
      <c r="B285" s="28"/>
      <c r="C285" s="28"/>
      <c r="D285" s="28"/>
      <c r="E285" s="28"/>
      <c r="F285" s="28"/>
      <c r="I285" s="28"/>
      <c r="J285" s="28"/>
      <c r="O285" s="3">
        <v>4</v>
      </c>
      <c r="P285" s="3">
        <v>2</v>
      </c>
      <c r="Q285">
        <v>1.8</v>
      </c>
      <c r="R285">
        <v>2.34</v>
      </c>
      <c r="S285" s="3">
        <f>Q285*R285*P285</f>
        <v>8.4239999999999995</v>
      </c>
    </row>
    <row r="286" spans="1:19" x14ac:dyDescent="0.25">
      <c r="A286" s="28"/>
      <c r="B286" s="28"/>
      <c r="C286" s="28"/>
      <c r="D286" s="28"/>
      <c r="E286" s="28"/>
      <c r="F286" s="28"/>
      <c r="I286" s="28"/>
      <c r="J286" s="28"/>
      <c r="O286" s="3">
        <v>5</v>
      </c>
      <c r="P286" s="3">
        <v>3</v>
      </c>
      <c r="Q286">
        <v>1.1000000000000001</v>
      </c>
      <c r="R286">
        <v>2.31</v>
      </c>
      <c r="S286" s="3">
        <f>Q286*R286*P286</f>
        <v>7.6230000000000011</v>
      </c>
    </row>
    <row r="287" spans="1:19" x14ac:dyDescent="0.25">
      <c r="A287" s="28"/>
      <c r="B287" s="28"/>
      <c r="C287" s="28"/>
      <c r="D287" s="28"/>
      <c r="E287" s="28"/>
      <c r="F287" s="28"/>
      <c r="I287" s="28"/>
      <c r="J287" s="28"/>
      <c r="R287" s="3"/>
    </row>
    <row r="288" spans="1:19" x14ac:dyDescent="0.25">
      <c r="A288" s="28"/>
      <c r="B288" s="28"/>
      <c r="C288" s="28"/>
      <c r="D288" s="28"/>
      <c r="E288" s="28"/>
      <c r="F288" s="28"/>
      <c r="I288" s="28"/>
      <c r="J288" s="28"/>
      <c r="R288" s="3"/>
    </row>
    <row r="289" spans="1:23" x14ac:dyDescent="0.25">
      <c r="A289" s="28"/>
      <c r="B289" s="28"/>
      <c r="C289" s="28"/>
      <c r="D289" s="28"/>
      <c r="E289" s="28"/>
      <c r="F289" s="28"/>
      <c r="I289" s="28"/>
      <c r="J289" s="28"/>
      <c r="R289" s="3"/>
    </row>
    <row r="290" spans="1:23" x14ac:dyDescent="0.25">
      <c r="A290" s="28"/>
      <c r="B290" s="28"/>
      <c r="C290" s="28"/>
      <c r="D290" s="28"/>
      <c r="E290" s="28"/>
      <c r="F290" s="28"/>
      <c r="I290" s="28"/>
      <c r="J290" s="28"/>
      <c r="O290" s="3" t="s">
        <v>1158</v>
      </c>
      <c r="R290" s="3" t="s">
        <v>1161</v>
      </c>
    </row>
    <row r="291" spans="1:23" x14ac:dyDescent="0.25">
      <c r="A291" s="28"/>
      <c r="B291" s="28"/>
      <c r="C291" s="28"/>
      <c r="D291" s="28"/>
      <c r="E291" s="28"/>
      <c r="F291" s="28"/>
      <c r="I291" s="28"/>
      <c r="J291" s="28"/>
      <c r="O291" s="3">
        <v>1</v>
      </c>
      <c r="P291">
        <v>10.6</v>
      </c>
      <c r="Q291" s="3">
        <v>71.8</v>
      </c>
      <c r="R291" s="115">
        <f>P291+Q291</f>
        <v>82.399999999999991</v>
      </c>
      <c r="S291">
        <v>1.75</v>
      </c>
      <c r="T291">
        <v>1.915</v>
      </c>
      <c r="U291" s="115">
        <f>(S291+T291)*2</f>
        <v>7.33</v>
      </c>
      <c r="V291">
        <f>R291*U291</f>
        <v>603.99199999999996</v>
      </c>
      <c r="W291" s="15">
        <f>V291-S282</f>
        <v>539.39879999999994</v>
      </c>
    </row>
    <row r="292" spans="1:23" x14ac:dyDescent="0.25">
      <c r="A292" s="28"/>
      <c r="B292" s="28"/>
      <c r="C292" s="28"/>
      <c r="D292" s="28"/>
      <c r="E292" s="28"/>
      <c r="F292" s="28"/>
      <c r="I292" s="28"/>
      <c r="J292" s="28"/>
      <c r="O292" s="3">
        <v>2</v>
      </c>
      <c r="P292">
        <v>10.6</v>
      </c>
      <c r="Q292" s="3">
        <v>71.8</v>
      </c>
      <c r="R292" s="115">
        <f>P292+Q292</f>
        <v>82.399999999999991</v>
      </c>
      <c r="S292">
        <v>2.5499999999999998</v>
      </c>
      <c r="T292">
        <v>1.915</v>
      </c>
      <c r="U292" s="115">
        <f>(S292+T292)*2</f>
        <v>8.93</v>
      </c>
      <c r="V292" s="3">
        <f>R292*U292</f>
        <v>735.83199999999988</v>
      </c>
      <c r="W292" s="15">
        <f>V292-S283</f>
        <v>660.29079999999988</v>
      </c>
    </row>
    <row r="293" spans="1:23" x14ac:dyDescent="0.25">
      <c r="A293" s="28"/>
      <c r="B293" s="28"/>
      <c r="C293" s="28"/>
      <c r="D293" s="28"/>
      <c r="E293" s="28"/>
      <c r="F293" s="28"/>
      <c r="I293" s="28"/>
      <c r="J293" s="28"/>
      <c r="O293" s="3">
        <v>3</v>
      </c>
      <c r="P293">
        <v>10.6</v>
      </c>
      <c r="Q293">
        <v>71.8</v>
      </c>
      <c r="R293" s="115">
        <f>P293+Q293</f>
        <v>82.399999999999991</v>
      </c>
      <c r="S293">
        <v>1.8</v>
      </c>
      <c r="T293">
        <v>2.5</v>
      </c>
      <c r="U293" s="115">
        <f>(S293+T293)*2</f>
        <v>8.6</v>
      </c>
      <c r="V293" s="3">
        <f>R293*U293</f>
        <v>708.63999999999987</v>
      </c>
      <c r="W293" s="15">
        <f>V293-S284</f>
        <v>635.52639999999985</v>
      </c>
    </row>
    <row r="294" spans="1:23" x14ac:dyDescent="0.25">
      <c r="A294" s="28"/>
      <c r="B294" s="28"/>
      <c r="C294" s="28"/>
      <c r="D294" s="28"/>
      <c r="E294" s="28"/>
      <c r="F294" s="28"/>
      <c r="I294" s="28"/>
      <c r="J294" s="28"/>
      <c r="O294" s="3">
        <v>4</v>
      </c>
      <c r="P294">
        <v>2.4500000000000002</v>
      </c>
      <c r="Q294">
        <v>3.95</v>
      </c>
      <c r="R294" s="115">
        <f>P294+Q294</f>
        <v>6.4</v>
      </c>
      <c r="S294">
        <v>2</v>
      </c>
      <c r="T294">
        <v>1.95</v>
      </c>
      <c r="U294" s="115">
        <f>(S294+T294)*2</f>
        <v>7.9</v>
      </c>
      <c r="V294" s="3">
        <f>R294*U294</f>
        <v>50.56</v>
      </c>
      <c r="W294" s="15">
        <f>V294-S285</f>
        <v>42.136000000000003</v>
      </c>
    </row>
    <row r="295" spans="1:23" x14ac:dyDescent="0.25">
      <c r="A295" s="28"/>
      <c r="B295" s="28"/>
      <c r="C295" s="28"/>
      <c r="D295" s="28"/>
      <c r="E295" s="28"/>
      <c r="F295" s="28"/>
      <c r="I295" s="28"/>
      <c r="J295" s="28"/>
      <c r="O295" s="3">
        <v>5</v>
      </c>
      <c r="P295">
        <v>8.77</v>
      </c>
      <c r="Q295">
        <v>3.16</v>
      </c>
      <c r="R295" s="115">
        <f>P295+Q295</f>
        <v>11.93</v>
      </c>
      <c r="S295">
        <v>1.75</v>
      </c>
      <c r="T295">
        <v>1.8</v>
      </c>
      <c r="U295" s="115">
        <f>(S295+T295)*2</f>
        <v>7.1</v>
      </c>
      <c r="V295" s="3">
        <f>R295*U295</f>
        <v>84.702999999999989</v>
      </c>
      <c r="W295" s="15">
        <f>V295-S286</f>
        <v>77.079999999999984</v>
      </c>
    </row>
    <row r="296" spans="1:23" x14ac:dyDescent="0.25">
      <c r="A296" s="28"/>
      <c r="B296" s="28"/>
      <c r="C296" s="28"/>
      <c r="D296" s="28"/>
      <c r="E296" s="28"/>
      <c r="F296" s="28"/>
      <c r="I296" s="28"/>
      <c r="J296" s="28"/>
    </row>
    <row r="297" spans="1:23" x14ac:dyDescent="0.25">
      <c r="A297" s="28"/>
      <c r="B297" s="28"/>
      <c r="C297" s="28"/>
      <c r="D297" s="28"/>
      <c r="E297" s="28"/>
      <c r="F297" s="28"/>
      <c r="I297" s="28"/>
      <c r="J297" s="28"/>
    </row>
    <row r="298" spans="1:23" x14ac:dyDescent="0.25">
      <c r="A298" s="28"/>
      <c r="B298" s="28"/>
      <c r="C298" s="28"/>
      <c r="D298" s="28"/>
      <c r="E298" s="28"/>
      <c r="F298" s="28"/>
      <c r="I298" s="28"/>
      <c r="J298" s="28"/>
    </row>
    <row r="299" spans="1:23" x14ac:dyDescent="0.25">
      <c r="A299" s="28"/>
      <c r="B299" s="28"/>
      <c r="C299" s="28"/>
      <c r="D299" s="28"/>
      <c r="E299" s="28"/>
      <c r="F299" s="28"/>
      <c r="I299" s="28"/>
      <c r="J299" s="28"/>
    </row>
    <row r="300" spans="1:23" x14ac:dyDescent="0.25">
      <c r="A300" s="28"/>
      <c r="B300" s="28"/>
      <c r="C300" s="28"/>
      <c r="D300" s="28"/>
      <c r="E300" s="28"/>
      <c r="F300" s="28"/>
      <c r="I300" s="28"/>
      <c r="J300" s="28"/>
      <c r="O300" t="s">
        <v>1163</v>
      </c>
    </row>
    <row r="301" spans="1:23" x14ac:dyDescent="0.25">
      <c r="A301" s="28"/>
      <c r="B301" s="28"/>
      <c r="C301" s="28"/>
      <c r="D301" s="28"/>
      <c r="E301" s="28"/>
      <c r="F301" s="28"/>
      <c r="I301" s="28"/>
      <c r="J301" s="28"/>
      <c r="O301">
        <v>1</v>
      </c>
      <c r="P301">
        <v>2</v>
      </c>
      <c r="Q301" s="3">
        <v>1.75</v>
      </c>
      <c r="R301">
        <v>1.915</v>
      </c>
      <c r="S301" s="3">
        <f>(Q301+R301)*P301*1.9</f>
        <v>13.927</v>
      </c>
      <c r="T301">
        <v>3.35</v>
      </c>
      <c r="U301">
        <f>S301+T301</f>
        <v>17.277000000000001</v>
      </c>
    </row>
    <row r="302" spans="1:23" x14ac:dyDescent="0.25">
      <c r="A302" s="28"/>
      <c r="B302" s="28"/>
      <c r="C302" s="28"/>
      <c r="D302" s="28"/>
      <c r="E302" s="28"/>
      <c r="F302" s="28"/>
      <c r="I302" s="28"/>
      <c r="J302" s="28"/>
      <c r="O302">
        <v>2</v>
      </c>
      <c r="P302">
        <v>2</v>
      </c>
      <c r="Q302" s="3">
        <v>2.5499999999999998</v>
      </c>
      <c r="R302">
        <v>1.915</v>
      </c>
      <c r="S302" s="3">
        <f>(Q302+R302)*P302*1.9</f>
        <v>16.966999999999999</v>
      </c>
      <c r="T302">
        <v>4.88</v>
      </c>
      <c r="U302" s="3">
        <f>S302+T302</f>
        <v>21.846999999999998</v>
      </c>
    </row>
    <row r="303" spans="1:23" x14ac:dyDescent="0.25">
      <c r="A303" s="28"/>
      <c r="B303" s="28"/>
      <c r="C303" s="28"/>
      <c r="D303" s="28"/>
      <c r="E303" s="28"/>
      <c r="F303" s="28"/>
      <c r="I303" s="28"/>
      <c r="J303" s="28"/>
      <c r="O303">
        <v>3</v>
      </c>
      <c r="P303">
        <v>2</v>
      </c>
      <c r="Q303" s="3">
        <v>1.8</v>
      </c>
      <c r="R303">
        <v>2.5</v>
      </c>
      <c r="S303" s="3">
        <f>(Q303+R303)*P303*1.9</f>
        <v>16.34</v>
      </c>
      <c r="T303">
        <v>4.5</v>
      </c>
      <c r="U303" s="3">
        <f>S303+T303</f>
        <v>20.84</v>
      </c>
    </row>
    <row r="304" spans="1:23" x14ac:dyDescent="0.25">
      <c r="A304" s="28"/>
      <c r="B304" s="28"/>
      <c r="C304" s="28"/>
      <c r="D304" s="28"/>
      <c r="E304" s="28"/>
      <c r="F304" s="28"/>
      <c r="I304" s="28"/>
      <c r="J304" s="28"/>
      <c r="O304">
        <v>4</v>
      </c>
      <c r="P304" s="3">
        <v>2</v>
      </c>
      <c r="Q304" s="3">
        <v>2</v>
      </c>
      <c r="R304">
        <v>1.95</v>
      </c>
      <c r="S304" s="3">
        <f>(Q304+R304)*P304*0.35</f>
        <v>2.7650000000000001</v>
      </c>
      <c r="T304" s="3">
        <v>5.5</v>
      </c>
      <c r="U304" s="3">
        <f>S304+T304</f>
        <v>8.2650000000000006</v>
      </c>
    </row>
    <row r="305" spans="1:21" x14ac:dyDescent="0.25">
      <c r="A305" s="28"/>
      <c r="B305" s="28"/>
      <c r="C305" s="28"/>
      <c r="D305" s="28"/>
      <c r="E305" s="28"/>
      <c r="F305" s="28"/>
      <c r="I305" s="28"/>
      <c r="J305" s="28"/>
      <c r="O305">
        <v>5</v>
      </c>
      <c r="P305">
        <v>2</v>
      </c>
      <c r="Q305" s="3">
        <v>1.75</v>
      </c>
      <c r="R305" s="3">
        <v>1.8</v>
      </c>
      <c r="S305" s="3">
        <f>(Q305+R305)*P305*1.4</f>
        <v>9.94</v>
      </c>
      <c r="T305">
        <v>3.15</v>
      </c>
      <c r="U305" s="3">
        <f>S305+T305</f>
        <v>13.09</v>
      </c>
    </row>
    <row r="306" spans="1:21" x14ac:dyDescent="0.25">
      <c r="A306" s="28"/>
      <c r="B306" s="28"/>
      <c r="C306" s="28"/>
      <c r="D306" s="28"/>
      <c r="E306" s="28"/>
      <c r="F306" s="28"/>
      <c r="I306" s="28"/>
      <c r="J306" s="28"/>
    </row>
    <row r="307" spans="1:21" x14ac:dyDescent="0.25">
      <c r="A307" s="28"/>
      <c r="B307" s="28"/>
      <c r="C307" s="28"/>
      <c r="D307" s="28"/>
      <c r="E307" s="28"/>
      <c r="F307" s="28"/>
      <c r="I307" s="28"/>
      <c r="J307" s="28"/>
    </row>
    <row r="308" spans="1:21" x14ac:dyDescent="0.25">
      <c r="A308" s="28"/>
      <c r="B308" s="28"/>
      <c r="C308" s="28"/>
      <c r="D308" s="28"/>
      <c r="E308" s="28"/>
      <c r="F308" s="28"/>
      <c r="I308" s="28"/>
      <c r="J308" s="28"/>
    </row>
    <row r="309" spans="1:21" x14ac:dyDescent="0.25">
      <c r="A309" s="28"/>
      <c r="B309" s="28"/>
      <c r="C309" s="28"/>
      <c r="D309" s="28"/>
      <c r="E309" s="28"/>
      <c r="F309" s="28"/>
      <c r="I309" s="28"/>
      <c r="J309" s="28"/>
    </row>
    <row r="310" spans="1:21" x14ac:dyDescent="0.25">
      <c r="A310" s="28"/>
      <c r="B310" s="28"/>
      <c r="C310" s="28"/>
      <c r="D310" s="28"/>
      <c r="E310" s="28"/>
      <c r="F310" s="28"/>
      <c r="I310" s="28"/>
      <c r="J310" s="28"/>
    </row>
    <row r="311" spans="1:21" x14ac:dyDescent="0.25">
      <c r="A311" s="28"/>
      <c r="B311" s="28"/>
      <c r="C311" s="28"/>
      <c r="D311" s="28"/>
      <c r="E311" s="28"/>
      <c r="F311" s="28"/>
      <c r="I311" s="28"/>
      <c r="J311" s="28"/>
    </row>
    <row r="312" spans="1:21" x14ac:dyDescent="0.25">
      <c r="A312" s="28"/>
      <c r="B312" s="28"/>
      <c r="C312" s="28"/>
      <c r="D312" s="28"/>
      <c r="E312" s="28"/>
      <c r="F312" s="28"/>
      <c r="I312" s="28"/>
      <c r="J312" s="28"/>
    </row>
    <row r="313" spans="1:21" x14ac:dyDescent="0.25">
      <c r="A313" s="28"/>
      <c r="B313" s="28"/>
      <c r="C313" s="28"/>
      <c r="D313" s="28"/>
      <c r="E313" s="28"/>
      <c r="F313" s="28"/>
      <c r="I313" s="28"/>
      <c r="J313" s="28"/>
    </row>
    <row r="314" spans="1:21" x14ac:dyDescent="0.25">
      <c r="A314" s="28"/>
      <c r="B314" s="28"/>
      <c r="C314" s="28"/>
      <c r="D314" s="28"/>
      <c r="E314" s="28"/>
      <c r="F314" s="28"/>
      <c r="I314" s="28"/>
      <c r="J314" s="28"/>
    </row>
    <row r="315" spans="1:21" x14ac:dyDescent="0.25">
      <c r="A315" s="28"/>
      <c r="B315" s="28"/>
      <c r="C315" s="28"/>
      <c r="D315" s="28"/>
      <c r="E315" s="28"/>
      <c r="F315" s="28"/>
      <c r="I315" s="28"/>
      <c r="J315" s="28"/>
    </row>
    <row r="316" spans="1:21" x14ac:dyDescent="0.25">
      <c r="A316" s="28"/>
      <c r="B316" s="28"/>
      <c r="C316" s="28"/>
      <c r="D316" s="28"/>
      <c r="E316" s="28"/>
      <c r="F316" s="28"/>
      <c r="I316" s="28"/>
      <c r="J316" s="28"/>
    </row>
    <row r="317" spans="1:21" x14ac:dyDescent="0.25">
      <c r="A317" s="28"/>
      <c r="B317" s="28"/>
      <c r="C317" s="28"/>
      <c r="D317" s="28"/>
      <c r="E317" s="28"/>
      <c r="F317" s="28"/>
      <c r="I317" s="28"/>
      <c r="J317" s="28"/>
    </row>
    <row r="318" spans="1:21" x14ac:dyDescent="0.25">
      <c r="A318" s="28"/>
      <c r="B318" s="28"/>
      <c r="C318" s="28"/>
      <c r="D318" s="28"/>
      <c r="E318" s="28"/>
      <c r="F318" s="28"/>
      <c r="I318" s="28"/>
      <c r="J318" s="28"/>
    </row>
    <row r="319" spans="1:21" x14ac:dyDescent="0.25">
      <c r="A319" s="28"/>
      <c r="B319" s="28"/>
      <c r="C319" s="28"/>
      <c r="D319" s="28"/>
      <c r="E319" s="28"/>
      <c r="F319" s="28"/>
      <c r="I319" s="28"/>
      <c r="J319" s="28"/>
    </row>
    <row r="320" spans="1:21" x14ac:dyDescent="0.25">
      <c r="A320" s="28"/>
      <c r="B320" s="28"/>
      <c r="C320" s="28"/>
      <c r="D320" s="28"/>
      <c r="E320" s="28"/>
      <c r="F320" s="28"/>
      <c r="I320" s="28"/>
      <c r="J320" s="28"/>
    </row>
    <row r="321" spans="1:10" x14ac:dyDescent="0.25">
      <c r="A321" s="28"/>
      <c r="B321" s="28"/>
      <c r="C321" s="28"/>
      <c r="D321" s="28"/>
      <c r="E321" s="28"/>
      <c r="F321" s="28"/>
      <c r="I321" s="28"/>
      <c r="J321" s="28"/>
    </row>
    <row r="322" spans="1:10" x14ac:dyDescent="0.25">
      <c r="A322" s="28"/>
      <c r="B322" s="28"/>
      <c r="C322" s="28"/>
      <c r="D322" s="28"/>
      <c r="E322" s="28"/>
      <c r="F322" s="28"/>
      <c r="I322" s="28"/>
      <c r="J322" s="28"/>
    </row>
    <row r="323" spans="1:10" x14ac:dyDescent="0.25">
      <c r="A323" s="28"/>
      <c r="B323" s="28"/>
      <c r="C323" s="28"/>
      <c r="D323" s="28"/>
      <c r="E323" s="28"/>
      <c r="F323" s="28"/>
      <c r="I323" s="28"/>
      <c r="J323" s="28"/>
    </row>
    <row r="324" spans="1:10" x14ac:dyDescent="0.25">
      <c r="A324" s="28"/>
      <c r="B324" s="28"/>
      <c r="C324" s="28"/>
      <c r="D324" s="28"/>
      <c r="E324" s="28"/>
      <c r="F324" s="28"/>
      <c r="I324" s="28"/>
      <c r="J324" s="28"/>
    </row>
    <row r="325" spans="1:10" x14ac:dyDescent="0.25">
      <c r="A325" s="28"/>
      <c r="B325" s="28"/>
      <c r="C325" s="28"/>
      <c r="D325" s="28"/>
      <c r="E325" s="28"/>
      <c r="F325" s="28"/>
      <c r="I325" s="28"/>
      <c r="J325" s="28"/>
    </row>
    <row r="326" spans="1:10" x14ac:dyDescent="0.25">
      <c r="A326" s="28"/>
      <c r="B326" s="28"/>
      <c r="C326" s="28"/>
      <c r="D326" s="28"/>
      <c r="E326" s="28"/>
      <c r="F326" s="28"/>
      <c r="I326" s="28"/>
      <c r="J326" s="28"/>
    </row>
    <row r="327" spans="1:10" x14ac:dyDescent="0.25">
      <c r="A327" s="28"/>
      <c r="B327" s="28"/>
      <c r="C327" s="28"/>
      <c r="D327" s="28"/>
      <c r="E327" s="28"/>
      <c r="F327" s="28"/>
      <c r="I327" s="28"/>
      <c r="J327" s="28"/>
    </row>
    <row r="328" spans="1:10" x14ac:dyDescent="0.25">
      <c r="A328" s="28"/>
      <c r="B328" s="28"/>
      <c r="C328" s="28"/>
      <c r="D328" s="28"/>
      <c r="E328" s="28"/>
      <c r="F328" s="28"/>
      <c r="I328" s="28"/>
      <c r="J328" s="28"/>
    </row>
    <row r="329" spans="1:10" x14ac:dyDescent="0.25">
      <c r="A329" s="28"/>
      <c r="B329" s="28"/>
      <c r="C329" s="28"/>
      <c r="D329" s="28"/>
      <c r="E329" s="28"/>
      <c r="F329" s="28"/>
      <c r="I329" s="28"/>
      <c r="J329" s="28"/>
    </row>
    <row r="330" spans="1:10" x14ac:dyDescent="0.25">
      <c r="A330" s="28"/>
      <c r="B330" s="28"/>
      <c r="C330" s="28"/>
      <c r="D330" s="28"/>
      <c r="E330" s="28"/>
      <c r="F330" s="28"/>
      <c r="I330" s="28"/>
      <c r="J330" s="28"/>
    </row>
    <row r="331" spans="1:10" x14ac:dyDescent="0.25">
      <c r="A331" s="28"/>
      <c r="B331" s="28"/>
      <c r="C331" s="28"/>
      <c r="D331" s="28"/>
      <c r="E331" s="28"/>
      <c r="F331" s="28"/>
      <c r="I331" s="28"/>
      <c r="J331" s="28"/>
    </row>
    <row r="332" spans="1:10" x14ac:dyDescent="0.25">
      <c r="A332" s="28"/>
      <c r="B332" s="28"/>
      <c r="C332" s="28"/>
      <c r="D332" s="28"/>
      <c r="E332" s="28"/>
      <c r="F332" s="28"/>
      <c r="I332" s="28"/>
      <c r="J332" s="28"/>
    </row>
    <row r="333" spans="1:10" x14ac:dyDescent="0.25">
      <c r="A333" s="28"/>
      <c r="B333" s="28"/>
      <c r="C333" s="28"/>
      <c r="D333" s="28"/>
      <c r="E333" s="28"/>
      <c r="F333" s="28"/>
      <c r="I333" s="28"/>
      <c r="J333" s="28"/>
    </row>
    <row r="334" spans="1:10" x14ac:dyDescent="0.25">
      <c r="A334" s="28"/>
      <c r="B334" s="28"/>
      <c r="C334" s="28"/>
      <c r="D334" s="28"/>
      <c r="E334" s="28"/>
      <c r="F334" s="28"/>
      <c r="I334" s="28"/>
      <c r="J334" s="28"/>
    </row>
    <row r="335" spans="1:10" x14ac:dyDescent="0.25">
      <c r="A335" s="28"/>
      <c r="B335" s="28"/>
      <c r="C335" s="28"/>
      <c r="D335" s="28"/>
      <c r="E335" s="28"/>
      <c r="F335" s="28"/>
      <c r="I335" s="28"/>
      <c r="J335" s="28"/>
    </row>
    <row r="336" spans="1:10" x14ac:dyDescent="0.25">
      <c r="A336" s="28"/>
      <c r="B336" s="28"/>
      <c r="C336" s="28"/>
      <c r="D336" s="28"/>
      <c r="E336" s="28"/>
      <c r="F336" s="28"/>
      <c r="I336" s="28"/>
      <c r="J336" s="28"/>
    </row>
    <row r="337" spans="1:10" x14ac:dyDescent="0.25">
      <c r="A337" s="28"/>
      <c r="B337" s="28"/>
      <c r="C337" s="28"/>
      <c r="D337" s="28"/>
      <c r="E337" s="28"/>
      <c r="F337" s="28"/>
      <c r="I337" s="28"/>
      <c r="J337" s="28"/>
    </row>
    <row r="338" spans="1:10" x14ac:dyDescent="0.25">
      <c r="A338" s="28"/>
      <c r="B338" s="28"/>
      <c r="C338" s="28"/>
      <c r="D338" s="28"/>
      <c r="E338" s="28"/>
      <c r="F338" s="28"/>
      <c r="I338" s="28"/>
      <c r="J338" s="28"/>
    </row>
    <row r="339" spans="1:10" x14ac:dyDescent="0.25">
      <c r="A339" s="28"/>
      <c r="B339" s="28"/>
      <c r="C339" s="28"/>
      <c r="D339" s="28"/>
      <c r="E339" s="28"/>
      <c r="F339" s="28"/>
      <c r="I339" s="28"/>
      <c r="J339" s="28"/>
    </row>
    <row r="340" spans="1:10" x14ac:dyDescent="0.25">
      <c r="A340" s="28"/>
      <c r="B340" s="28"/>
      <c r="C340" s="28"/>
      <c r="D340" s="28"/>
      <c r="E340" s="28"/>
      <c r="F340" s="28"/>
      <c r="I340" s="28"/>
      <c r="J340" s="28"/>
    </row>
    <row r="341" spans="1:10" x14ac:dyDescent="0.25">
      <c r="A341" s="28"/>
      <c r="B341" s="28"/>
      <c r="C341" s="28"/>
      <c r="D341" s="28"/>
      <c r="E341" s="28"/>
      <c r="F341" s="28"/>
      <c r="I341" s="28"/>
      <c r="J341" s="28"/>
    </row>
    <row r="342" spans="1:10" x14ac:dyDescent="0.25">
      <c r="A342" s="28"/>
      <c r="B342" s="28"/>
      <c r="C342" s="28"/>
      <c r="D342" s="28"/>
      <c r="E342" s="28"/>
      <c r="F342" s="28"/>
      <c r="I342" s="28"/>
      <c r="J342" s="28"/>
    </row>
  </sheetData>
  <mergeCells count="19">
    <mergeCell ref="A209:A218"/>
    <mergeCell ref="A219:A228"/>
    <mergeCell ref="A229:A238"/>
    <mergeCell ref="A239:A248"/>
    <mergeCell ref="A178:A187"/>
    <mergeCell ref="A189:A198"/>
    <mergeCell ref="A199:A208"/>
    <mergeCell ref="A2:A10"/>
    <mergeCell ref="A11:A15"/>
    <mergeCell ref="A16:A35"/>
    <mergeCell ref="A56:A66"/>
    <mergeCell ref="A168:A177"/>
    <mergeCell ref="A36:A45"/>
    <mergeCell ref="A46:A55"/>
    <mergeCell ref="C27:C28"/>
    <mergeCell ref="D27:D28"/>
    <mergeCell ref="C30:C31"/>
    <mergeCell ref="D30:D31"/>
    <mergeCell ref="C32:C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BB83-52AB-402F-98D8-EFDDDE25E00D}">
  <sheetPr codeName="Лист10">
    <pageSetUpPr fitToPage="1"/>
  </sheetPr>
  <dimension ref="A1:K1081"/>
  <sheetViews>
    <sheetView topLeftCell="F1" zoomScaleNormal="100" workbookViewId="0">
      <pane ySplit="2" topLeftCell="A1032" activePane="bottomLeft" state="frozen"/>
      <selection activeCell="H53" sqref="H53"/>
      <selection pane="bottomLeft" activeCell="H53" sqref="H53"/>
    </sheetView>
  </sheetViews>
  <sheetFormatPr defaultRowHeight="15" x14ac:dyDescent="0.25"/>
  <cols>
    <col min="1" max="1" width="5.5703125" bestFit="1" customWidth="1"/>
    <col min="2" max="2" width="16" bestFit="1" customWidth="1"/>
    <col min="3" max="3" width="40.42578125" bestFit="1" customWidth="1"/>
    <col min="4" max="4" width="22.85546875" bestFit="1" customWidth="1"/>
    <col min="5" max="5" width="16.85546875" bestFit="1" customWidth="1"/>
    <col min="6" max="6" width="27.140625" bestFit="1" customWidth="1"/>
    <col min="7" max="7" width="65.5703125" bestFit="1" customWidth="1"/>
    <col min="8" max="8" width="81.140625" bestFit="1" customWidth="1"/>
    <col min="9" max="9" width="10.28515625" bestFit="1" customWidth="1"/>
    <col min="10" max="10" width="11.42578125" bestFit="1" customWidth="1"/>
    <col min="11" max="11" width="11.42578125" style="3" customWidth="1"/>
  </cols>
  <sheetData>
    <row r="1" spans="1:11" s="3" customFormat="1" x14ac:dyDescent="0.25">
      <c r="D1" s="3" t="s">
        <v>1153</v>
      </c>
      <c r="E1" s="15" t="s">
        <v>1169</v>
      </c>
    </row>
    <row r="2" spans="1:11" x14ac:dyDescent="0.25">
      <c r="A2" t="s">
        <v>0</v>
      </c>
      <c r="B2" t="s">
        <v>324</v>
      </c>
      <c r="C2" t="s">
        <v>106</v>
      </c>
      <c r="D2" t="s">
        <v>1117</v>
      </c>
      <c r="E2" t="s">
        <v>1107</v>
      </c>
      <c r="F2" t="s">
        <v>334</v>
      </c>
      <c r="G2" t="s">
        <v>333</v>
      </c>
      <c r="H2" t="s">
        <v>1105</v>
      </c>
      <c r="I2" t="s">
        <v>1100</v>
      </c>
      <c r="J2" t="s">
        <v>1104</v>
      </c>
      <c r="K2"/>
    </row>
    <row r="3" spans="1:11" x14ac:dyDescent="0.25">
      <c r="A3" s="3">
        <v>1</v>
      </c>
      <c r="B3" s="76" t="s">
        <v>336</v>
      </c>
      <c r="C3" s="76" t="s">
        <v>107</v>
      </c>
      <c r="D3" s="76" t="s">
        <v>5</v>
      </c>
      <c r="E3" s="76"/>
      <c r="F3" s="76" t="s">
        <v>400</v>
      </c>
      <c r="G3" s="76" t="s">
        <v>399</v>
      </c>
      <c r="H3" s="76" t="s">
        <v>538</v>
      </c>
      <c r="I3" s="76" t="s">
        <v>1102</v>
      </c>
      <c r="J3" s="3">
        <v>5.09</v>
      </c>
      <c r="K3"/>
    </row>
    <row r="4" spans="1:11" x14ac:dyDescent="0.25">
      <c r="A4" s="3">
        <v>2</v>
      </c>
      <c r="B4" s="76" t="s">
        <v>336</v>
      </c>
      <c r="C4" s="76" t="s">
        <v>107</v>
      </c>
      <c r="D4" s="76" t="s">
        <v>5</v>
      </c>
      <c r="E4" s="76"/>
      <c r="F4" s="76" t="s">
        <v>401</v>
      </c>
      <c r="G4" s="76" t="s">
        <v>402</v>
      </c>
      <c r="H4" s="76" t="s">
        <v>538</v>
      </c>
      <c r="I4" s="76" t="s">
        <v>1102</v>
      </c>
      <c r="J4" s="3">
        <v>32.799999999999997</v>
      </c>
      <c r="K4"/>
    </row>
    <row r="5" spans="1:11" x14ac:dyDescent="0.25">
      <c r="A5" s="3">
        <v>3</v>
      </c>
      <c r="B5" s="76" t="s">
        <v>336</v>
      </c>
      <c r="C5" s="76" t="s">
        <v>107</v>
      </c>
      <c r="D5" s="76" t="s">
        <v>5</v>
      </c>
      <c r="E5" s="76"/>
      <c r="F5" s="76" t="s">
        <v>448</v>
      </c>
      <c r="G5" s="76" t="s">
        <v>449</v>
      </c>
      <c r="H5" s="76" t="s">
        <v>538</v>
      </c>
      <c r="I5" s="76" t="s">
        <v>1102</v>
      </c>
      <c r="J5" s="3">
        <v>10.74</v>
      </c>
      <c r="K5"/>
    </row>
    <row r="6" spans="1:11" x14ac:dyDescent="0.25">
      <c r="A6" s="3">
        <v>4</v>
      </c>
      <c r="B6" s="76" t="s">
        <v>336</v>
      </c>
      <c r="C6" s="76" t="s">
        <v>107</v>
      </c>
      <c r="D6" s="76" t="s">
        <v>5</v>
      </c>
      <c r="E6" s="76"/>
      <c r="F6" s="76" t="s">
        <v>450</v>
      </c>
      <c r="G6" s="76" t="s">
        <v>451</v>
      </c>
      <c r="H6" s="76" t="s">
        <v>538</v>
      </c>
      <c r="I6" s="76" t="s">
        <v>1102</v>
      </c>
      <c r="J6" s="3">
        <v>9.5500000000000007</v>
      </c>
      <c r="K6"/>
    </row>
    <row r="7" spans="1:11" x14ac:dyDescent="0.25">
      <c r="A7" s="3">
        <v>5</v>
      </c>
      <c r="B7" s="76" t="s">
        <v>336</v>
      </c>
      <c r="C7" s="76" t="s">
        <v>107</v>
      </c>
      <c r="D7" s="76" t="s">
        <v>5</v>
      </c>
      <c r="E7" s="76"/>
      <c r="F7" s="76" t="s">
        <v>452</v>
      </c>
      <c r="G7" s="76" t="s">
        <v>375</v>
      </c>
      <c r="H7" s="76" t="s">
        <v>990</v>
      </c>
      <c r="I7" s="76" t="s">
        <v>1102</v>
      </c>
      <c r="J7" s="3">
        <v>3.9</v>
      </c>
      <c r="K7"/>
    </row>
    <row r="8" spans="1:11" x14ac:dyDescent="0.25">
      <c r="A8" s="3">
        <v>6</v>
      </c>
      <c r="B8" s="76" t="s">
        <v>336</v>
      </c>
      <c r="C8" s="76" t="s">
        <v>107</v>
      </c>
      <c r="D8" s="76" t="s">
        <v>5</v>
      </c>
      <c r="E8" s="76"/>
      <c r="F8" s="76" t="s">
        <v>453</v>
      </c>
      <c r="G8" s="76" t="s">
        <v>407</v>
      </c>
      <c r="H8" s="76" t="s">
        <v>538</v>
      </c>
      <c r="I8" s="76" t="s">
        <v>1102</v>
      </c>
      <c r="J8" s="3">
        <v>17.21</v>
      </c>
      <c r="K8"/>
    </row>
    <row r="9" spans="1:11" x14ac:dyDescent="0.25">
      <c r="A9" s="3">
        <v>7</v>
      </c>
      <c r="B9" s="76" t="s">
        <v>336</v>
      </c>
      <c r="C9" s="76" t="s">
        <v>107</v>
      </c>
      <c r="D9" s="76" t="s">
        <v>5</v>
      </c>
      <c r="E9" s="76"/>
      <c r="F9" s="76" t="s">
        <v>454</v>
      </c>
      <c r="G9" s="76" t="s">
        <v>404</v>
      </c>
      <c r="H9" s="76" t="s">
        <v>538</v>
      </c>
      <c r="I9" s="76" t="s">
        <v>1102</v>
      </c>
      <c r="J9" s="3">
        <v>8.99</v>
      </c>
      <c r="K9"/>
    </row>
    <row r="10" spans="1:11" x14ac:dyDescent="0.25">
      <c r="A10" s="3">
        <v>8</v>
      </c>
      <c r="B10" s="76" t="s">
        <v>336</v>
      </c>
      <c r="C10" s="76" t="s">
        <v>107</v>
      </c>
      <c r="D10" s="76" t="s">
        <v>5</v>
      </c>
      <c r="E10" s="76"/>
      <c r="F10" s="76" t="s">
        <v>22</v>
      </c>
      <c r="G10" s="76" t="s">
        <v>404</v>
      </c>
      <c r="H10" s="76" t="s">
        <v>538</v>
      </c>
      <c r="I10" s="76" t="s">
        <v>1102</v>
      </c>
      <c r="J10" s="3">
        <v>47.78</v>
      </c>
      <c r="K10"/>
    </row>
    <row r="11" spans="1:11" x14ac:dyDescent="0.25">
      <c r="A11" s="3">
        <v>9</v>
      </c>
      <c r="B11" s="76" t="s">
        <v>336</v>
      </c>
      <c r="C11" s="76" t="s">
        <v>107</v>
      </c>
      <c r="D11" s="76" t="s">
        <v>5</v>
      </c>
      <c r="E11" s="76"/>
      <c r="F11" s="76" t="s">
        <v>23</v>
      </c>
      <c r="G11" s="76" t="s">
        <v>1095</v>
      </c>
      <c r="H11" s="76" t="s">
        <v>905</v>
      </c>
      <c r="I11" s="76" t="s">
        <v>1102</v>
      </c>
      <c r="J11" s="3">
        <v>3</v>
      </c>
      <c r="K11"/>
    </row>
    <row r="12" spans="1:11" x14ac:dyDescent="0.25">
      <c r="A12" s="3">
        <v>10</v>
      </c>
      <c r="B12" s="76" t="s">
        <v>336</v>
      </c>
      <c r="C12" s="76" t="s">
        <v>107</v>
      </c>
      <c r="D12" s="76" t="s">
        <v>5</v>
      </c>
      <c r="E12" s="76"/>
      <c r="F12" s="76" t="s">
        <v>21</v>
      </c>
      <c r="G12" s="76" t="s">
        <v>12</v>
      </c>
      <c r="H12" s="76" t="s">
        <v>538</v>
      </c>
      <c r="I12" s="76" t="s">
        <v>1102</v>
      </c>
      <c r="J12" s="3">
        <v>27.57</v>
      </c>
      <c r="K12"/>
    </row>
    <row r="13" spans="1:11" x14ac:dyDescent="0.25">
      <c r="A13" s="3">
        <v>11</v>
      </c>
      <c r="B13" s="76" t="s">
        <v>336</v>
      </c>
      <c r="C13" s="76" t="s">
        <v>107</v>
      </c>
      <c r="D13" s="76" t="s">
        <v>5</v>
      </c>
      <c r="E13" s="76"/>
      <c r="F13" s="76" t="s">
        <v>455</v>
      </c>
      <c r="G13" s="76" t="s">
        <v>404</v>
      </c>
      <c r="H13" s="76" t="s">
        <v>538</v>
      </c>
      <c r="I13" s="76" t="s">
        <v>1102</v>
      </c>
      <c r="J13" s="3">
        <v>4.0999999999999996</v>
      </c>
      <c r="K13"/>
    </row>
    <row r="14" spans="1:11" x14ac:dyDescent="0.25">
      <c r="A14" s="3">
        <v>12</v>
      </c>
      <c r="B14" s="76" t="s">
        <v>336</v>
      </c>
      <c r="C14" s="76" t="s">
        <v>107</v>
      </c>
      <c r="D14" s="76" t="s">
        <v>5</v>
      </c>
      <c r="E14" s="76"/>
      <c r="F14" s="76" t="s">
        <v>456</v>
      </c>
      <c r="G14" s="76" t="s">
        <v>407</v>
      </c>
      <c r="H14" s="76" t="s">
        <v>538</v>
      </c>
      <c r="I14" s="76" t="s">
        <v>1102</v>
      </c>
      <c r="J14" s="3">
        <v>17.28</v>
      </c>
      <c r="K14"/>
    </row>
    <row r="15" spans="1:11" x14ac:dyDescent="0.25">
      <c r="A15" s="3">
        <v>13</v>
      </c>
      <c r="B15" s="76" t="s">
        <v>336</v>
      </c>
      <c r="C15" s="76" t="s">
        <v>107</v>
      </c>
      <c r="D15" s="76" t="s">
        <v>5</v>
      </c>
      <c r="E15" s="76"/>
      <c r="F15" s="76" t="s">
        <v>457</v>
      </c>
      <c r="G15" s="76" t="s">
        <v>909</v>
      </c>
      <c r="H15" s="76" t="s">
        <v>538</v>
      </c>
      <c r="I15" s="76" t="s">
        <v>1102</v>
      </c>
      <c r="J15" s="3">
        <v>16.61</v>
      </c>
      <c r="K15"/>
    </row>
    <row r="16" spans="1:11" x14ac:dyDescent="0.25">
      <c r="A16" s="3">
        <v>14</v>
      </c>
      <c r="B16" s="76" t="s">
        <v>336</v>
      </c>
      <c r="C16" s="76" t="s">
        <v>107</v>
      </c>
      <c r="D16" s="76" t="s">
        <v>5</v>
      </c>
      <c r="E16" s="76"/>
      <c r="F16" s="76" t="s">
        <v>20</v>
      </c>
      <c r="G16" s="76" t="s">
        <v>1093</v>
      </c>
      <c r="H16" s="76" t="s">
        <v>905</v>
      </c>
      <c r="I16" s="76" t="s">
        <v>1102</v>
      </c>
      <c r="J16" s="3">
        <v>5.53</v>
      </c>
      <c r="K16"/>
    </row>
    <row r="17" spans="1:11" x14ac:dyDescent="0.25">
      <c r="A17" s="3">
        <v>15</v>
      </c>
      <c r="B17" s="76" t="s">
        <v>336</v>
      </c>
      <c r="C17" s="76" t="s">
        <v>107</v>
      </c>
      <c r="D17" s="76" t="s">
        <v>5</v>
      </c>
      <c r="E17" s="76"/>
      <c r="F17" s="76" t="s">
        <v>458</v>
      </c>
      <c r="G17" s="76" t="s">
        <v>404</v>
      </c>
      <c r="H17" s="76" t="s">
        <v>538</v>
      </c>
      <c r="I17" s="76" t="s">
        <v>1102</v>
      </c>
      <c r="J17" s="3">
        <v>2.77</v>
      </c>
      <c r="K17"/>
    </row>
    <row r="18" spans="1:11" x14ac:dyDescent="0.25">
      <c r="A18" s="3">
        <v>16</v>
      </c>
      <c r="B18" s="76" t="s">
        <v>336</v>
      </c>
      <c r="C18" s="76" t="s">
        <v>107</v>
      </c>
      <c r="D18" s="76" t="s">
        <v>5</v>
      </c>
      <c r="E18" s="76"/>
      <c r="F18" s="76" t="s">
        <v>459</v>
      </c>
      <c r="G18" s="76" t="s">
        <v>1089</v>
      </c>
      <c r="H18" s="76" t="s">
        <v>538</v>
      </c>
      <c r="I18" s="76" t="s">
        <v>1102</v>
      </c>
      <c r="J18" s="3">
        <v>52.37</v>
      </c>
      <c r="K18"/>
    </row>
    <row r="19" spans="1:11" x14ac:dyDescent="0.25">
      <c r="A19" s="3">
        <v>17</v>
      </c>
      <c r="B19" s="76" t="s">
        <v>336</v>
      </c>
      <c r="C19" s="76" t="s">
        <v>107</v>
      </c>
      <c r="D19" s="76" t="s">
        <v>5</v>
      </c>
      <c r="E19" s="76"/>
      <c r="F19" s="76" t="s">
        <v>461</v>
      </c>
      <c r="G19" s="76" t="s">
        <v>462</v>
      </c>
      <c r="H19" s="76" t="s">
        <v>538</v>
      </c>
      <c r="I19" s="76" t="s">
        <v>1102</v>
      </c>
      <c r="J19" s="3">
        <v>5.03</v>
      </c>
      <c r="K19"/>
    </row>
    <row r="20" spans="1:11" x14ac:dyDescent="0.25">
      <c r="A20" s="3">
        <v>18</v>
      </c>
      <c r="B20" s="76" t="s">
        <v>336</v>
      </c>
      <c r="C20" s="76" t="s">
        <v>107</v>
      </c>
      <c r="D20" s="76" t="s">
        <v>5</v>
      </c>
      <c r="E20" s="76"/>
      <c r="F20" s="76" t="s">
        <v>463</v>
      </c>
      <c r="G20" s="76" t="s">
        <v>12</v>
      </c>
      <c r="H20" s="76" t="s">
        <v>538</v>
      </c>
      <c r="I20" s="76" t="s">
        <v>1102</v>
      </c>
      <c r="J20" s="3">
        <v>9.9499999999999993</v>
      </c>
      <c r="K20"/>
    </row>
    <row r="21" spans="1:11" x14ac:dyDescent="0.25">
      <c r="A21" s="3">
        <v>19</v>
      </c>
      <c r="B21" s="76" t="s">
        <v>336</v>
      </c>
      <c r="C21" s="76" t="s">
        <v>107</v>
      </c>
      <c r="D21" s="76" t="s">
        <v>5</v>
      </c>
      <c r="E21" s="76"/>
      <c r="F21" s="76" t="s">
        <v>464</v>
      </c>
      <c r="G21" s="76" t="s">
        <v>404</v>
      </c>
      <c r="H21" s="76" t="s">
        <v>538</v>
      </c>
      <c r="I21" s="76" t="s">
        <v>1102</v>
      </c>
      <c r="J21" s="3">
        <v>3.31</v>
      </c>
      <c r="K21"/>
    </row>
    <row r="22" spans="1:11" x14ac:dyDescent="0.25">
      <c r="A22" s="3">
        <v>20</v>
      </c>
      <c r="B22" s="76" t="s">
        <v>335</v>
      </c>
      <c r="C22" s="76" t="s">
        <v>107</v>
      </c>
      <c r="D22" s="76" t="s">
        <v>5</v>
      </c>
      <c r="E22" s="76"/>
      <c r="F22" s="76" t="s">
        <v>15</v>
      </c>
      <c r="G22" s="76" t="s">
        <v>18</v>
      </c>
      <c r="H22" s="76" t="s">
        <v>538</v>
      </c>
      <c r="I22" s="76" t="s">
        <v>1102</v>
      </c>
      <c r="J22" s="3">
        <v>6.56</v>
      </c>
      <c r="K22"/>
    </row>
    <row r="23" spans="1:11" x14ac:dyDescent="0.25">
      <c r="A23" s="3">
        <v>21</v>
      </c>
      <c r="B23" s="76" t="s">
        <v>335</v>
      </c>
      <c r="C23" s="76" t="s">
        <v>107</v>
      </c>
      <c r="D23" s="76" t="s">
        <v>5</v>
      </c>
      <c r="E23" s="76"/>
      <c r="F23" s="76" t="s">
        <v>16</v>
      </c>
      <c r="G23" s="76" t="s">
        <v>375</v>
      </c>
      <c r="H23" s="76" t="s">
        <v>990</v>
      </c>
      <c r="I23" s="76" t="s">
        <v>1102</v>
      </c>
      <c r="J23" s="3">
        <v>2.2999999999999998</v>
      </c>
      <c r="K23"/>
    </row>
    <row r="24" spans="1:11" x14ac:dyDescent="0.25">
      <c r="A24" s="3">
        <v>22</v>
      </c>
      <c r="B24" s="76" t="s">
        <v>335</v>
      </c>
      <c r="C24" s="76" t="s">
        <v>107</v>
      </c>
      <c r="D24" s="76" t="s">
        <v>5</v>
      </c>
      <c r="E24" s="76"/>
      <c r="F24" s="76" t="s">
        <v>465</v>
      </c>
      <c r="G24" s="76" t="s">
        <v>402</v>
      </c>
      <c r="H24" s="76" t="s">
        <v>538</v>
      </c>
      <c r="I24" s="76" t="s">
        <v>1102</v>
      </c>
      <c r="J24" s="3">
        <v>50.5</v>
      </c>
      <c r="K24"/>
    </row>
    <row r="25" spans="1:11" x14ac:dyDescent="0.25">
      <c r="A25" s="3">
        <v>23</v>
      </c>
      <c r="B25" s="76" t="s">
        <v>335</v>
      </c>
      <c r="C25" s="76" t="s">
        <v>107</v>
      </c>
      <c r="D25" s="76" t="s">
        <v>5</v>
      </c>
      <c r="E25" s="76"/>
      <c r="F25" s="76" t="s">
        <v>466</v>
      </c>
      <c r="G25" s="76" t="s">
        <v>467</v>
      </c>
      <c r="H25" s="76" t="s">
        <v>538</v>
      </c>
      <c r="I25" s="76" t="s">
        <v>1102</v>
      </c>
      <c r="J25" s="3">
        <v>17.84</v>
      </c>
      <c r="K25"/>
    </row>
    <row r="26" spans="1:11" x14ac:dyDescent="0.25">
      <c r="A26" s="3">
        <v>24</v>
      </c>
      <c r="B26" s="76" t="s">
        <v>335</v>
      </c>
      <c r="C26" s="76" t="s">
        <v>107</v>
      </c>
      <c r="D26" s="76" t="s">
        <v>5</v>
      </c>
      <c r="E26" s="76"/>
      <c r="F26" s="76" t="s">
        <v>468</v>
      </c>
      <c r="G26" s="76" t="s">
        <v>469</v>
      </c>
      <c r="H26" s="76" t="s">
        <v>538</v>
      </c>
      <c r="I26" s="76" t="s">
        <v>1102</v>
      </c>
      <c r="J26" s="3">
        <v>15.84</v>
      </c>
      <c r="K26"/>
    </row>
    <row r="27" spans="1:11" x14ac:dyDescent="0.25">
      <c r="A27" s="3">
        <v>25</v>
      </c>
      <c r="B27" s="76" t="s">
        <v>335</v>
      </c>
      <c r="C27" s="76" t="s">
        <v>107</v>
      </c>
      <c r="D27" s="76" t="s">
        <v>5</v>
      </c>
      <c r="E27" s="76"/>
      <c r="F27" s="76" t="s">
        <v>470</v>
      </c>
      <c r="G27" s="76" t="s">
        <v>451</v>
      </c>
      <c r="H27" s="76" t="s">
        <v>538</v>
      </c>
      <c r="I27" s="76" t="s">
        <v>1102</v>
      </c>
      <c r="J27" s="3">
        <v>25.03</v>
      </c>
      <c r="K27"/>
    </row>
    <row r="28" spans="1:11" x14ac:dyDescent="0.25">
      <c r="A28" s="3">
        <v>26</v>
      </c>
      <c r="B28" s="76" t="s">
        <v>335</v>
      </c>
      <c r="C28" s="76" t="s">
        <v>107</v>
      </c>
      <c r="D28" s="76" t="s">
        <v>5</v>
      </c>
      <c r="E28" s="76"/>
      <c r="F28" s="76" t="s">
        <v>472</v>
      </c>
      <c r="G28" s="76" t="s">
        <v>375</v>
      </c>
      <c r="H28" s="76" t="s">
        <v>990</v>
      </c>
      <c r="I28" s="76" t="s">
        <v>1102</v>
      </c>
      <c r="J28" s="3">
        <v>3.51</v>
      </c>
      <c r="K28"/>
    </row>
    <row r="29" spans="1:11" x14ac:dyDescent="0.25">
      <c r="A29" s="3">
        <v>27</v>
      </c>
      <c r="B29" s="76" t="s">
        <v>335</v>
      </c>
      <c r="C29" s="76" t="s">
        <v>107</v>
      </c>
      <c r="D29" s="76" t="s">
        <v>5</v>
      </c>
      <c r="E29" s="76"/>
      <c r="F29" s="76" t="s">
        <v>473</v>
      </c>
      <c r="G29" s="76" t="s">
        <v>12</v>
      </c>
      <c r="H29" s="76" t="s">
        <v>538</v>
      </c>
      <c r="I29" s="76" t="s">
        <v>1102</v>
      </c>
      <c r="J29" s="3">
        <v>7.84</v>
      </c>
      <c r="K29"/>
    </row>
    <row r="30" spans="1:11" x14ac:dyDescent="0.25">
      <c r="A30" s="3">
        <v>28</v>
      </c>
      <c r="B30" s="76" t="s">
        <v>335</v>
      </c>
      <c r="C30" s="76" t="s">
        <v>107</v>
      </c>
      <c r="D30" s="76" t="s">
        <v>5</v>
      </c>
      <c r="E30" s="76"/>
      <c r="F30" s="76" t="s">
        <v>7</v>
      </c>
      <c r="G30" s="76" t="s">
        <v>404</v>
      </c>
      <c r="H30" s="76" t="s">
        <v>538</v>
      </c>
      <c r="I30" s="76" t="s">
        <v>1102</v>
      </c>
      <c r="J30" s="3">
        <v>19.21</v>
      </c>
      <c r="K30"/>
    </row>
    <row r="31" spans="1:11" x14ac:dyDescent="0.25">
      <c r="A31" s="3">
        <v>29</v>
      </c>
      <c r="B31" s="76" t="s">
        <v>335</v>
      </c>
      <c r="C31" s="76" t="s">
        <v>107</v>
      </c>
      <c r="D31" s="76" t="s">
        <v>5</v>
      </c>
      <c r="E31" s="76"/>
      <c r="F31" s="76" t="s">
        <v>476</v>
      </c>
      <c r="G31" s="76" t="s">
        <v>407</v>
      </c>
      <c r="H31" s="76" t="s">
        <v>538</v>
      </c>
      <c r="I31" s="76" t="s">
        <v>1102</v>
      </c>
      <c r="J31" s="3">
        <v>18</v>
      </c>
      <c r="K31"/>
    </row>
    <row r="32" spans="1:11" x14ac:dyDescent="0.25">
      <c r="A32" s="3">
        <v>30</v>
      </c>
      <c r="B32" s="76" t="s">
        <v>335</v>
      </c>
      <c r="C32" s="76" t="s">
        <v>107</v>
      </c>
      <c r="D32" s="76" t="s">
        <v>5</v>
      </c>
      <c r="E32" s="76"/>
      <c r="F32" s="76" t="s">
        <v>6</v>
      </c>
      <c r="G32" s="76" t="s">
        <v>1093</v>
      </c>
      <c r="H32" s="76" t="s">
        <v>905</v>
      </c>
      <c r="I32" s="76" t="s">
        <v>1102</v>
      </c>
      <c r="J32" s="3">
        <v>5.53</v>
      </c>
      <c r="K32"/>
    </row>
    <row r="33" spans="1:11" x14ac:dyDescent="0.25">
      <c r="A33" s="3">
        <v>31</v>
      </c>
      <c r="B33" s="76" t="s">
        <v>335</v>
      </c>
      <c r="C33" s="76" t="s">
        <v>107</v>
      </c>
      <c r="D33" s="76" t="s">
        <v>5</v>
      </c>
      <c r="E33" s="76"/>
      <c r="F33" s="76" t="s">
        <v>474</v>
      </c>
      <c r="G33" s="76" t="s">
        <v>404</v>
      </c>
      <c r="H33" s="76" t="s">
        <v>538</v>
      </c>
      <c r="I33" s="76" t="s">
        <v>1102</v>
      </c>
      <c r="J33" s="3">
        <v>3.33</v>
      </c>
      <c r="K33"/>
    </row>
    <row r="34" spans="1:11" x14ac:dyDescent="0.25">
      <c r="A34" s="3">
        <v>32</v>
      </c>
      <c r="B34" s="76" t="s">
        <v>335</v>
      </c>
      <c r="C34" s="76" t="s">
        <v>107</v>
      </c>
      <c r="D34" s="76" t="s">
        <v>5</v>
      </c>
      <c r="E34" s="76"/>
      <c r="F34" s="76" t="s">
        <v>475</v>
      </c>
      <c r="G34" s="76" t="s">
        <v>406</v>
      </c>
      <c r="H34" s="76" t="s">
        <v>538</v>
      </c>
      <c r="I34" s="76" t="s">
        <v>1102</v>
      </c>
      <c r="J34" s="3">
        <v>17.79</v>
      </c>
      <c r="K34"/>
    </row>
    <row r="35" spans="1:11" x14ac:dyDescent="0.25">
      <c r="A35" s="3">
        <v>33</v>
      </c>
      <c r="B35" s="76" t="s">
        <v>335</v>
      </c>
      <c r="C35" s="76" t="s">
        <v>107</v>
      </c>
      <c r="D35" s="76" t="s">
        <v>5</v>
      </c>
      <c r="E35" s="76"/>
      <c r="F35" s="76" t="s">
        <v>84</v>
      </c>
      <c r="G35" s="76" t="s">
        <v>1095</v>
      </c>
      <c r="H35" s="76" t="s">
        <v>538</v>
      </c>
      <c r="I35" s="76" t="s">
        <v>1102</v>
      </c>
      <c r="J35" s="3">
        <v>3</v>
      </c>
      <c r="K35"/>
    </row>
    <row r="36" spans="1:11" x14ac:dyDescent="0.25">
      <c r="A36" s="3">
        <v>34</v>
      </c>
      <c r="B36" s="76" t="s">
        <v>335</v>
      </c>
      <c r="C36" s="76" t="s">
        <v>107</v>
      </c>
      <c r="D36" s="76" t="s">
        <v>5</v>
      </c>
      <c r="E36" s="76"/>
      <c r="F36" s="76" t="s">
        <v>477</v>
      </c>
      <c r="G36" s="76" t="s">
        <v>478</v>
      </c>
      <c r="H36" s="76" t="s">
        <v>538</v>
      </c>
      <c r="I36" s="76" t="s">
        <v>1102</v>
      </c>
      <c r="J36" s="3">
        <v>8.32</v>
      </c>
      <c r="K36"/>
    </row>
    <row r="37" spans="1:11" x14ac:dyDescent="0.25">
      <c r="A37" s="3">
        <v>35</v>
      </c>
      <c r="B37" s="76" t="s">
        <v>335</v>
      </c>
      <c r="C37" s="76" t="s">
        <v>107</v>
      </c>
      <c r="D37" s="76" t="s">
        <v>5</v>
      </c>
      <c r="E37" s="76"/>
      <c r="F37" s="76" t="s">
        <v>74</v>
      </c>
      <c r="G37" s="76" t="s">
        <v>12</v>
      </c>
      <c r="H37" s="76" t="s">
        <v>538</v>
      </c>
      <c r="I37" s="76" t="s">
        <v>1102</v>
      </c>
      <c r="J37" s="3">
        <v>40.520000000000003</v>
      </c>
      <c r="K37"/>
    </row>
    <row r="38" spans="1:11" x14ac:dyDescent="0.25">
      <c r="A38" s="3">
        <v>36</v>
      </c>
      <c r="B38" s="76" t="s">
        <v>335</v>
      </c>
      <c r="C38" s="76" t="s">
        <v>107</v>
      </c>
      <c r="D38" s="76" t="s">
        <v>5</v>
      </c>
      <c r="E38" s="76"/>
      <c r="F38" s="76" t="s">
        <v>479</v>
      </c>
      <c r="G38" s="76" t="s">
        <v>411</v>
      </c>
      <c r="H38" s="76" t="s">
        <v>538</v>
      </c>
      <c r="I38" s="76" t="s">
        <v>1102</v>
      </c>
      <c r="J38" s="3">
        <v>26.74</v>
      </c>
      <c r="K38"/>
    </row>
    <row r="39" spans="1:11" x14ac:dyDescent="0.25">
      <c r="A39" s="3">
        <v>37</v>
      </c>
      <c r="B39" s="76" t="s">
        <v>335</v>
      </c>
      <c r="C39" s="76" t="s">
        <v>107</v>
      </c>
      <c r="D39" s="76" t="s">
        <v>5</v>
      </c>
      <c r="E39" s="76"/>
      <c r="F39" s="76" t="s">
        <v>480</v>
      </c>
      <c r="G39" s="76" t="s">
        <v>404</v>
      </c>
      <c r="H39" s="76" t="s">
        <v>538</v>
      </c>
      <c r="I39" s="76" t="s">
        <v>1102</v>
      </c>
      <c r="J39" s="3">
        <v>3.47</v>
      </c>
      <c r="K39"/>
    </row>
    <row r="40" spans="1:11" x14ac:dyDescent="0.25">
      <c r="A40" s="3">
        <v>38</v>
      </c>
      <c r="B40" s="76" t="s">
        <v>335</v>
      </c>
      <c r="C40" s="76" t="s">
        <v>107</v>
      </c>
      <c r="D40" s="76" t="s">
        <v>5</v>
      </c>
      <c r="E40" s="76"/>
      <c r="F40" s="76" t="s">
        <v>481</v>
      </c>
      <c r="G40" s="76" t="s">
        <v>482</v>
      </c>
      <c r="H40" s="76" t="s">
        <v>905</v>
      </c>
      <c r="I40" s="76" t="s">
        <v>1102</v>
      </c>
      <c r="J40" s="3">
        <v>9.9499999999999993</v>
      </c>
      <c r="K40"/>
    </row>
    <row r="41" spans="1:11" x14ac:dyDescent="0.25">
      <c r="A41" s="3">
        <v>39</v>
      </c>
      <c r="B41" s="76" t="s">
        <v>335</v>
      </c>
      <c r="C41" s="76" t="s">
        <v>107</v>
      </c>
      <c r="D41" s="76" t="s">
        <v>5</v>
      </c>
      <c r="E41" s="76"/>
      <c r="F41" s="76" t="s">
        <v>483</v>
      </c>
      <c r="G41" s="76" t="s">
        <v>484</v>
      </c>
      <c r="H41" s="76" t="s">
        <v>538</v>
      </c>
      <c r="I41" s="76" t="s">
        <v>1102</v>
      </c>
      <c r="J41" s="3">
        <v>30.7</v>
      </c>
      <c r="K41"/>
    </row>
    <row r="42" spans="1:11" x14ac:dyDescent="0.25">
      <c r="A42" s="3">
        <v>40</v>
      </c>
      <c r="B42" s="76" t="s">
        <v>335</v>
      </c>
      <c r="C42" s="76" t="s">
        <v>107</v>
      </c>
      <c r="D42" s="76" t="s">
        <v>5</v>
      </c>
      <c r="E42" s="76"/>
      <c r="F42" s="76" t="s">
        <v>13</v>
      </c>
      <c r="G42" s="76" t="s">
        <v>1090</v>
      </c>
      <c r="H42" s="76" t="s">
        <v>990</v>
      </c>
      <c r="I42" s="76" t="s">
        <v>1102</v>
      </c>
      <c r="J42" s="3">
        <v>15.67</v>
      </c>
      <c r="K42"/>
    </row>
    <row r="43" spans="1:11" x14ac:dyDescent="0.25">
      <c r="A43" s="3">
        <v>41</v>
      </c>
      <c r="B43" s="76" t="s">
        <v>335</v>
      </c>
      <c r="C43" s="76" t="s">
        <v>107</v>
      </c>
      <c r="D43" s="76" t="s">
        <v>5</v>
      </c>
      <c r="E43" s="76"/>
      <c r="F43" s="76" t="s">
        <v>14</v>
      </c>
      <c r="G43" s="76" t="s">
        <v>375</v>
      </c>
      <c r="H43" s="76" t="s">
        <v>990</v>
      </c>
      <c r="I43" s="76" t="s">
        <v>1102</v>
      </c>
      <c r="J43" s="3">
        <v>2.86</v>
      </c>
      <c r="K43"/>
    </row>
    <row r="44" spans="1:11" x14ac:dyDescent="0.25">
      <c r="A44" s="3">
        <v>42</v>
      </c>
      <c r="B44" s="76" t="s">
        <v>335</v>
      </c>
      <c r="C44" s="76" t="s">
        <v>107</v>
      </c>
      <c r="D44" s="76" t="s">
        <v>5</v>
      </c>
      <c r="E44" s="76"/>
      <c r="F44" s="76" t="s">
        <v>485</v>
      </c>
      <c r="G44" s="76" t="s">
        <v>12</v>
      </c>
      <c r="H44" s="76" t="s">
        <v>538</v>
      </c>
      <c r="I44" s="76" t="s">
        <v>1102</v>
      </c>
      <c r="J44" s="3">
        <v>19.420000000000002</v>
      </c>
      <c r="K44"/>
    </row>
    <row r="45" spans="1:11" x14ac:dyDescent="0.25">
      <c r="A45" s="3">
        <v>43</v>
      </c>
      <c r="B45" s="76" t="s">
        <v>335</v>
      </c>
      <c r="C45" s="76" t="s">
        <v>107</v>
      </c>
      <c r="D45" s="76" t="s">
        <v>5</v>
      </c>
      <c r="E45" s="76"/>
      <c r="F45" s="76" t="s">
        <v>486</v>
      </c>
      <c r="G45" s="76" t="s">
        <v>909</v>
      </c>
      <c r="H45" s="76" t="s">
        <v>538</v>
      </c>
      <c r="I45" s="76" t="s">
        <v>1102</v>
      </c>
      <c r="J45" s="3">
        <v>16.59</v>
      </c>
      <c r="K45"/>
    </row>
    <row r="46" spans="1:11" x14ac:dyDescent="0.25">
      <c r="A46" s="3">
        <v>44</v>
      </c>
      <c r="B46" s="76" t="s">
        <v>337</v>
      </c>
      <c r="C46" s="76" t="s">
        <v>107</v>
      </c>
      <c r="D46" s="76" t="s">
        <v>5</v>
      </c>
      <c r="E46" s="76"/>
      <c r="F46" s="76" t="s">
        <v>489</v>
      </c>
      <c r="G46" s="76" t="s">
        <v>406</v>
      </c>
      <c r="H46" s="76" t="s">
        <v>538</v>
      </c>
      <c r="I46" s="76" t="s">
        <v>1102</v>
      </c>
      <c r="J46" s="3">
        <v>8.26</v>
      </c>
      <c r="K46"/>
    </row>
    <row r="47" spans="1:11" x14ac:dyDescent="0.25">
      <c r="A47" s="3">
        <v>45</v>
      </c>
      <c r="B47" s="76" t="s">
        <v>337</v>
      </c>
      <c r="C47" s="76" t="s">
        <v>107</v>
      </c>
      <c r="D47" s="76" t="s">
        <v>5</v>
      </c>
      <c r="E47" s="76"/>
      <c r="F47" s="76" t="s">
        <v>95</v>
      </c>
      <c r="G47" s="76" t="s">
        <v>407</v>
      </c>
      <c r="H47" s="76" t="s">
        <v>538</v>
      </c>
      <c r="I47" s="76" t="s">
        <v>1102</v>
      </c>
      <c r="J47" s="3">
        <v>8.26</v>
      </c>
      <c r="K47"/>
    </row>
    <row r="48" spans="1:11" x14ac:dyDescent="0.25">
      <c r="A48" s="3">
        <v>46</v>
      </c>
      <c r="B48" s="76" t="s">
        <v>337</v>
      </c>
      <c r="C48" s="76" t="s">
        <v>107</v>
      </c>
      <c r="D48" s="76" t="s">
        <v>5</v>
      </c>
      <c r="E48" s="76"/>
      <c r="F48" s="76" t="s">
        <v>490</v>
      </c>
      <c r="G48" s="76" t="s">
        <v>491</v>
      </c>
      <c r="H48" s="76" t="s">
        <v>538</v>
      </c>
      <c r="I48" s="76" t="s">
        <v>1102</v>
      </c>
      <c r="J48" s="3">
        <v>11.06</v>
      </c>
      <c r="K48"/>
    </row>
    <row r="49" spans="1:11" x14ac:dyDescent="0.25">
      <c r="A49" s="3">
        <v>47</v>
      </c>
      <c r="B49" s="76" t="s">
        <v>337</v>
      </c>
      <c r="C49" s="76" t="s">
        <v>107</v>
      </c>
      <c r="D49" s="76" t="s">
        <v>5</v>
      </c>
      <c r="E49" s="76"/>
      <c r="F49" s="76" t="s">
        <v>492</v>
      </c>
      <c r="G49" s="76" t="s">
        <v>404</v>
      </c>
      <c r="H49" s="76" t="s">
        <v>538</v>
      </c>
      <c r="I49" s="76" t="s">
        <v>1102</v>
      </c>
      <c r="J49" s="3">
        <v>7.9</v>
      </c>
      <c r="K49"/>
    </row>
    <row r="50" spans="1:11" x14ac:dyDescent="0.25">
      <c r="A50" s="3">
        <v>48</v>
      </c>
      <c r="B50" s="76" t="s">
        <v>337</v>
      </c>
      <c r="C50" s="76" t="s">
        <v>107</v>
      </c>
      <c r="D50" s="76" t="s">
        <v>5</v>
      </c>
      <c r="E50" s="76"/>
      <c r="F50" s="76" t="s">
        <v>493</v>
      </c>
      <c r="G50" s="76" t="s">
        <v>12</v>
      </c>
      <c r="H50" s="76" t="s">
        <v>538</v>
      </c>
      <c r="I50" s="76" t="s">
        <v>1102</v>
      </c>
      <c r="J50" s="3">
        <v>22.82</v>
      </c>
      <c r="K50"/>
    </row>
    <row r="51" spans="1:11" x14ac:dyDescent="0.25">
      <c r="A51" s="3">
        <v>49</v>
      </c>
      <c r="B51" s="76" t="s">
        <v>337</v>
      </c>
      <c r="C51" s="76" t="s">
        <v>107</v>
      </c>
      <c r="D51" s="76" t="s">
        <v>5</v>
      </c>
      <c r="E51" s="76"/>
      <c r="F51" s="76" t="s">
        <v>398</v>
      </c>
      <c r="G51" s="76" t="s">
        <v>42</v>
      </c>
      <c r="H51" s="76" t="s">
        <v>613</v>
      </c>
      <c r="I51" s="76" t="s">
        <v>1102</v>
      </c>
      <c r="J51" s="3">
        <v>17.09</v>
      </c>
      <c r="K51"/>
    </row>
    <row r="52" spans="1:11" x14ac:dyDescent="0.25">
      <c r="A52" s="3">
        <v>50</v>
      </c>
      <c r="B52" s="76" t="s">
        <v>337</v>
      </c>
      <c r="C52" s="76" t="s">
        <v>107</v>
      </c>
      <c r="D52" s="76" t="s">
        <v>5</v>
      </c>
      <c r="E52" s="76" t="s">
        <v>1116</v>
      </c>
      <c r="F52" s="76" t="s">
        <v>398</v>
      </c>
      <c r="G52" s="76" t="s">
        <v>42</v>
      </c>
      <c r="H52" s="76" t="s">
        <v>397</v>
      </c>
      <c r="I52" s="76" t="s">
        <v>1102</v>
      </c>
      <c r="J52" s="3">
        <v>4.8099999999999996</v>
      </c>
      <c r="K52"/>
    </row>
    <row r="53" spans="1:11" x14ac:dyDescent="0.25">
      <c r="A53" s="3">
        <v>51</v>
      </c>
      <c r="B53" s="76" t="s">
        <v>337</v>
      </c>
      <c r="C53" s="76" t="s">
        <v>107</v>
      </c>
      <c r="D53" s="76" t="s">
        <v>5</v>
      </c>
      <c r="E53" s="76"/>
      <c r="F53" s="76" t="s">
        <v>86</v>
      </c>
      <c r="G53" s="76" t="s">
        <v>85</v>
      </c>
      <c r="H53" s="76" t="s">
        <v>1166</v>
      </c>
      <c r="I53" s="76" t="s">
        <v>1102</v>
      </c>
      <c r="J53" s="3">
        <v>90.27</v>
      </c>
      <c r="K53"/>
    </row>
    <row r="54" spans="1:11" x14ac:dyDescent="0.25">
      <c r="A54" s="3">
        <v>52</v>
      </c>
      <c r="B54" s="76" t="s">
        <v>337</v>
      </c>
      <c r="C54" s="76" t="s">
        <v>107</v>
      </c>
      <c r="D54" s="76" t="s">
        <v>5</v>
      </c>
      <c r="E54" s="76"/>
      <c r="F54" s="76" t="s">
        <v>86</v>
      </c>
      <c r="G54" s="76" t="s">
        <v>328</v>
      </c>
      <c r="H54" s="76" t="s">
        <v>613</v>
      </c>
      <c r="I54" s="76" t="s">
        <v>1102</v>
      </c>
      <c r="J54" s="3">
        <v>26.4</v>
      </c>
      <c r="K54"/>
    </row>
    <row r="55" spans="1:11" x14ac:dyDescent="0.25">
      <c r="A55" s="3">
        <v>53</v>
      </c>
      <c r="B55" s="76" t="s">
        <v>337</v>
      </c>
      <c r="C55" s="76" t="s">
        <v>107</v>
      </c>
      <c r="D55" s="76" t="s">
        <v>5</v>
      </c>
      <c r="E55" s="76"/>
      <c r="F55" s="76" t="s">
        <v>100</v>
      </c>
      <c r="G55" s="76" t="s">
        <v>42</v>
      </c>
      <c r="H55" s="76" t="s">
        <v>1166</v>
      </c>
      <c r="I55" s="76" t="s">
        <v>1102</v>
      </c>
      <c r="J55" s="3">
        <v>16.62</v>
      </c>
      <c r="K55"/>
    </row>
    <row r="56" spans="1:11" x14ac:dyDescent="0.25">
      <c r="A56" s="3">
        <v>54</v>
      </c>
      <c r="B56" s="76" t="s">
        <v>337</v>
      </c>
      <c r="C56" s="76" t="s">
        <v>107</v>
      </c>
      <c r="D56" s="76" t="s">
        <v>5</v>
      </c>
      <c r="E56" s="76"/>
      <c r="F56" s="76" t="s">
        <v>104</v>
      </c>
      <c r="G56" s="76" t="s">
        <v>1091</v>
      </c>
      <c r="H56" s="76" t="s">
        <v>1167</v>
      </c>
      <c r="I56" s="76" t="s">
        <v>1102</v>
      </c>
      <c r="J56" s="3">
        <v>8.18</v>
      </c>
      <c r="K56"/>
    </row>
    <row r="57" spans="1:11" x14ac:dyDescent="0.25">
      <c r="A57" s="3">
        <v>55</v>
      </c>
      <c r="B57" s="76" t="s">
        <v>337</v>
      </c>
      <c r="C57" s="76" t="s">
        <v>107</v>
      </c>
      <c r="D57" s="76" t="s">
        <v>5</v>
      </c>
      <c r="E57" s="76" t="s">
        <v>1116</v>
      </c>
      <c r="F57" s="76" t="s">
        <v>100</v>
      </c>
      <c r="G57" s="76" t="s">
        <v>42</v>
      </c>
      <c r="H57" s="76" t="s">
        <v>397</v>
      </c>
      <c r="I57" s="76" t="s">
        <v>1102</v>
      </c>
      <c r="J57" s="3">
        <v>5.26</v>
      </c>
      <c r="K57"/>
    </row>
    <row r="58" spans="1:11" x14ac:dyDescent="0.25">
      <c r="A58" s="3">
        <v>56</v>
      </c>
      <c r="B58" s="76" t="s">
        <v>337</v>
      </c>
      <c r="C58" s="76" t="s">
        <v>107</v>
      </c>
      <c r="D58" s="76" t="s">
        <v>5</v>
      </c>
      <c r="E58" s="76"/>
      <c r="F58" s="76" t="s">
        <v>627</v>
      </c>
      <c r="G58" s="76" t="s">
        <v>407</v>
      </c>
      <c r="H58" s="76" t="s">
        <v>538</v>
      </c>
      <c r="I58" s="76" t="s">
        <v>1102</v>
      </c>
      <c r="J58" s="3">
        <v>25.77</v>
      </c>
      <c r="K58"/>
    </row>
    <row r="59" spans="1:11" x14ac:dyDescent="0.25">
      <c r="A59" s="3">
        <v>57</v>
      </c>
      <c r="B59" s="76" t="s">
        <v>337</v>
      </c>
      <c r="C59" s="76" t="s">
        <v>107</v>
      </c>
      <c r="D59" s="76" t="s">
        <v>5</v>
      </c>
      <c r="E59" s="76"/>
      <c r="F59" s="76" t="s">
        <v>70</v>
      </c>
      <c r="G59" s="76" t="s">
        <v>12</v>
      </c>
      <c r="H59" s="76" t="s">
        <v>905</v>
      </c>
      <c r="I59" s="76" t="s">
        <v>1102</v>
      </c>
      <c r="J59" s="3">
        <v>42.89</v>
      </c>
      <c r="K59"/>
    </row>
    <row r="60" spans="1:11" x14ac:dyDescent="0.25">
      <c r="A60" s="3">
        <v>58</v>
      </c>
      <c r="B60" s="76" t="s">
        <v>337</v>
      </c>
      <c r="C60" s="76" t="s">
        <v>107</v>
      </c>
      <c r="D60" s="76" t="s">
        <v>5</v>
      </c>
      <c r="E60" s="76"/>
      <c r="F60" s="76" t="s">
        <v>487</v>
      </c>
      <c r="G60" s="76" t="s">
        <v>909</v>
      </c>
      <c r="H60" s="76" t="s">
        <v>538</v>
      </c>
      <c r="I60" s="76" t="s">
        <v>1102</v>
      </c>
      <c r="J60" s="3">
        <v>16.61</v>
      </c>
      <c r="K60"/>
    </row>
    <row r="61" spans="1:11" x14ac:dyDescent="0.25">
      <c r="A61" s="3">
        <v>59</v>
      </c>
      <c r="B61" s="76" t="s">
        <v>337</v>
      </c>
      <c r="C61" s="76" t="s">
        <v>107</v>
      </c>
      <c r="D61" s="76" t="s">
        <v>5</v>
      </c>
      <c r="E61" s="76"/>
      <c r="F61" s="76" t="s">
        <v>488</v>
      </c>
      <c r="G61" s="76" t="s">
        <v>404</v>
      </c>
      <c r="H61" s="76" t="s">
        <v>538</v>
      </c>
      <c r="I61" s="76" t="s">
        <v>1102</v>
      </c>
      <c r="J61" s="3">
        <v>3.31</v>
      </c>
      <c r="K61"/>
    </row>
    <row r="62" spans="1:11" x14ac:dyDescent="0.25">
      <c r="A62" s="3">
        <v>60</v>
      </c>
      <c r="B62" s="76" t="s">
        <v>337</v>
      </c>
      <c r="C62" s="76" t="s">
        <v>108</v>
      </c>
      <c r="D62" s="76" t="s">
        <v>5</v>
      </c>
      <c r="E62" s="76"/>
      <c r="F62" s="76" t="s">
        <v>30</v>
      </c>
      <c r="G62" s="76" t="s">
        <v>482</v>
      </c>
      <c r="H62" s="76" t="s">
        <v>1164</v>
      </c>
      <c r="I62" s="76" t="s">
        <v>1102</v>
      </c>
      <c r="J62" s="3">
        <v>73</v>
      </c>
      <c r="K62"/>
    </row>
    <row r="63" spans="1:11" x14ac:dyDescent="0.25">
      <c r="A63" s="3">
        <v>61</v>
      </c>
      <c r="B63" s="76" t="s">
        <v>337</v>
      </c>
      <c r="C63" s="76" t="s">
        <v>108</v>
      </c>
      <c r="D63" s="76" t="s">
        <v>5</v>
      </c>
      <c r="E63" s="76"/>
      <c r="F63" s="76" t="s">
        <v>29</v>
      </c>
      <c r="G63" s="76" t="s">
        <v>42</v>
      </c>
      <c r="H63" s="76" t="s">
        <v>1164</v>
      </c>
      <c r="I63" s="76" t="s">
        <v>1102</v>
      </c>
      <c r="J63" s="3">
        <v>4</v>
      </c>
      <c r="K63"/>
    </row>
    <row r="64" spans="1:11" x14ac:dyDescent="0.25">
      <c r="A64" s="3">
        <v>62</v>
      </c>
      <c r="B64" s="76" t="s">
        <v>337</v>
      </c>
      <c r="C64" s="76" t="s">
        <v>108</v>
      </c>
      <c r="D64" s="76" t="s">
        <v>5</v>
      </c>
      <c r="E64" s="76"/>
      <c r="F64" s="76" t="s">
        <v>31</v>
      </c>
      <c r="G64" s="76" t="s">
        <v>44</v>
      </c>
      <c r="H64" s="76" t="s">
        <v>614</v>
      </c>
      <c r="I64" s="76" t="s">
        <v>1102</v>
      </c>
      <c r="J64" s="3">
        <v>21.62</v>
      </c>
      <c r="K64"/>
    </row>
    <row r="65" spans="1:11" x14ac:dyDescent="0.25">
      <c r="A65" s="3">
        <v>63</v>
      </c>
      <c r="B65" s="76" t="s">
        <v>337</v>
      </c>
      <c r="C65" s="76" t="s">
        <v>108</v>
      </c>
      <c r="D65" s="76" t="s">
        <v>5</v>
      </c>
      <c r="E65" s="76"/>
      <c r="F65" s="76" t="s">
        <v>33</v>
      </c>
      <c r="G65" s="76" t="s">
        <v>375</v>
      </c>
      <c r="H65" s="76" t="s">
        <v>1165</v>
      </c>
      <c r="I65" s="76" t="s">
        <v>1102</v>
      </c>
      <c r="J65" s="3">
        <v>6.74</v>
      </c>
      <c r="K65"/>
    </row>
    <row r="66" spans="1:11" x14ac:dyDescent="0.25">
      <c r="A66" s="3">
        <v>64</v>
      </c>
      <c r="B66" s="76" t="s">
        <v>337</v>
      </c>
      <c r="C66" s="76" t="s">
        <v>108</v>
      </c>
      <c r="D66" s="76" t="s">
        <v>5</v>
      </c>
      <c r="E66" s="76"/>
      <c r="F66" s="76" t="s">
        <v>32</v>
      </c>
      <c r="G66" s="76" t="s">
        <v>1092</v>
      </c>
      <c r="H66" s="76" t="s">
        <v>993</v>
      </c>
      <c r="I66" s="76" t="s">
        <v>1102</v>
      </c>
      <c r="J66" s="3">
        <v>3.2</v>
      </c>
      <c r="K66"/>
    </row>
    <row r="67" spans="1:11" x14ac:dyDescent="0.25">
      <c r="A67" s="3">
        <v>65</v>
      </c>
      <c r="B67" s="76" t="s">
        <v>337</v>
      </c>
      <c r="C67" s="76" t="s">
        <v>108</v>
      </c>
      <c r="D67" s="76" t="s">
        <v>5</v>
      </c>
      <c r="E67" s="76"/>
      <c r="F67" s="76" t="s">
        <v>34</v>
      </c>
      <c r="G67" s="76" t="s">
        <v>12</v>
      </c>
      <c r="H67" s="76" t="s">
        <v>905</v>
      </c>
      <c r="I67" s="76" t="s">
        <v>1102</v>
      </c>
      <c r="J67" s="3">
        <v>53.76</v>
      </c>
      <c r="K67"/>
    </row>
    <row r="68" spans="1:11" x14ac:dyDescent="0.25">
      <c r="A68" s="3">
        <v>66</v>
      </c>
      <c r="B68" s="76" t="s">
        <v>337</v>
      </c>
      <c r="C68" s="76" t="s">
        <v>108</v>
      </c>
      <c r="D68" s="76" t="s">
        <v>5</v>
      </c>
      <c r="E68" s="76"/>
      <c r="F68" s="76" t="s">
        <v>437</v>
      </c>
      <c r="G68" s="76" t="s">
        <v>42</v>
      </c>
      <c r="H68" s="76" t="s">
        <v>538</v>
      </c>
      <c r="I68" s="76" t="s">
        <v>1102</v>
      </c>
      <c r="J68" s="3">
        <v>7.34</v>
      </c>
      <c r="K68"/>
    </row>
    <row r="69" spans="1:11" x14ac:dyDescent="0.25">
      <c r="A69" s="3">
        <v>67</v>
      </c>
      <c r="B69" s="76" t="s">
        <v>337</v>
      </c>
      <c r="C69" s="76" t="s">
        <v>108</v>
      </c>
      <c r="D69" s="76" t="s">
        <v>5</v>
      </c>
      <c r="E69" s="76"/>
      <c r="F69" s="76" t="s">
        <v>436</v>
      </c>
      <c r="G69" s="76" t="s">
        <v>222</v>
      </c>
      <c r="H69" s="76" t="s">
        <v>538</v>
      </c>
      <c r="I69" s="76" t="s">
        <v>1102</v>
      </c>
      <c r="J69" s="3">
        <v>8.6999999999999993</v>
      </c>
      <c r="K69"/>
    </row>
    <row r="70" spans="1:11" x14ac:dyDescent="0.25">
      <c r="A70" s="3">
        <v>68</v>
      </c>
      <c r="B70" s="76" t="s">
        <v>337</v>
      </c>
      <c r="C70" s="76" t="s">
        <v>108</v>
      </c>
      <c r="D70" s="76" t="s">
        <v>5</v>
      </c>
      <c r="E70" s="76"/>
      <c r="F70" s="76" t="s">
        <v>293</v>
      </c>
      <c r="G70" s="76" t="s">
        <v>1095</v>
      </c>
      <c r="H70" s="76" t="s">
        <v>905</v>
      </c>
      <c r="I70" s="76" t="s">
        <v>1102</v>
      </c>
      <c r="J70" s="3">
        <v>3</v>
      </c>
      <c r="K70"/>
    </row>
    <row r="71" spans="1:11" x14ac:dyDescent="0.25">
      <c r="A71" s="3">
        <v>69</v>
      </c>
      <c r="B71" s="76" t="s">
        <v>337</v>
      </c>
      <c r="C71" s="76" t="s">
        <v>108</v>
      </c>
      <c r="D71" s="76" t="s">
        <v>5</v>
      </c>
      <c r="E71" s="76"/>
      <c r="F71" s="76" t="s">
        <v>35</v>
      </c>
      <c r="G71" s="76" t="s">
        <v>1093</v>
      </c>
      <c r="H71" s="76" t="s">
        <v>905</v>
      </c>
      <c r="I71" s="76" t="s">
        <v>1102</v>
      </c>
      <c r="J71" s="3">
        <v>5.53</v>
      </c>
      <c r="K71"/>
    </row>
    <row r="72" spans="1:11" x14ac:dyDescent="0.25">
      <c r="A72" s="3">
        <v>70</v>
      </c>
      <c r="B72" s="76" t="s">
        <v>337</v>
      </c>
      <c r="C72" s="76" t="s">
        <v>108</v>
      </c>
      <c r="D72" s="76" t="s">
        <v>5</v>
      </c>
      <c r="E72" s="76"/>
      <c r="F72" s="76" t="s">
        <v>435</v>
      </c>
      <c r="G72" s="76" t="s">
        <v>407</v>
      </c>
      <c r="H72" s="76" t="s">
        <v>538</v>
      </c>
      <c r="I72" s="76" t="s">
        <v>1102</v>
      </c>
      <c r="J72" s="3">
        <v>8.4499999999999993</v>
      </c>
      <c r="K72"/>
    </row>
    <row r="73" spans="1:11" x14ac:dyDescent="0.25">
      <c r="A73" s="3">
        <v>71</v>
      </c>
      <c r="B73" s="76" t="s">
        <v>337</v>
      </c>
      <c r="C73" s="76" t="s">
        <v>108</v>
      </c>
      <c r="D73" s="76" t="s">
        <v>5</v>
      </c>
      <c r="E73" s="76"/>
      <c r="F73" s="76" t="s">
        <v>633</v>
      </c>
      <c r="G73" s="76" t="s">
        <v>404</v>
      </c>
      <c r="H73" s="76" t="s">
        <v>538</v>
      </c>
      <c r="I73" s="76" t="s">
        <v>1102</v>
      </c>
      <c r="J73" s="3">
        <v>3.01</v>
      </c>
      <c r="K73"/>
    </row>
    <row r="74" spans="1:11" x14ac:dyDescent="0.25">
      <c r="A74" s="3">
        <v>72</v>
      </c>
      <c r="B74" s="76" t="s">
        <v>343</v>
      </c>
      <c r="C74" s="76" t="s">
        <v>331</v>
      </c>
      <c r="D74" s="76" t="s">
        <v>5</v>
      </c>
      <c r="E74" s="76"/>
      <c r="F74" s="76" t="s">
        <v>155</v>
      </c>
      <c r="G74" s="76" t="s">
        <v>12</v>
      </c>
      <c r="H74" s="76" t="s">
        <v>905</v>
      </c>
      <c r="I74" s="76" t="s">
        <v>1102</v>
      </c>
      <c r="J74" s="3">
        <v>57.9</v>
      </c>
      <c r="K74"/>
    </row>
    <row r="75" spans="1:11" x14ac:dyDescent="0.25">
      <c r="A75" s="3">
        <v>73</v>
      </c>
      <c r="B75" s="76" t="s">
        <v>343</v>
      </c>
      <c r="C75" s="76" t="s">
        <v>331</v>
      </c>
      <c r="D75" s="76" t="s">
        <v>5</v>
      </c>
      <c r="E75" s="76"/>
      <c r="F75" s="76" t="s">
        <v>156</v>
      </c>
      <c r="G75" s="76" t="s">
        <v>1093</v>
      </c>
      <c r="H75" s="76" t="s">
        <v>905</v>
      </c>
      <c r="I75" s="76" t="s">
        <v>1102</v>
      </c>
      <c r="J75" s="3">
        <v>5.53</v>
      </c>
      <c r="K75"/>
    </row>
    <row r="76" spans="1:11" x14ac:dyDescent="0.25">
      <c r="A76" s="3">
        <v>74</v>
      </c>
      <c r="B76" s="76" t="s">
        <v>343</v>
      </c>
      <c r="C76" s="76" t="s">
        <v>331</v>
      </c>
      <c r="D76" s="76" t="s">
        <v>5</v>
      </c>
      <c r="E76" s="76"/>
      <c r="F76" s="76" t="s">
        <v>642</v>
      </c>
      <c r="G76" s="76" t="s">
        <v>404</v>
      </c>
      <c r="H76" s="76" t="s">
        <v>538</v>
      </c>
      <c r="I76" s="76" t="s">
        <v>1102</v>
      </c>
      <c r="J76" s="3">
        <v>3.24</v>
      </c>
      <c r="K76"/>
    </row>
    <row r="77" spans="1:11" x14ac:dyDescent="0.25">
      <c r="A77" s="3">
        <v>75</v>
      </c>
      <c r="B77" s="76" t="s">
        <v>343</v>
      </c>
      <c r="C77" s="76" t="s">
        <v>331</v>
      </c>
      <c r="D77" s="76" t="s">
        <v>5</v>
      </c>
      <c r="E77" s="76"/>
      <c r="F77" s="76" t="s">
        <v>646</v>
      </c>
      <c r="G77" s="76" t="s">
        <v>407</v>
      </c>
      <c r="H77" s="76" t="s">
        <v>538</v>
      </c>
      <c r="I77" s="76" t="s">
        <v>1102</v>
      </c>
      <c r="J77" s="3">
        <v>17.21</v>
      </c>
      <c r="K77"/>
    </row>
    <row r="78" spans="1:11" x14ac:dyDescent="0.25">
      <c r="A78" s="3">
        <v>76</v>
      </c>
      <c r="B78" s="76" t="s">
        <v>343</v>
      </c>
      <c r="C78" s="76" t="s">
        <v>331</v>
      </c>
      <c r="D78" s="76" t="s">
        <v>5</v>
      </c>
      <c r="E78" s="76"/>
      <c r="F78" s="76" t="s">
        <v>157</v>
      </c>
      <c r="G78" s="76" t="s">
        <v>1095</v>
      </c>
      <c r="H78" s="76" t="s">
        <v>905</v>
      </c>
      <c r="I78" s="76" t="s">
        <v>1102</v>
      </c>
      <c r="J78" s="3">
        <v>3</v>
      </c>
      <c r="K78"/>
    </row>
    <row r="79" spans="1:11" x14ac:dyDescent="0.25">
      <c r="A79" s="3">
        <v>77</v>
      </c>
      <c r="B79" s="76" t="s">
        <v>343</v>
      </c>
      <c r="C79" s="76" t="s">
        <v>331</v>
      </c>
      <c r="D79" s="76" t="s">
        <v>5</v>
      </c>
      <c r="E79" s="76"/>
      <c r="F79" s="76" t="s">
        <v>158</v>
      </c>
      <c r="G79" s="76" t="s">
        <v>42</v>
      </c>
      <c r="H79" s="76" t="s">
        <v>538</v>
      </c>
      <c r="I79" s="76" t="s">
        <v>1102</v>
      </c>
      <c r="J79" s="3">
        <v>7.34</v>
      </c>
      <c r="K79"/>
    </row>
    <row r="80" spans="1:11" x14ac:dyDescent="0.25">
      <c r="A80" s="3">
        <v>78</v>
      </c>
      <c r="B80" s="76" t="s">
        <v>343</v>
      </c>
      <c r="C80" s="76" t="s">
        <v>331</v>
      </c>
      <c r="D80" s="76" t="s">
        <v>5</v>
      </c>
      <c r="E80" s="76"/>
      <c r="F80" s="76" t="s">
        <v>227</v>
      </c>
      <c r="G80" s="76" t="s">
        <v>222</v>
      </c>
      <c r="H80" s="76" t="s">
        <v>538</v>
      </c>
      <c r="I80" s="76" t="s">
        <v>1102</v>
      </c>
      <c r="J80" s="3">
        <v>8.6999999999999993</v>
      </c>
      <c r="K80"/>
    </row>
    <row r="81" spans="1:11" x14ac:dyDescent="0.25">
      <c r="A81" s="3">
        <v>79</v>
      </c>
      <c r="B81" s="76" t="s">
        <v>343</v>
      </c>
      <c r="C81" s="76" t="s">
        <v>331</v>
      </c>
      <c r="D81" s="76" t="s">
        <v>5</v>
      </c>
      <c r="E81" s="76"/>
      <c r="F81" s="76" t="s">
        <v>422</v>
      </c>
      <c r="G81" s="76" t="s">
        <v>406</v>
      </c>
      <c r="H81" s="76" t="s">
        <v>538</v>
      </c>
      <c r="I81" s="76" t="s">
        <v>1102</v>
      </c>
      <c r="J81" s="3">
        <v>17.21</v>
      </c>
      <c r="K81"/>
    </row>
    <row r="82" spans="1:11" x14ac:dyDescent="0.25">
      <c r="A82" s="3">
        <v>80</v>
      </c>
      <c r="B82" s="76" t="s">
        <v>343</v>
      </c>
      <c r="C82" s="76" t="s">
        <v>331</v>
      </c>
      <c r="D82" s="76" t="s">
        <v>5</v>
      </c>
      <c r="E82" s="76" t="s">
        <v>403</v>
      </c>
      <c r="F82" s="76" t="s">
        <v>343</v>
      </c>
      <c r="G82" s="76" t="s">
        <v>1115</v>
      </c>
      <c r="H82" s="76" t="s">
        <v>538</v>
      </c>
      <c r="I82" s="76" t="s">
        <v>1102</v>
      </c>
      <c r="J82" s="3">
        <v>10.77</v>
      </c>
      <c r="K82"/>
    </row>
    <row r="83" spans="1:11" x14ac:dyDescent="0.25">
      <c r="A83" s="3">
        <v>81</v>
      </c>
      <c r="B83" s="76" t="s">
        <v>344</v>
      </c>
      <c r="C83" s="76" t="s">
        <v>331</v>
      </c>
      <c r="D83" s="76" t="s">
        <v>5</v>
      </c>
      <c r="E83" s="76"/>
      <c r="F83" s="76" t="s">
        <v>159</v>
      </c>
      <c r="G83" s="76" t="s">
        <v>12</v>
      </c>
      <c r="H83" s="76" t="s">
        <v>905</v>
      </c>
      <c r="I83" s="76" t="s">
        <v>1102</v>
      </c>
      <c r="J83" s="3">
        <v>57.9</v>
      </c>
      <c r="K83"/>
    </row>
    <row r="84" spans="1:11" x14ac:dyDescent="0.25">
      <c r="A84" s="3">
        <v>82</v>
      </c>
      <c r="B84" s="76" t="s">
        <v>344</v>
      </c>
      <c r="C84" s="76" t="s">
        <v>331</v>
      </c>
      <c r="D84" s="76" t="s">
        <v>5</v>
      </c>
      <c r="E84" s="76"/>
      <c r="F84" s="76" t="s">
        <v>160</v>
      </c>
      <c r="G84" s="76" t="s">
        <v>1093</v>
      </c>
      <c r="H84" s="76" t="s">
        <v>905</v>
      </c>
      <c r="I84" s="76" t="s">
        <v>1102</v>
      </c>
      <c r="J84" s="3">
        <v>5.53</v>
      </c>
      <c r="K84"/>
    </row>
    <row r="85" spans="1:11" x14ac:dyDescent="0.25">
      <c r="A85" s="3">
        <v>83</v>
      </c>
      <c r="B85" s="76" t="s">
        <v>344</v>
      </c>
      <c r="C85" s="76" t="s">
        <v>331</v>
      </c>
      <c r="D85" s="76" t="s">
        <v>5</v>
      </c>
      <c r="E85" s="76"/>
      <c r="F85" s="76" t="s">
        <v>658</v>
      </c>
      <c r="G85" s="76" t="s">
        <v>404</v>
      </c>
      <c r="H85" s="76" t="s">
        <v>538</v>
      </c>
      <c r="I85" s="76" t="s">
        <v>1102</v>
      </c>
      <c r="J85" s="3">
        <v>3.24</v>
      </c>
      <c r="K85"/>
    </row>
    <row r="86" spans="1:11" x14ac:dyDescent="0.25">
      <c r="A86" s="3">
        <v>84</v>
      </c>
      <c r="B86" s="76" t="s">
        <v>344</v>
      </c>
      <c r="C86" s="76" t="s">
        <v>331</v>
      </c>
      <c r="D86" s="76" t="s">
        <v>5</v>
      </c>
      <c r="E86" s="76"/>
      <c r="F86" s="76" t="s">
        <v>660</v>
      </c>
      <c r="G86" s="76" t="s">
        <v>407</v>
      </c>
      <c r="H86" s="76" t="s">
        <v>538</v>
      </c>
      <c r="I86" s="76" t="s">
        <v>1102</v>
      </c>
      <c r="J86" s="3">
        <v>17.21</v>
      </c>
      <c r="K86"/>
    </row>
    <row r="87" spans="1:11" x14ac:dyDescent="0.25">
      <c r="A87" s="3">
        <v>85</v>
      </c>
      <c r="B87" s="76" t="s">
        <v>344</v>
      </c>
      <c r="C87" s="76" t="s">
        <v>331</v>
      </c>
      <c r="D87" s="76" t="s">
        <v>5</v>
      </c>
      <c r="E87" s="76"/>
      <c r="F87" s="76" t="s">
        <v>161</v>
      </c>
      <c r="G87" s="76" t="s">
        <v>1095</v>
      </c>
      <c r="H87" s="76" t="s">
        <v>905</v>
      </c>
      <c r="I87" s="76" t="s">
        <v>1102</v>
      </c>
      <c r="J87" s="3">
        <v>3</v>
      </c>
      <c r="K87"/>
    </row>
    <row r="88" spans="1:11" x14ac:dyDescent="0.25">
      <c r="A88" s="3">
        <v>86</v>
      </c>
      <c r="B88" s="76" t="s">
        <v>344</v>
      </c>
      <c r="C88" s="76" t="s">
        <v>331</v>
      </c>
      <c r="D88" s="76" t="s">
        <v>5</v>
      </c>
      <c r="E88" s="76"/>
      <c r="F88" s="76" t="s">
        <v>162</v>
      </c>
      <c r="G88" s="76" t="s">
        <v>42</v>
      </c>
      <c r="H88" s="76" t="s">
        <v>538</v>
      </c>
      <c r="I88" s="76" t="s">
        <v>1102</v>
      </c>
      <c r="J88" s="3">
        <v>7.34</v>
      </c>
      <c r="K88"/>
    </row>
    <row r="89" spans="1:11" x14ac:dyDescent="0.25">
      <c r="A89" s="3">
        <v>87</v>
      </c>
      <c r="B89" s="76" t="s">
        <v>344</v>
      </c>
      <c r="C89" s="76" t="s">
        <v>331</v>
      </c>
      <c r="D89" s="76" t="s">
        <v>5</v>
      </c>
      <c r="E89" s="76"/>
      <c r="F89" s="76" t="s">
        <v>229</v>
      </c>
      <c r="G89" s="76" t="s">
        <v>222</v>
      </c>
      <c r="H89" s="76" t="s">
        <v>538</v>
      </c>
      <c r="I89" s="76" t="s">
        <v>1102</v>
      </c>
      <c r="J89" s="3">
        <v>8.6999999999999993</v>
      </c>
      <c r="K89"/>
    </row>
    <row r="90" spans="1:11" x14ac:dyDescent="0.25">
      <c r="A90" s="3">
        <v>88</v>
      </c>
      <c r="B90" s="76" t="s">
        <v>344</v>
      </c>
      <c r="C90" s="76" t="s">
        <v>331</v>
      </c>
      <c r="D90" s="76" t="s">
        <v>5</v>
      </c>
      <c r="E90" s="76"/>
      <c r="F90" s="76" t="s">
        <v>423</v>
      </c>
      <c r="G90" s="76" t="s">
        <v>406</v>
      </c>
      <c r="H90" s="76" t="s">
        <v>538</v>
      </c>
      <c r="I90" s="76" t="s">
        <v>1102</v>
      </c>
      <c r="J90" s="3">
        <v>17.21</v>
      </c>
      <c r="K90"/>
    </row>
    <row r="91" spans="1:11" x14ac:dyDescent="0.25">
      <c r="A91" s="3">
        <v>89</v>
      </c>
      <c r="B91" s="76" t="s">
        <v>344</v>
      </c>
      <c r="C91" s="76" t="s">
        <v>331</v>
      </c>
      <c r="D91" s="76" t="s">
        <v>5</v>
      </c>
      <c r="E91" s="76" t="s">
        <v>403</v>
      </c>
      <c r="F91" s="76" t="s">
        <v>344</v>
      </c>
      <c r="G91" s="76" t="s">
        <v>1115</v>
      </c>
      <c r="H91" s="76" t="s">
        <v>538</v>
      </c>
      <c r="I91" s="76" t="s">
        <v>1102</v>
      </c>
      <c r="J91" s="3">
        <v>10.77</v>
      </c>
      <c r="K91"/>
    </row>
    <row r="92" spans="1:11" x14ac:dyDescent="0.25">
      <c r="A92" s="3">
        <v>90</v>
      </c>
      <c r="B92" s="76" t="s">
        <v>345</v>
      </c>
      <c r="C92" s="76" t="s">
        <v>331</v>
      </c>
      <c r="D92" s="76" t="s">
        <v>5</v>
      </c>
      <c r="E92" s="76"/>
      <c r="F92" s="76" t="s">
        <v>163</v>
      </c>
      <c r="G92" s="76" t="s">
        <v>12</v>
      </c>
      <c r="H92" s="76" t="s">
        <v>905</v>
      </c>
      <c r="I92" s="76" t="s">
        <v>1102</v>
      </c>
      <c r="J92" s="3">
        <v>57.9</v>
      </c>
      <c r="K92"/>
    </row>
    <row r="93" spans="1:11" x14ac:dyDescent="0.25">
      <c r="A93" s="3">
        <v>91</v>
      </c>
      <c r="B93" s="76" t="s">
        <v>345</v>
      </c>
      <c r="C93" s="76" t="s">
        <v>331</v>
      </c>
      <c r="D93" s="76" t="s">
        <v>5</v>
      </c>
      <c r="E93" s="76"/>
      <c r="F93" s="76" t="s">
        <v>164</v>
      </c>
      <c r="G93" s="76" t="s">
        <v>1093</v>
      </c>
      <c r="H93" s="76" t="s">
        <v>905</v>
      </c>
      <c r="I93" s="76" t="s">
        <v>1102</v>
      </c>
      <c r="J93" s="3">
        <v>5.53</v>
      </c>
      <c r="K93"/>
    </row>
    <row r="94" spans="1:11" x14ac:dyDescent="0.25">
      <c r="A94" s="3">
        <v>92</v>
      </c>
      <c r="B94" s="76" t="s">
        <v>345</v>
      </c>
      <c r="C94" s="76" t="s">
        <v>331</v>
      </c>
      <c r="D94" s="76" t="s">
        <v>5</v>
      </c>
      <c r="E94" s="76"/>
      <c r="F94" s="76" t="s">
        <v>668</v>
      </c>
      <c r="G94" s="76" t="s">
        <v>404</v>
      </c>
      <c r="H94" s="76" t="s">
        <v>538</v>
      </c>
      <c r="I94" s="76" t="s">
        <v>1102</v>
      </c>
      <c r="J94" s="3">
        <v>3.24</v>
      </c>
      <c r="K94"/>
    </row>
    <row r="95" spans="1:11" x14ac:dyDescent="0.25">
      <c r="A95" s="3">
        <v>93</v>
      </c>
      <c r="B95" s="76" t="s">
        <v>345</v>
      </c>
      <c r="C95" s="76" t="s">
        <v>331</v>
      </c>
      <c r="D95" s="76" t="s">
        <v>5</v>
      </c>
      <c r="E95" s="76"/>
      <c r="F95" s="76" t="s">
        <v>670</v>
      </c>
      <c r="G95" s="76" t="s">
        <v>407</v>
      </c>
      <c r="H95" s="76" t="s">
        <v>538</v>
      </c>
      <c r="I95" s="76" t="s">
        <v>1102</v>
      </c>
      <c r="J95" s="3">
        <v>17.21</v>
      </c>
      <c r="K95"/>
    </row>
    <row r="96" spans="1:11" x14ac:dyDescent="0.25">
      <c r="A96" s="3">
        <v>94</v>
      </c>
      <c r="B96" s="76" t="s">
        <v>345</v>
      </c>
      <c r="C96" s="76" t="s">
        <v>331</v>
      </c>
      <c r="D96" s="76" t="s">
        <v>5</v>
      </c>
      <c r="E96" s="76"/>
      <c r="F96" s="76" t="s">
        <v>165</v>
      </c>
      <c r="G96" s="76" t="s">
        <v>1095</v>
      </c>
      <c r="H96" s="76" t="s">
        <v>905</v>
      </c>
      <c r="I96" s="76" t="s">
        <v>1102</v>
      </c>
      <c r="J96" s="3">
        <v>3</v>
      </c>
      <c r="K96"/>
    </row>
    <row r="97" spans="1:11" x14ac:dyDescent="0.25">
      <c r="A97" s="3">
        <v>95</v>
      </c>
      <c r="B97" s="76" t="s">
        <v>345</v>
      </c>
      <c r="C97" s="76" t="s">
        <v>331</v>
      </c>
      <c r="D97" s="76" t="s">
        <v>5</v>
      </c>
      <c r="E97" s="76"/>
      <c r="F97" s="76" t="s">
        <v>166</v>
      </c>
      <c r="G97" s="76" t="s">
        <v>42</v>
      </c>
      <c r="H97" s="76" t="s">
        <v>538</v>
      </c>
      <c r="I97" s="76" t="s">
        <v>1102</v>
      </c>
      <c r="J97" s="3">
        <v>7.34</v>
      </c>
      <c r="K97"/>
    </row>
    <row r="98" spans="1:11" x14ac:dyDescent="0.25">
      <c r="A98" s="3">
        <v>96</v>
      </c>
      <c r="B98" s="76" t="s">
        <v>345</v>
      </c>
      <c r="C98" s="76" t="s">
        <v>331</v>
      </c>
      <c r="D98" s="76" t="s">
        <v>5</v>
      </c>
      <c r="E98" s="76"/>
      <c r="F98" s="76" t="s">
        <v>230</v>
      </c>
      <c r="G98" s="76" t="s">
        <v>222</v>
      </c>
      <c r="H98" s="76" t="s">
        <v>538</v>
      </c>
      <c r="I98" s="76" t="s">
        <v>1102</v>
      </c>
      <c r="J98" s="3">
        <v>8.6999999999999993</v>
      </c>
      <c r="K98"/>
    </row>
    <row r="99" spans="1:11" x14ac:dyDescent="0.25">
      <c r="A99" s="3">
        <v>97</v>
      </c>
      <c r="B99" s="76" t="s">
        <v>345</v>
      </c>
      <c r="C99" s="76" t="s">
        <v>331</v>
      </c>
      <c r="D99" s="76" t="s">
        <v>5</v>
      </c>
      <c r="E99" s="76"/>
      <c r="F99" s="76" t="s">
        <v>424</v>
      </c>
      <c r="G99" s="76" t="s">
        <v>406</v>
      </c>
      <c r="H99" s="76" t="s">
        <v>538</v>
      </c>
      <c r="I99" s="76" t="s">
        <v>1102</v>
      </c>
      <c r="J99" s="3">
        <v>17.21</v>
      </c>
      <c r="K99"/>
    </row>
    <row r="100" spans="1:11" x14ac:dyDescent="0.25">
      <c r="A100" s="3">
        <v>98</v>
      </c>
      <c r="B100" s="76" t="s">
        <v>345</v>
      </c>
      <c r="C100" s="76" t="s">
        <v>331</v>
      </c>
      <c r="D100" s="76" t="s">
        <v>5</v>
      </c>
      <c r="E100" s="76" t="s">
        <v>403</v>
      </c>
      <c r="F100" s="76" t="s">
        <v>345</v>
      </c>
      <c r="G100" s="76" t="s">
        <v>1115</v>
      </c>
      <c r="H100" s="76" t="s">
        <v>538</v>
      </c>
      <c r="I100" s="76" t="s">
        <v>1102</v>
      </c>
      <c r="J100" s="3">
        <v>10.77</v>
      </c>
      <c r="K100"/>
    </row>
    <row r="101" spans="1:11" x14ac:dyDescent="0.25">
      <c r="A101" s="3">
        <v>99</v>
      </c>
      <c r="B101" s="76" t="s">
        <v>346</v>
      </c>
      <c r="C101" s="76" t="s">
        <v>331</v>
      </c>
      <c r="D101" s="76" t="s">
        <v>5</v>
      </c>
      <c r="E101" s="76"/>
      <c r="F101" s="76" t="s">
        <v>167</v>
      </c>
      <c r="G101" s="76" t="s">
        <v>12</v>
      </c>
      <c r="H101" s="76" t="s">
        <v>905</v>
      </c>
      <c r="I101" s="76" t="s">
        <v>1102</v>
      </c>
      <c r="J101" s="3">
        <v>57.9</v>
      </c>
      <c r="K101"/>
    </row>
    <row r="102" spans="1:11" x14ac:dyDescent="0.25">
      <c r="A102" s="3">
        <v>100</v>
      </c>
      <c r="B102" s="76" t="s">
        <v>346</v>
      </c>
      <c r="C102" s="76" t="s">
        <v>331</v>
      </c>
      <c r="D102" s="76" t="s">
        <v>5</v>
      </c>
      <c r="E102" s="76"/>
      <c r="F102" s="76" t="s">
        <v>168</v>
      </c>
      <c r="G102" s="76" t="s">
        <v>1093</v>
      </c>
      <c r="H102" s="76" t="s">
        <v>905</v>
      </c>
      <c r="I102" s="76" t="s">
        <v>1102</v>
      </c>
      <c r="J102" s="3">
        <v>5.53</v>
      </c>
      <c r="K102"/>
    </row>
    <row r="103" spans="1:11" x14ac:dyDescent="0.25">
      <c r="A103" s="3">
        <v>101</v>
      </c>
      <c r="B103" s="76" t="s">
        <v>346</v>
      </c>
      <c r="C103" s="76" t="s">
        <v>331</v>
      </c>
      <c r="D103" s="76" t="s">
        <v>5</v>
      </c>
      <c r="E103" s="76"/>
      <c r="F103" s="76" t="s">
        <v>678</v>
      </c>
      <c r="G103" s="76" t="s">
        <v>404</v>
      </c>
      <c r="H103" s="76" t="s">
        <v>538</v>
      </c>
      <c r="I103" s="76" t="s">
        <v>1102</v>
      </c>
      <c r="J103" s="3">
        <v>3.24</v>
      </c>
      <c r="K103"/>
    </row>
    <row r="104" spans="1:11" x14ac:dyDescent="0.25">
      <c r="A104" s="3">
        <v>102</v>
      </c>
      <c r="B104" s="76" t="s">
        <v>346</v>
      </c>
      <c r="C104" s="76" t="s">
        <v>331</v>
      </c>
      <c r="D104" s="76" t="s">
        <v>5</v>
      </c>
      <c r="E104" s="76"/>
      <c r="F104" s="76" t="s">
        <v>680</v>
      </c>
      <c r="G104" s="76" t="s">
        <v>407</v>
      </c>
      <c r="H104" s="76" t="s">
        <v>538</v>
      </c>
      <c r="I104" s="76" t="s">
        <v>1102</v>
      </c>
      <c r="J104" s="3">
        <v>17.21</v>
      </c>
      <c r="K104"/>
    </row>
    <row r="105" spans="1:11" x14ac:dyDescent="0.25">
      <c r="A105" s="3">
        <v>103</v>
      </c>
      <c r="B105" s="76" t="s">
        <v>346</v>
      </c>
      <c r="C105" s="76" t="s">
        <v>331</v>
      </c>
      <c r="D105" s="76" t="s">
        <v>5</v>
      </c>
      <c r="E105" s="76"/>
      <c r="F105" s="76" t="s">
        <v>169</v>
      </c>
      <c r="G105" s="76" t="s">
        <v>1095</v>
      </c>
      <c r="H105" s="76" t="s">
        <v>905</v>
      </c>
      <c r="I105" s="76" t="s">
        <v>1102</v>
      </c>
      <c r="J105" s="3">
        <v>3</v>
      </c>
      <c r="K105"/>
    </row>
    <row r="106" spans="1:11" x14ac:dyDescent="0.25">
      <c r="A106" s="3">
        <v>104</v>
      </c>
      <c r="B106" s="76" t="s">
        <v>346</v>
      </c>
      <c r="C106" s="76" t="s">
        <v>331</v>
      </c>
      <c r="D106" s="76" t="s">
        <v>5</v>
      </c>
      <c r="E106" s="76"/>
      <c r="F106" s="76" t="s">
        <v>170</v>
      </c>
      <c r="G106" s="76" t="s">
        <v>42</v>
      </c>
      <c r="H106" s="76" t="s">
        <v>538</v>
      </c>
      <c r="I106" s="76" t="s">
        <v>1102</v>
      </c>
      <c r="J106" s="3">
        <v>7.34</v>
      </c>
      <c r="K106"/>
    </row>
    <row r="107" spans="1:11" x14ac:dyDescent="0.25">
      <c r="A107" s="3">
        <v>105</v>
      </c>
      <c r="B107" s="76" t="s">
        <v>346</v>
      </c>
      <c r="C107" s="76" t="s">
        <v>331</v>
      </c>
      <c r="D107" s="76" t="s">
        <v>5</v>
      </c>
      <c r="E107" s="76"/>
      <c r="F107" s="76" t="s">
        <v>231</v>
      </c>
      <c r="G107" s="76" t="s">
        <v>222</v>
      </c>
      <c r="H107" s="76" t="s">
        <v>538</v>
      </c>
      <c r="I107" s="76" t="s">
        <v>1102</v>
      </c>
      <c r="J107" s="3">
        <v>8.6999999999999993</v>
      </c>
      <c r="K107"/>
    </row>
    <row r="108" spans="1:11" x14ac:dyDescent="0.25">
      <c r="A108" s="3">
        <v>106</v>
      </c>
      <c r="B108" s="76" t="s">
        <v>346</v>
      </c>
      <c r="C108" s="76" t="s">
        <v>331</v>
      </c>
      <c r="D108" s="76" t="s">
        <v>5</v>
      </c>
      <c r="E108" s="76"/>
      <c r="F108" s="76" t="s">
        <v>425</v>
      </c>
      <c r="G108" s="76" t="s">
        <v>406</v>
      </c>
      <c r="H108" s="76" t="s">
        <v>538</v>
      </c>
      <c r="I108" s="76" t="s">
        <v>1102</v>
      </c>
      <c r="J108" s="3">
        <v>17.21</v>
      </c>
      <c r="K108"/>
    </row>
    <row r="109" spans="1:11" x14ac:dyDescent="0.25">
      <c r="A109" s="3">
        <v>107</v>
      </c>
      <c r="B109" s="76" t="s">
        <v>346</v>
      </c>
      <c r="C109" s="76" t="s">
        <v>331</v>
      </c>
      <c r="D109" s="76" t="s">
        <v>5</v>
      </c>
      <c r="E109" s="76" t="s">
        <v>403</v>
      </c>
      <c r="F109" s="76" t="s">
        <v>346</v>
      </c>
      <c r="G109" s="76" t="s">
        <v>1115</v>
      </c>
      <c r="H109" s="76" t="s">
        <v>538</v>
      </c>
      <c r="I109" s="76" t="s">
        <v>1102</v>
      </c>
      <c r="J109" s="3">
        <v>10.77</v>
      </c>
      <c r="K109"/>
    </row>
    <row r="110" spans="1:11" x14ac:dyDescent="0.25">
      <c r="A110" s="3">
        <v>108</v>
      </c>
      <c r="B110" s="76" t="s">
        <v>347</v>
      </c>
      <c r="C110" s="76" t="s">
        <v>331</v>
      </c>
      <c r="D110" s="76" t="s">
        <v>5</v>
      </c>
      <c r="E110" s="76"/>
      <c r="F110" s="76" t="s">
        <v>171</v>
      </c>
      <c r="G110" s="76" t="s">
        <v>12</v>
      </c>
      <c r="H110" s="76" t="s">
        <v>905</v>
      </c>
      <c r="I110" s="76" t="s">
        <v>1102</v>
      </c>
      <c r="J110" s="3">
        <v>57.9</v>
      </c>
      <c r="K110"/>
    </row>
    <row r="111" spans="1:11" x14ac:dyDescent="0.25">
      <c r="A111" s="3">
        <v>109</v>
      </c>
      <c r="B111" s="76" t="s">
        <v>347</v>
      </c>
      <c r="C111" s="76" t="s">
        <v>331</v>
      </c>
      <c r="D111" s="76" t="s">
        <v>5</v>
      </c>
      <c r="E111" s="76"/>
      <c r="F111" s="76" t="s">
        <v>172</v>
      </c>
      <c r="G111" s="76" t="s">
        <v>1093</v>
      </c>
      <c r="H111" s="76" t="s">
        <v>905</v>
      </c>
      <c r="I111" s="76" t="s">
        <v>1102</v>
      </c>
      <c r="J111" s="3">
        <v>5.53</v>
      </c>
      <c r="K111"/>
    </row>
    <row r="112" spans="1:11" x14ac:dyDescent="0.25">
      <c r="A112" s="3">
        <v>110</v>
      </c>
      <c r="B112" s="76" t="s">
        <v>347</v>
      </c>
      <c r="C112" s="76" t="s">
        <v>331</v>
      </c>
      <c r="D112" s="76" t="s">
        <v>5</v>
      </c>
      <c r="E112" s="76"/>
      <c r="F112" s="76" t="s">
        <v>688</v>
      </c>
      <c r="G112" s="76" t="s">
        <v>404</v>
      </c>
      <c r="H112" s="76" t="s">
        <v>538</v>
      </c>
      <c r="I112" s="76" t="s">
        <v>1102</v>
      </c>
      <c r="J112" s="3">
        <v>3.24</v>
      </c>
      <c r="K112"/>
    </row>
    <row r="113" spans="1:11" x14ac:dyDescent="0.25">
      <c r="A113" s="3">
        <v>111</v>
      </c>
      <c r="B113" s="76" t="s">
        <v>347</v>
      </c>
      <c r="C113" s="76" t="s">
        <v>331</v>
      </c>
      <c r="D113" s="76" t="s">
        <v>5</v>
      </c>
      <c r="E113" s="76"/>
      <c r="F113" s="76" t="s">
        <v>690</v>
      </c>
      <c r="G113" s="76" t="s">
        <v>407</v>
      </c>
      <c r="H113" s="76" t="s">
        <v>538</v>
      </c>
      <c r="I113" s="76" t="s">
        <v>1102</v>
      </c>
      <c r="J113" s="3">
        <v>17.21</v>
      </c>
      <c r="K113"/>
    </row>
    <row r="114" spans="1:11" x14ac:dyDescent="0.25">
      <c r="A114" s="3">
        <v>112</v>
      </c>
      <c r="B114" s="76" t="s">
        <v>347</v>
      </c>
      <c r="C114" s="76" t="s">
        <v>331</v>
      </c>
      <c r="D114" s="76" t="s">
        <v>5</v>
      </c>
      <c r="E114" s="76"/>
      <c r="F114" s="76" t="s">
        <v>173</v>
      </c>
      <c r="G114" s="76" t="s">
        <v>1095</v>
      </c>
      <c r="H114" s="76" t="s">
        <v>905</v>
      </c>
      <c r="I114" s="76" t="s">
        <v>1102</v>
      </c>
      <c r="J114" s="3">
        <v>3</v>
      </c>
      <c r="K114"/>
    </row>
    <row r="115" spans="1:11" x14ac:dyDescent="0.25">
      <c r="A115" s="3">
        <v>113</v>
      </c>
      <c r="B115" s="76" t="s">
        <v>347</v>
      </c>
      <c r="C115" s="76" t="s">
        <v>331</v>
      </c>
      <c r="D115" s="76" t="s">
        <v>5</v>
      </c>
      <c r="E115" s="76"/>
      <c r="F115" s="76" t="s">
        <v>174</v>
      </c>
      <c r="G115" s="76" t="s">
        <v>42</v>
      </c>
      <c r="H115" s="76" t="s">
        <v>538</v>
      </c>
      <c r="I115" s="76" t="s">
        <v>1102</v>
      </c>
      <c r="J115" s="3">
        <v>7.34</v>
      </c>
      <c r="K115"/>
    </row>
    <row r="116" spans="1:11" x14ac:dyDescent="0.25">
      <c r="A116" s="3">
        <v>114</v>
      </c>
      <c r="B116" s="76" t="s">
        <v>347</v>
      </c>
      <c r="C116" s="76" t="s">
        <v>331</v>
      </c>
      <c r="D116" s="76" t="s">
        <v>5</v>
      </c>
      <c r="E116" s="76"/>
      <c r="F116" s="76" t="s">
        <v>232</v>
      </c>
      <c r="G116" s="76" t="s">
        <v>222</v>
      </c>
      <c r="H116" s="76" t="s">
        <v>538</v>
      </c>
      <c r="I116" s="76" t="s">
        <v>1102</v>
      </c>
      <c r="J116" s="3">
        <v>8.6999999999999993</v>
      </c>
      <c r="K116"/>
    </row>
    <row r="117" spans="1:11" x14ac:dyDescent="0.25">
      <c r="A117" s="3">
        <v>115</v>
      </c>
      <c r="B117" s="76" t="s">
        <v>347</v>
      </c>
      <c r="C117" s="76" t="s">
        <v>331</v>
      </c>
      <c r="D117" s="76" t="s">
        <v>5</v>
      </c>
      <c r="E117" s="76"/>
      <c r="F117" s="76" t="s">
        <v>426</v>
      </c>
      <c r="G117" s="76" t="s">
        <v>406</v>
      </c>
      <c r="H117" s="76" t="s">
        <v>538</v>
      </c>
      <c r="I117" s="76" t="s">
        <v>1102</v>
      </c>
      <c r="J117" s="3">
        <v>17.21</v>
      </c>
      <c r="K117"/>
    </row>
    <row r="118" spans="1:11" x14ac:dyDescent="0.25">
      <c r="A118" s="3">
        <v>116</v>
      </c>
      <c r="B118" s="76" t="s">
        <v>347</v>
      </c>
      <c r="C118" s="76" t="s">
        <v>331</v>
      </c>
      <c r="D118" s="76" t="s">
        <v>5</v>
      </c>
      <c r="E118" s="76" t="s">
        <v>403</v>
      </c>
      <c r="F118" s="76" t="s">
        <v>347</v>
      </c>
      <c r="G118" s="76" t="s">
        <v>1115</v>
      </c>
      <c r="H118" s="76" t="s">
        <v>538</v>
      </c>
      <c r="I118" s="76" t="s">
        <v>1102</v>
      </c>
      <c r="J118" s="3">
        <v>10.77</v>
      </c>
      <c r="K118"/>
    </row>
    <row r="119" spans="1:11" x14ac:dyDescent="0.25">
      <c r="A119" s="3">
        <v>117</v>
      </c>
      <c r="B119" s="76" t="s">
        <v>348</v>
      </c>
      <c r="C119" s="76" t="s">
        <v>331</v>
      </c>
      <c r="D119" s="76" t="s">
        <v>5</v>
      </c>
      <c r="E119" s="76"/>
      <c r="F119" s="76" t="s">
        <v>175</v>
      </c>
      <c r="G119" s="76" t="s">
        <v>12</v>
      </c>
      <c r="H119" s="76" t="s">
        <v>905</v>
      </c>
      <c r="I119" s="76" t="s">
        <v>1102</v>
      </c>
      <c r="J119" s="3">
        <v>57.9</v>
      </c>
      <c r="K119"/>
    </row>
    <row r="120" spans="1:11" x14ac:dyDescent="0.25">
      <c r="A120" s="3">
        <v>118</v>
      </c>
      <c r="B120" s="76" t="s">
        <v>348</v>
      </c>
      <c r="C120" s="76" t="s">
        <v>331</v>
      </c>
      <c r="D120" s="76" t="s">
        <v>5</v>
      </c>
      <c r="E120" s="76"/>
      <c r="F120" s="76" t="s">
        <v>176</v>
      </c>
      <c r="G120" s="76" t="s">
        <v>1093</v>
      </c>
      <c r="H120" s="76" t="s">
        <v>905</v>
      </c>
      <c r="I120" s="76" t="s">
        <v>1102</v>
      </c>
      <c r="J120" s="3">
        <v>5.53</v>
      </c>
      <c r="K120"/>
    </row>
    <row r="121" spans="1:11" x14ac:dyDescent="0.25">
      <c r="A121" s="3">
        <v>119</v>
      </c>
      <c r="B121" s="76" t="s">
        <v>348</v>
      </c>
      <c r="C121" s="76" t="s">
        <v>331</v>
      </c>
      <c r="D121" s="76" t="s">
        <v>5</v>
      </c>
      <c r="E121" s="76"/>
      <c r="F121" s="76" t="s">
        <v>698</v>
      </c>
      <c r="G121" s="76" t="s">
        <v>404</v>
      </c>
      <c r="H121" s="76" t="s">
        <v>538</v>
      </c>
      <c r="I121" s="76" t="s">
        <v>1102</v>
      </c>
      <c r="J121" s="3">
        <v>3.24</v>
      </c>
      <c r="K121"/>
    </row>
    <row r="122" spans="1:11" x14ac:dyDescent="0.25">
      <c r="A122" s="3">
        <v>120</v>
      </c>
      <c r="B122" s="76" t="s">
        <v>348</v>
      </c>
      <c r="C122" s="76" t="s">
        <v>331</v>
      </c>
      <c r="D122" s="76" t="s">
        <v>5</v>
      </c>
      <c r="E122" s="76"/>
      <c r="F122" s="76" t="s">
        <v>700</v>
      </c>
      <c r="G122" s="76" t="s">
        <v>407</v>
      </c>
      <c r="H122" s="76" t="s">
        <v>538</v>
      </c>
      <c r="I122" s="76" t="s">
        <v>1102</v>
      </c>
      <c r="J122" s="3">
        <v>17.21</v>
      </c>
      <c r="K122"/>
    </row>
    <row r="123" spans="1:11" x14ac:dyDescent="0.25">
      <c r="A123" s="3">
        <v>121</v>
      </c>
      <c r="B123" s="76" t="s">
        <v>348</v>
      </c>
      <c r="C123" s="76" t="s">
        <v>331</v>
      </c>
      <c r="D123" s="76" t="s">
        <v>5</v>
      </c>
      <c r="E123" s="76"/>
      <c r="F123" s="76" t="s">
        <v>177</v>
      </c>
      <c r="G123" s="76" t="s">
        <v>1095</v>
      </c>
      <c r="H123" s="76" t="s">
        <v>905</v>
      </c>
      <c r="I123" s="76" t="s">
        <v>1102</v>
      </c>
      <c r="J123" s="3">
        <v>3</v>
      </c>
      <c r="K123"/>
    </row>
    <row r="124" spans="1:11" x14ac:dyDescent="0.25">
      <c r="A124" s="3">
        <v>122</v>
      </c>
      <c r="B124" s="76" t="s">
        <v>348</v>
      </c>
      <c r="C124" s="76" t="s">
        <v>331</v>
      </c>
      <c r="D124" s="76" t="s">
        <v>5</v>
      </c>
      <c r="E124" s="76"/>
      <c r="F124" s="76" t="s">
        <v>178</v>
      </c>
      <c r="G124" s="76" t="s">
        <v>42</v>
      </c>
      <c r="H124" s="76" t="s">
        <v>538</v>
      </c>
      <c r="I124" s="76" t="s">
        <v>1102</v>
      </c>
      <c r="J124" s="3">
        <v>7.34</v>
      </c>
      <c r="K124"/>
    </row>
    <row r="125" spans="1:11" x14ac:dyDescent="0.25">
      <c r="A125" s="3">
        <v>123</v>
      </c>
      <c r="B125" s="76" t="s">
        <v>348</v>
      </c>
      <c r="C125" s="76" t="s">
        <v>331</v>
      </c>
      <c r="D125" s="76" t="s">
        <v>5</v>
      </c>
      <c r="E125" s="76"/>
      <c r="F125" s="76" t="s">
        <v>233</v>
      </c>
      <c r="G125" s="76" t="s">
        <v>222</v>
      </c>
      <c r="H125" s="76" t="s">
        <v>538</v>
      </c>
      <c r="I125" s="76" t="s">
        <v>1102</v>
      </c>
      <c r="J125" s="3">
        <v>8.6999999999999993</v>
      </c>
      <c r="K125"/>
    </row>
    <row r="126" spans="1:11" x14ac:dyDescent="0.25">
      <c r="A126" s="3">
        <v>124</v>
      </c>
      <c r="B126" s="76" t="s">
        <v>348</v>
      </c>
      <c r="C126" s="76" t="s">
        <v>331</v>
      </c>
      <c r="D126" s="76" t="s">
        <v>5</v>
      </c>
      <c r="E126" s="76"/>
      <c r="F126" s="76" t="s">
        <v>427</v>
      </c>
      <c r="G126" s="76" t="s">
        <v>406</v>
      </c>
      <c r="H126" s="76" t="s">
        <v>538</v>
      </c>
      <c r="I126" s="76" t="s">
        <v>1102</v>
      </c>
      <c r="J126" s="3">
        <v>17.21</v>
      </c>
      <c r="K126"/>
    </row>
    <row r="127" spans="1:11" x14ac:dyDescent="0.25">
      <c r="A127" s="3">
        <v>125</v>
      </c>
      <c r="B127" s="76" t="s">
        <v>348</v>
      </c>
      <c r="C127" s="76" t="s">
        <v>331</v>
      </c>
      <c r="D127" s="76" t="s">
        <v>5</v>
      </c>
      <c r="E127" s="76" t="s">
        <v>403</v>
      </c>
      <c r="F127" s="76" t="s">
        <v>348</v>
      </c>
      <c r="G127" s="76" t="s">
        <v>1115</v>
      </c>
      <c r="H127" s="76" t="s">
        <v>538</v>
      </c>
      <c r="I127" s="76" t="s">
        <v>1102</v>
      </c>
      <c r="J127" s="3">
        <v>10.77</v>
      </c>
      <c r="K127"/>
    </row>
    <row r="128" spans="1:11" x14ac:dyDescent="0.25">
      <c r="A128" s="3">
        <v>126</v>
      </c>
      <c r="B128" s="76" t="s">
        <v>349</v>
      </c>
      <c r="C128" s="76" t="s">
        <v>332</v>
      </c>
      <c r="D128" s="76" t="s">
        <v>5</v>
      </c>
      <c r="E128" s="76"/>
      <c r="F128" s="76" t="s">
        <v>179</v>
      </c>
      <c r="G128" s="76" t="s">
        <v>12</v>
      </c>
      <c r="H128" s="76" t="s">
        <v>905</v>
      </c>
      <c r="I128" s="76" t="s">
        <v>1102</v>
      </c>
      <c r="J128" s="3">
        <v>57.9</v>
      </c>
      <c r="K128"/>
    </row>
    <row r="129" spans="1:11" x14ac:dyDescent="0.25">
      <c r="A129" s="3">
        <v>127</v>
      </c>
      <c r="B129" s="76" t="s">
        <v>349</v>
      </c>
      <c r="C129" s="76" t="s">
        <v>332</v>
      </c>
      <c r="D129" s="76" t="s">
        <v>5</v>
      </c>
      <c r="E129" s="76"/>
      <c r="F129" s="76" t="s">
        <v>180</v>
      </c>
      <c r="G129" s="76" t="s">
        <v>1093</v>
      </c>
      <c r="H129" s="76" t="s">
        <v>905</v>
      </c>
      <c r="I129" s="76" t="s">
        <v>1102</v>
      </c>
      <c r="J129" s="3">
        <v>5.53</v>
      </c>
      <c r="K129"/>
    </row>
    <row r="130" spans="1:11" x14ac:dyDescent="0.25">
      <c r="A130" s="3">
        <v>128</v>
      </c>
      <c r="B130" s="76" t="s">
        <v>349</v>
      </c>
      <c r="C130" s="76" t="s">
        <v>332</v>
      </c>
      <c r="D130" s="76" t="s">
        <v>5</v>
      </c>
      <c r="E130" s="76"/>
      <c r="F130" s="76" t="s">
        <v>708</v>
      </c>
      <c r="G130" s="76" t="s">
        <v>404</v>
      </c>
      <c r="H130" s="76" t="s">
        <v>538</v>
      </c>
      <c r="I130" s="76" t="s">
        <v>1102</v>
      </c>
      <c r="J130" s="3">
        <v>3.24</v>
      </c>
      <c r="K130"/>
    </row>
    <row r="131" spans="1:11" x14ac:dyDescent="0.25">
      <c r="A131" s="3">
        <v>129</v>
      </c>
      <c r="B131" s="76" t="s">
        <v>349</v>
      </c>
      <c r="C131" s="76" t="s">
        <v>332</v>
      </c>
      <c r="D131" s="76" t="s">
        <v>5</v>
      </c>
      <c r="E131" s="76"/>
      <c r="F131" s="76" t="s">
        <v>711</v>
      </c>
      <c r="G131" s="76" t="s">
        <v>407</v>
      </c>
      <c r="H131" s="76" t="s">
        <v>538</v>
      </c>
      <c r="I131" s="76" t="s">
        <v>1102</v>
      </c>
      <c r="J131" s="3">
        <v>17.21</v>
      </c>
      <c r="K131"/>
    </row>
    <row r="132" spans="1:11" x14ac:dyDescent="0.25">
      <c r="A132" s="3">
        <v>130</v>
      </c>
      <c r="B132" s="76" t="s">
        <v>349</v>
      </c>
      <c r="C132" s="76" t="s">
        <v>332</v>
      </c>
      <c r="D132" s="76" t="s">
        <v>5</v>
      </c>
      <c r="E132" s="76"/>
      <c r="F132" s="76" t="s">
        <v>181</v>
      </c>
      <c r="G132" s="76" t="s">
        <v>1095</v>
      </c>
      <c r="H132" s="76" t="s">
        <v>905</v>
      </c>
      <c r="I132" s="76" t="s">
        <v>1102</v>
      </c>
      <c r="J132" s="3">
        <v>3</v>
      </c>
      <c r="K132"/>
    </row>
    <row r="133" spans="1:11" x14ac:dyDescent="0.25">
      <c r="A133" s="3">
        <v>131</v>
      </c>
      <c r="B133" s="76" t="s">
        <v>349</v>
      </c>
      <c r="C133" s="76" t="s">
        <v>332</v>
      </c>
      <c r="D133" s="76" t="s">
        <v>5</v>
      </c>
      <c r="E133" s="76"/>
      <c r="F133" s="76" t="s">
        <v>182</v>
      </c>
      <c r="G133" s="76" t="s">
        <v>42</v>
      </c>
      <c r="H133" s="76" t="s">
        <v>538</v>
      </c>
      <c r="I133" s="76" t="s">
        <v>1102</v>
      </c>
      <c r="J133" s="3">
        <v>7.34</v>
      </c>
      <c r="K133"/>
    </row>
    <row r="134" spans="1:11" x14ac:dyDescent="0.25">
      <c r="A134" s="3">
        <v>132</v>
      </c>
      <c r="B134" s="76" t="s">
        <v>349</v>
      </c>
      <c r="C134" s="76" t="s">
        <v>332</v>
      </c>
      <c r="D134" s="76" t="s">
        <v>5</v>
      </c>
      <c r="E134" s="76"/>
      <c r="F134" s="76" t="s">
        <v>234</v>
      </c>
      <c r="G134" s="76" t="s">
        <v>222</v>
      </c>
      <c r="H134" s="76" t="s">
        <v>538</v>
      </c>
      <c r="I134" s="76" t="s">
        <v>1102</v>
      </c>
      <c r="J134" s="3">
        <v>8.6999999999999993</v>
      </c>
      <c r="K134"/>
    </row>
    <row r="135" spans="1:11" x14ac:dyDescent="0.25">
      <c r="A135" s="3">
        <v>133</v>
      </c>
      <c r="B135" s="76" t="s">
        <v>349</v>
      </c>
      <c r="C135" s="76" t="s">
        <v>332</v>
      </c>
      <c r="D135" s="76" t="s">
        <v>5</v>
      </c>
      <c r="E135" s="76"/>
      <c r="F135" s="76" t="s">
        <v>428</v>
      </c>
      <c r="G135" s="76" t="s">
        <v>406</v>
      </c>
      <c r="H135" s="76" t="s">
        <v>538</v>
      </c>
      <c r="I135" s="76" t="s">
        <v>1102</v>
      </c>
      <c r="J135" s="3">
        <v>17.21</v>
      </c>
      <c r="K135"/>
    </row>
    <row r="136" spans="1:11" x14ac:dyDescent="0.25">
      <c r="A136" s="3">
        <v>134</v>
      </c>
      <c r="B136" s="76" t="s">
        <v>349</v>
      </c>
      <c r="C136" s="76" t="s">
        <v>332</v>
      </c>
      <c r="D136" s="76" t="s">
        <v>5</v>
      </c>
      <c r="E136" s="76" t="s">
        <v>403</v>
      </c>
      <c r="F136" s="76" t="s">
        <v>349</v>
      </c>
      <c r="G136" s="76" t="s">
        <v>1115</v>
      </c>
      <c r="H136" s="76" t="s">
        <v>538</v>
      </c>
      <c r="I136" s="76" t="s">
        <v>1102</v>
      </c>
      <c r="J136" s="3">
        <v>10.77</v>
      </c>
      <c r="K136"/>
    </row>
    <row r="137" spans="1:11" x14ac:dyDescent="0.25">
      <c r="A137" s="3">
        <v>135</v>
      </c>
      <c r="B137" s="76" t="s">
        <v>350</v>
      </c>
      <c r="C137" s="76" t="s">
        <v>332</v>
      </c>
      <c r="D137" s="76" t="s">
        <v>5</v>
      </c>
      <c r="E137" s="76"/>
      <c r="F137" s="76" t="s">
        <v>187</v>
      </c>
      <c r="G137" s="76" t="s">
        <v>12</v>
      </c>
      <c r="H137" s="76" t="s">
        <v>905</v>
      </c>
      <c r="I137" s="76" t="s">
        <v>1102</v>
      </c>
      <c r="J137" s="3">
        <v>54.71</v>
      </c>
      <c r="K137"/>
    </row>
    <row r="138" spans="1:11" x14ac:dyDescent="0.25">
      <c r="A138" s="3">
        <v>136</v>
      </c>
      <c r="B138" s="76" t="s">
        <v>350</v>
      </c>
      <c r="C138" s="76" t="s">
        <v>332</v>
      </c>
      <c r="D138" s="76" t="s">
        <v>5</v>
      </c>
      <c r="E138" s="76"/>
      <c r="F138" s="76" t="s">
        <v>188</v>
      </c>
      <c r="G138" s="76" t="s">
        <v>1093</v>
      </c>
      <c r="H138" s="76" t="s">
        <v>905</v>
      </c>
      <c r="I138" s="76" t="s">
        <v>1102</v>
      </c>
      <c r="J138" s="3">
        <v>5.53</v>
      </c>
      <c r="K138"/>
    </row>
    <row r="139" spans="1:11" x14ac:dyDescent="0.25">
      <c r="A139" s="3">
        <v>137</v>
      </c>
      <c r="B139" s="76" t="s">
        <v>350</v>
      </c>
      <c r="C139" s="76" t="s">
        <v>332</v>
      </c>
      <c r="D139" s="76" t="s">
        <v>5</v>
      </c>
      <c r="E139" s="76"/>
      <c r="F139" s="76" t="s">
        <v>721</v>
      </c>
      <c r="G139" s="76" t="s">
        <v>404</v>
      </c>
      <c r="H139" s="76" t="s">
        <v>538</v>
      </c>
      <c r="I139" s="76" t="s">
        <v>1102</v>
      </c>
      <c r="J139" s="3">
        <v>3.24</v>
      </c>
      <c r="K139"/>
    </row>
    <row r="140" spans="1:11" x14ac:dyDescent="0.25">
      <c r="A140" s="3">
        <v>138</v>
      </c>
      <c r="B140" s="76" t="s">
        <v>350</v>
      </c>
      <c r="C140" s="76" t="s">
        <v>332</v>
      </c>
      <c r="D140" s="76" t="s">
        <v>5</v>
      </c>
      <c r="E140" s="76"/>
      <c r="F140" s="76" t="s">
        <v>724</v>
      </c>
      <c r="G140" s="76" t="s">
        <v>407</v>
      </c>
      <c r="H140" s="76" t="s">
        <v>538</v>
      </c>
      <c r="I140" s="76" t="s">
        <v>1102</v>
      </c>
      <c r="J140" s="3">
        <v>17.21</v>
      </c>
      <c r="K140"/>
    </row>
    <row r="141" spans="1:11" x14ac:dyDescent="0.25">
      <c r="A141" s="3">
        <v>139</v>
      </c>
      <c r="B141" s="76" t="s">
        <v>350</v>
      </c>
      <c r="C141" s="76" t="s">
        <v>332</v>
      </c>
      <c r="D141" s="76" t="s">
        <v>5</v>
      </c>
      <c r="E141" s="76"/>
      <c r="F141" s="76" t="s">
        <v>189</v>
      </c>
      <c r="G141" s="76" t="s">
        <v>1095</v>
      </c>
      <c r="H141" s="76" t="s">
        <v>905</v>
      </c>
      <c r="I141" s="76" t="s">
        <v>1102</v>
      </c>
      <c r="J141" s="3">
        <v>3</v>
      </c>
      <c r="K141"/>
    </row>
    <row r="142" spans="1:11" x14ac:dyDescent="0.25">
      <c r="A142" s="3">
        <v>140</v>
      </c>
      <c r="B142" s="76" t="s">
        <v>350</v>
      </c>
      <c r="C142" s="76" t="s">
        <v>332</v>
      </c>
      <c r="D142" s="76" t="s">
        <v>5</v>
      </c>
      <c r="E142" s="76"/>
      <c r="F142" s="76" t="s">
        <v>190</v>
      </c>
      <c r="G142" s="76" t="s">
        <v>42</v>
      </c>
      <c r="H142" s="76" t="s">
        <v>538</v>
      </c>
      <c r="I142" s="76" t="s">
        <v>1102</v>
      </c>
      <c r="J142" s="3">
        <v>7.34</v>
      </c>
      <c r="K142"/>
    </row>
    <row r="143" spans="1:11" x14ac:dyDescent="0.25">
      <c r="A143" s="3">
        <v>141</v>
      </c>
      <c r="B143" s="76" t="s">
        <v>350</v>
      </c>
      <c r="C143" s="76" t="s">
        <v>332</v>
      </c>
      <c r="D143" s="76" t="s">
        <v>5</v>
      </c>
      <c r="E143" s="76"/>
      <c r="F143" s="76" t="s">
        <v>235</v>
      </c>
      <c r="G143" s="76" t="s">
        <v>222</v>
      </c>
      <c r="H143" s="76" t="s">
        <v>538</v>
      </c>
      <c r="I143" s="76" t="s">
        <v>1102</v>
      </c>
      <c r="J143" s="3">
        <v>8.6999999999999993</v>
      </c>
      <c r="K143"/>
    </row>
    <row r="144" spans="1:11" x14ac:dyDescent="0.25">
      <c r="A144" s="3">
        <v>142</v>
      </c>
      <c r="B144" s="76" t="s">
        <v>350</v>
      </c>
      <c r="C144" s="76" t="s">
        <v>332</v>
      </c>
      <c r="D144" s="76" t="s">
        <v>5</v>
      </c>
      <c r="E144" s="76"/>
      <c r="F144" s="76" t="s">
        <v>429</v>
      </c>
      <c r="G144" s="76" t="s">
        <v>406</v>
      </c>
      <c r="H144" s="76" t="s">
        <v>538</v>
      </c>
      <c r="I144" s="76" t="s">
        <v>1102</v>
      </c>
      <c r="J144" s="3">
        <v>17.21</v>
      </c>
      <c r="K144"/>
    </row>
    <row r="145" spans="1:11" x14ac:dyDescent="0.25">
      <c r="A145" s="3">
        <v>143</v>
      </c>
      <c r="B145" s="76" t="s">
        <v>350</v>
      </c>
      <c r="C145" s="76" t="s">
        <v>332</v>
      </c>
      <c r="D145" s="76" t="s">
        <v>5</v>
      </c>
      <c r="E145" s="76"/>
      <c r="F145" s="76" t="s">
        <v>732</v>
      </c>
      <c r="G145" s="76" t="s">
        <v>316</v>
      </c>
      <c r="H145" s="76" t="s">
        <v>538</v>
      </c>
      <c r="I145" s="76" t="s">
        <v>1102</v>
      </c>
      <c r="J145" s="3">
        <v>101.16</v>
      </c>
      <c r="K145"/>
    </row>
    <row r="146" spans="1:11" x14ac:dyDescent="0.25">
      <c r="A146" s="3">
        <v>144</v>
      </c>
      <c r="B146" s="76" t="s">
        <v>350</v>
      </c>
      <c r="C146" s="76" t="s">
        <v>332</v>
      </c>
      <c r="D146" s="76" t="s">
        <v>5</v>
      </c>
      <c r="E146" s="76"/>
      <c r="F146" s="76" t="s">
        <v>736</v>
      </c>
      <c r="G146" s="76" t="s">
        <v>316</v>
      </c>
      <c r="H146" s="76" t="s">
        <v>538</v>
      </c>
      <c r="I146" s="76" t="s">
        <v>1102</v>
      </c>
      <c r="J146" s="3">
        <v>78.56</v>
      </c>
      <c r="K146"/>
    </row>
    <row r="147" spans="1:11" x14ac:dyDescent="0.25">
      <c r="A147" s="3">
        <v>145</v>
      </c>
      <c r="B147" s="76" t="s">
        <v>350</v>
      </c>
      <c r="C147" s="76" t="s">
        <v>332</v>
      </c>
      <c r="D147" s="76" t="s">
        <v>5</v>
      </c>
      <c r="E147" s="76" t="s">
        <v>403</v>
      </c>
      <c r="F147" s="76" t="s">
        <v>350</v>
      </c>
      <c r="G147" s="76" t="s">
        <v>1115</v>
      </c>
      <c r="H147" s="76" t="s">
        <v>538</v>
      </c>
      <c r="I147" s="76" t="s">
        <v>1102</v>
      </c>
      <c r="J147" s="3">
        <v>4.0999999999999996</v>
      </c>
      <c r="K147"/>
    </row>
    <row r="148" spans="1:11" x14ac:dyDescent="0.25">
      <c r="A148" s="3">
        <v>146</v>
      </c>
      <c r="B148" s="76" t="s">
        <v>351</v>
      </c>
      <c r="C148" s="76" t="s">
        <v>332</v>
      </c>
      <c r="D148" s="76" t="s">
        <v>5</v>
      </c>
      <c r="E148" s="76"/>
      <c r="F148" s="76" t="s">
        <v>192</v>
      </c>
      <c r="G148" s="76" t="s">
        <v>12</v>
      </c>
      <c r="H148" s="76" t="s">
        <v>905</v>
      </c>
      <c r="I148" s="76" t="s">
        <v>1102</v>
      </c>
      <c r="J148" s="3">
        <v>19.850000000000001</v>
      </c>
      <c r="K148"/>
    </row>
    <row r="149" spans="1:11" x14ac:dyDescent="0.25">
      <c r="A149" s="3">
        <v>147</v>
      </c>
      <c r="B149" s="76" t="s">
        <v>351</v>
      </c>
      <c r="C149" s="76" t="s">
        <v>332</v>
      </c>
      <c r="D149" s="76" t="s">
        <v>5</v>
      </c>
      <c r="E149" s="76"/>
      <c r="F149" s="76" t="s">
        <v>193</v>
      </c>
      <c r="G149" s="76" t="s">
        <v>1093</v>
      </c>
      <c r="H149" s="76" t="s">
        <v>905</v>
      </c>
      <c r="I149" s="76" t="s">
        <v>1102</v>
      </c>
      <c r="J149" s="3">
        <v>5.53</v>
      </c>
      <c r="K149"/>
    </row>
    <row r="150" spans="1:11" x14ac:dyDescent="0.25">
      <c r="A150" s="3">
        <v>148</v>
      </c>
      <c r="B150" s="76" t="s">
        <v>351</v>
      </c>
      <c r="C150" s="76" t="s">
        <v>332</v>
      </c>
      <c r="D150" s="76" t="s">
        <v>5</v>
      </c>
      <c r="E150" s="76"/>
      <c r="F150" s="76" t="s">
        <v>742</v>
      </c>
      <c r="G150" s="76" t="s">
        <v>404</v>
      </c>
      <c r="H150" s="76" t="s">
        <v>538</v>
      </c>
      <c r="I150" s="76" t="s">
        <v>1102</v>
      </c>
      <c r="J150" s="3">
        <v>3.24</v>
      </c>
      <c r="K150"/>
    </row>
    <row r="151" spans="1:11" x14ac:dyDescent="0.25">
      <c r="A151" s="3">
        <v>149</v>
      </c>
      <c r="B151" s="76" t="s">
        <v>351</v>
      </c>
      <c r="C151" s="76" t="s">
        <v>332</v>
      </c>
      <c r="D151" s="76" t="s">
        <v>5</v>
      </c>
      <c r="E151" s="76"/>
      <c r="F151" s="76" t="s">
        <v>744</v>
      </c>
      <c r="G151" s="76" t="s">
        <v>407</v>
      </c>
      <c r="H151" s="76" t="s">
        <v>538</v>
      </c>
      <c r="I151" s="76" t="s">
        <v>1102</v>
      </c>
      <c r="J151" s="3">
        <v>17.21</v>
      </c>
      <c r="K151"/>
    </row>
    <row r="152" spans="1:11" x14ac:dyDescent="0.25">
      <c r="A152" s="3">
        <v>150</v>
      </c>
      <c r="B152" s="76" t="s">
        <v>351</v>
      </c>
      <c r="C152" s="76" t="s">
        <v>332</v>
      </c>
      <c r="D152" s="76" t="s">
        <v>5</v>
      </c>
      <c r="E152" s="76"/>
      <c r="F152" s="76" t="s">
        <v>194</v>
      </c>
      <c r="G152" s="76" t="s">
        <v>1095</v>
      </c>
      <c r="H152" s="76" t="s">
        <v>905</v>
      </c>
      <c r="I152" s="76" t="s">
        <v>1102</v>
      </c>
      <c r="J152" s="3">
        <v>3</v>
      </c>
      <c r="K152"/>
    </row>
    <row r="153" spans="1:11" x14ac:dyDescent="0.25">
      <c r="A153" s="3">
        <v>151</v>
      </c>
      <c r="B153" s="76" t="s">
        <v>351</v>
      </c>
      <c r="C153" s="76" t="s">
        <v>332</v>
      </c>
      <c r="D153" s="76" t="s">
        <v>5</v>
      </c>
      <c r="E153" s="76"/>
      <c r="F153" s="76" t="s">
        <v>195</v>
      </c>
      <c r="G153" s="76" t="s">
        <v>42</v>
      </c>
      <c r="H153" s="76" t="s">
        <v>538</v>
      </c>
      <c r="I153" s="76" t="s">
        <v>1102</v>
      </c>
      <c r="J153" s="3">
        <v>7.34</v>
      </c>
      <c r="K153"/>
    </row>
    <row r="154" spans="1:11" x14ac:dyDescent="0.25">
      <c r="A154" s="3">
        <v>152</v>
      </c>
      <c r="B154" s="76" t="s">
        <v>351</v>
      </c>
      <c r="C154" s="76" t="s">
        <v>332</v>
      </c>
      <c r="D154" s="76" t="s">
        <v>5</v>
      </c>
      <c r="E154" s="76"/>
      <c r="F154" s="76" t="s">
        <v>236</v>
      </c>
      <c r="G154" s="76" t="s">
        <v>222</v>
      </c>
      <c r="H154" s="76" t="s">
        <v>538</v>
      </c>
      <c r="I154" s="76" t="s">
        <v>1102</v>
      </c>
      <c r="J154" s="3">
        <v>8.6999999999999993</v>
      </c>
      <c r="K154"/>
    </row>
    <row r="155" spans="1:11" x14ac:dyDescent="0.25">
      <c r="A155" s="3">
        <v>153</v>
      </c>
      <c r="B155" s="76" t="s">
        <v>351</v>
      </c>
      <c r="C155" s="76" t="s">
        <v>332</v>
      </c>
      <c r="D155" s="76" t="s">
        <v>5</v>
      </c>
      <c r="E155" s="76"/>
      <c r="F155" s="76" t="s">
        <v>430</v>
      </c>
      <c r="G155" s="76" t="s">
        <v>406</v>
      </c>
      <c r="H155" s="76" t="s">
        <v>538</v>
      </c>
      <c r="I155" s="76" t="s">
        <v>1102</v>
      </c>
      <c r="J155" s="3">
        <v>17.21</v>
      </c>
      <c r="K155"/>
    </row>
    <row r="156" spans="1:11" x14ac:dyDescent="0.25">
      <c r="A156" s="3">
        <v>154</v>
      </c>
      <c r="B156" s="76" t="s">
        <v>351</v>
      </c>
      <c r="C156" s="76" t="s">
        <v>332</v>
      </c>
      <c r="D156" s="76" t="s">
        <v>5</v>
      </c>
      <c r="E156" s="76"/>
      <c r="F156" s="76" t="s">
        <v>438</v>
      </c>
      <c r="G156" s="76" t="s">
        <v>439</v>
      </c>
      <c r="H156" s="76" t="s">
        <v>1168</v>
      </c>
      <c r="I156" s="76" t="s">
        <v>1102</v>
      </c>
      <c r="J156" s="3">
        <v>13.82</v>
      </c>
      <c r="K156"/>
    </row>
    <row r="157" spans="1:11" x14ac:dyDescent="0.25">
      <c r="A157" s="3">
        <v>155</v>
      </c>
      <c r="B157" s="76" t="s">
        <v>351</v>
      </c>
      <c r="C157" s="76" t="s">
        <v>332</v>
      </c>
      <c r="D157" s="76" t="s">
        <v>5</v>
      </c>
      <c r="E157" s="76"/>
      <c r="F157" s="76" t="s">
        <v>440</v>
      </c>
      <c r="G157" s="76" t="s">
        <v>441</v>
      </c>
      <c r="H157" s="76" t="s">
        <v>1166</v>
      </c>
      <c r="I157" s="76" t="s">
        <v>1102</v>
      </c>
      <c r="J157" s="3">
        <v>20.21</v>
      </c>
      <c r="K157"/>
    </row>
    <row r="158" spans="1:11" x14ac:dyDescent="0.25">
      <c r="A158" s="3">
        <v>156</v>
      </c>
      <c r="B158" s="76" t="s">
        <v>351</v>
      </c>
      <c r="C158" s="76" t="s">
        <v>332</v>
      </c>
      <c r="D158" s="76" t="s">
        <v>5</v>
      </c>
      <c r="E158" s="76"/>
      <c r="F158" s="76" t="s">
        <v>445</v>
      </c>
      <c r="G158" s="76" t="s">
        <v>444</v>
      </c>
      <c r="H158" s="76" t="s">
        <v>1166</v>
      </c>
      <c r="I158" s="76" t="s">
        <v>1102</v>
      </c>
      <c r="J158" s="3">
        <v>107.81</v>
      </c>
      <c r="K158"/>
    </row>
    <row r="159" spans="1:11" x14ac:dyDescent="0.25">
      <c r="A159" s="3">
        <v>157</v>
      </c>
      <c r="B159" s="76" t="s">
        <v>351</v>
      </c>
      <c r="C159" s="76" t="s">
        <v>332</v>
      </c>
      <c r="D159" s="76" t="s">
        <v>5</v>
      </c>
      <c r="E159" s="76"/>
      <c r="F159" s="76" t="s">
        <v>442</v>
      </c>
      <c r="G159" s="76" t="s">
        <v>375</v>
      </c>
      <c r="H159" s="76" t="s">
        <v>991</v>
      </c>
      <c r="I159" s="76" t="s">
        <v>1102</v>
      </c>
      <c r="J159" s="3">
        <v>2.7</v>
      </c>
      <c r="K159"/>
    </row>
    <row r="160" spans="1:11" x14ac:dyDescent="0.25">
      <c r="A160" s="3">
        <v>158</v>
      </c>
      <c r="B160" s="76" t="s">
        <v>351</v>
      </c>
      <c r="C160" s="76" t="s">
        <v>332</v>
      </c>
      <c r="D160" s="76" t="s">
        <v>5</v>
      </c>
      <c r="E160" s="76"/>
      <c r="F160" s="76" t="s">
        <v>443</v>
      </c>
      <c r="G160" s="76" t="s">
        <v>12</v>
      </c>
      <c r="H160" s="76" t="s">
        <v>905</v>
      </c>
      <c r="I160" s="76" t="s">
        <v>1102</v>
      </c>
      <c r="J160" s="3">
        <v>34.44</v>
      </c>
      <c r="K160"/>
    </row>
    <row r="161" spans="1:11" x14ac:dyDescent="0.25">
      <c r="A161" s="3">
        <v>159</v>
      </c>
      <c r="B161" s="76" t="s">
        <v>351</v>
      </c>
      <c r="C161" s="76" t="s">
        <v>332</v>
      </c>
      <c r="D161" s="76" t="s">
        <v>5</v>
      </c>
      <c r="E161" s="76"/>
      <c r="F161" s="76" t="s">
        <v>760</v>
      </c>
      <c r="G161" s="76" t="s">
        <v>316</v>
      </c>
      <c r="H161" s="76" t="s">
        <v>538</v>
      </c>
      <c r="I161" s="76" t="s">
        <v>1102</v>
      </c>
      <c r="J161" s="3">
        <v>111.65</v>
      </c>
      <c r="K161"/>
    </row>
    <row r="162" spans="1:11" x14ac:dyDescent="0.25">
      <c r="A162" s="3">
        <v>160</v>
      </c>
      <c r="B162" s="76" t="s">
        <v>352</v>
      </c>
      <c r="C162" s="76" t="s">
        <v>332</v>
      </c>
      <c r="D162" s="76" t="s">
        <v>5</v>
      </c>
      <c r="E162" s="76"/>
      <c r="F162" s="76" t="s">
        <v>64</v>
      </c>
      <c r="G162" s="76" t="s">
        <v>12</v>
      </c>
      <c r="H162" s="76" t="s">
        <v>905</v>
      </c>
      <c r="I162" s="76" t="s">
        <v>1102</v>
      </c>
      <c r="J162" s="3">
        <v>43.17</v>
      </c>
      <c r="K162"/>
    </row>
    <row r="163" spans="1:11" x14ac:dyDescent="0.25">
      <c r="A163" s="3">
        <v>161</v>
      </c>
      <c r="B163" s="76" t="s">
        <v>352</v>
      </c>
      <c r="C163" s="76" t="s">
        <v>332</v>
      </c>
      <c r="D163" s="76" t="s">
        <v>5</v>
      </c>
      <c r="E163" s="76"/>
      <c r="F163" s="76" t="s">
        <v>65</v>
      </c>
      <c r="G163" s="76" t="s">
        <v>1093</v>
      </c>
      <c r="H163" s="76" t="s">
        <v>905</v>
      </c>
      <c r="I163" s="76" t="s">
        <v>1102</v>
      </c>
      <c r="J163" s="3">
        <v>5.53</v>
      </c>
      <c r="K163"/>
    </row>
    <row r="164" spans="1:11" x14ac:dyDescent="0.25">
      <c r="A164" s="3">
        <v>162</v>
      </c>
      <c r="B164" s="76" t="s">
        <v>352</v>
      </c>
      <c r="C164" s="76" t="s">
        <v>332</v>
      </c>
      <c r="D164" s="76" t="s">
        <v>5</v>
      </c>
      <c r="E164" s="76"/>
      <c r="F164" s="76" t="s">
        <v>767</v>
      </c>
      <c r="G164" s="76" t="s">
        <v>404</v>
      </c>
      <c r="H164" s="76" t="s">
        <v>538</v>
      </c>
      <c r="I164" s="76" t="s">
        <v>1102</v>
      </c>
      <c r="J164" s="3">
        <v>3.24</v>
      </c>
      <c r="K164"/>
    </row>
    <row r="165" spans="1:11" x14ac:dyDescent="0.25">
      <c r="A165" s="3">
        <v>163</v>
      </c>
      <c r="B165" s="76" t="s">
        <v>352</v>
      </c>
      <c r="C165" s="76" t="s">
        <v>332</v>
      </c>
      <c r="D165" s="76" t="s">
        <v>5</v>
      </c>
      <c r="E165" s="76"/>
      <c r="F165" s="76" t="s">
        <v>770</v>
      </c>
      <c r="G165" s="76" t="s">
        <v>407</v>
      </c>
      <c r="H165" s="76" t="s">
        <v>538</v>
      </c>
      <c r="I165" s="76" t="s">
        <v>1102</v>
      </c>
      <c r="J165" s="3">
        <v>17.21</v>
      </c>
      <c r="K165"/>
    </row>
    <row r="166" spans="1:11" x14ac:dyDescent="0.25">
      <c r="A166" s="3">
        <v>164</v>
      </c>
      <c r="B166" s="76" t="s">
        <v>352</v>
      </c>
      <c r="C166" s="76" t="s">
        <v>332</v>
      </c>
      <c r="D166" s="76" t="s">
        <v>5</v>
      </c>
      <c r="E166" s="76"/>
      <c r="F166" s="76" t="s">
        <v>66</v>
      </c>
      <c r="G166" s="76" t="s">
        <v>1095</v>
      </c>
      <c r="H166" s="76" t="s">
        <v>905</v>
      </c>
      <c r="I166" s="76" t="s">
        <v>1102</v>
      </c>
      <c r="J166" s="3">
        <v>3</v>
      </c>
      <c r="K166"/>
    </row>
    <row r="167" spans="1:11" x14ac:dyDescent="0.25">
      <c r="A167" s="3">
        <v>165</v>
      </c>
      <c r="B167" s="76" t="s">
        <v>352</v>
      </c>
      <c r="C167" s="76" t="s">
        <v>332</v>
      </c>
      <c r="D167" s="76" t="s">
        <v>5</v>
      </c>
      <c r="E167" s="76"/>
      <c r="F167" s="76" t="s">
        <v>67</v>
      </c>
      <c r="G167" s="76" t="s">
        <v>42</v>
      </c>
      <c r="H167" s="76" t="s">
        <v>538</v>
      </c>
      <c r="I167" s="76" t="s">
        <v>1102</v>
      </c>
      <c r="J167" s="3">
        <v>7.34</v>
      </c>
      <c r="K167"/>
    </row>
    <row r="168" spans="1:11" x14ac:dyDescent="0.25">
      <c r="A168" s="3">
        <v>166</v>
      </c>
      <c r="B168" s="76" t="s">
        <v>352</v>
      </c>
      <c r="C168" s="76" t="s">
        <v>332</v>
      </c>
      <c r="D168" s="76" t="s">
        <v>5</v>
      </c>
      <c r="E168" s="76"/>
      <c r="F168" s="76" t="s">
        <v>237</v>
      </c>
      <c r="G168" s="76" t="s">
        <v>222</v>
      </c>
      <c r="H168" s="76" t="s">
        <v>538</v>
      </c>
      <c r="I168" s="76" t="s">
        <v>1102</v>
      </c>
      <c r="J168" s="3">
        <v>8.6999999999999993</v>
      </c>
      <c r="K168"/>
    </row>
    <row r="169" spans="1:11" x14ac:dyDescent="0.25">
      <c r="A169" s="3">
        <v>167</v>
      </c>
      <c r="B169" s="76" t="s">
        <v>352</v>
      </c>
      <c r="C169" s="76" t="s">
        <v>332</v>
      </c>
      <c r="D169" s="76" t="s">
        <v>5</v>
      </c>
      <c r="E169" s="76"/>
      <c r="F169" s="76" t="s">
        <v>431</v>
      </c>
      <c r="G169" s="76" t="s">
        <v>406</v>
      </c>
      <c r="H169" s="76" t="s">
        <v>538</v>
      </c>
      <c r="I169" s="76" t="s">
        <v>1102</v>
      </c>
      <c r="J169" s="3">
        <v>17.21</v>
      </c>
      <c r="K169"/>
    </row>
    <row r="170" spans="1:11" x14ac:dyDescent="0.25">
      <c r="A170" s="3">
        <v>168</v>
      </c>
      <c r="B170" s="76" t="s">
        <v>338</v>
      </c>
      <c r="C170" s="76" t="s">
        <v>108</v>
      </c>
      <c r="D170" s="76" t="s">
        <v>5</v>
      </c>
      <c r="E170" s="76"/>
      <c r="F170" s="76" t="s">
        <v>51</v>
      </c>
      <c r="G170" s="76" t="s">
        <v>12</v>
      </c>
      <c r="H170" s="76" t="s">
        <v>905</v>
      </c>
      <c r="I170" s="76" t="s">
        <v>1102</v>
      </c>
      <c r="J170" s="3">
        <v>57.9</v>
      </c>
      <c r="K170"/>
    </row>
    <row r="171" spans="1:11" x14ac:dyDescent="0.25">
      <c r="A171" s="3">
        <v>169</v>
      </c>
      <c r="B171" s="76" t="s">
        <v>338</v>
      </c>
      <c r="C171" s="76" t="s">
        <v>108</v>
      </c>
      <c r="D171" s="76" t="s">
        <v>5</v>
      </c>
      <c r="E171" s="76"/>
      <c r="F171" s="76" t="s">
        <v>52</v>
      </c>
      <c r="G171" s="76" t="s">
        <v>1093</v>
      </c>
      <c r="H171" s="76" t="s">
        <v>905</v>
      </c>
      <c r="I171" s="76" t="s">
        <v>1102</v>
      </c>
      <c r="J171" s="3">
        <v>5.53</v>
      </c>
      <c r="K171"/>
    </row>
    <row r="172" spans="1:11" x14ac:dyDescent="0.25">
      <c r="A172" s="3">
        <v>170</v>
      </c>
      <c r="B172" s="76" t="s">
        <v>338</v>
      </c>
      <c r="C172" s="76" t="s">
        <v>108</v>
      </c>
      <c r="D172" s="76" t="s">
        <v>5</v>
      </c>
      <c r="E172" s="76"/>
      <c r="F172" s="76" t="s">
        <v>780</v>
      </c>
      <c r="G172" s="76" t="s">
        <v>404</v>
      </c>
      <c r="H172" s="76" t="s">
        <v>538</v>
      </c>
      <c r="I172" s="76" t="s">
        <v>1102</v>
      </c>
      <c r="J172" s="3">
        <v>3.24</v>
      </c>
      <c r="K172"/>
    </row>
    <row r="173" spans="1:11" x14ac:dyDescent="0.25">
      <c r="A173" s="3">
        <v>171</v>
      </c>
      <c r="B173" s="76" t="s">
        <v>338</v>
      </c>
      <c r="C173" s="76" t="s">
        <v>108</v>
      </c>
      <c r="D173" s="76" t="s">
        <v>5</v>
      </c>
      <c r="E173" s="76"/>
      <c r="F173" s="76" t="s">
        <v>405</v>
      </c>
      <c r="G173" s="76" t="s">
        <v>407</v>
      </c>
      <c r="H173" s="76" t="s">
        <v>538</v>
      </c>
      <c r="I173" s="76" t="s">
        <v>1102</v>
      </c>
      <c r="J173" s="3">
        <v>17.21</v>
      </c>
      <c r="K173"/>
    </row>
    <row r="174" spans="1:11" x14ac:dyDescent="0.25">
      <c r="A174" s="3">
        <v>172</v>
      </c>
      <c r="B174" s="76" t="s">
        <v>338</v>
      </c>
      <c r="C174" s="76" t="s">
        <v>108</v>
      </c>
      <c r="D174" s="76" t="s">
        <v>5</v>
      </c>
      <c r="E174" s="76"/>
      <c r="F174" s="76" t="s">
        <v>53</v>
      </c>
      <c r="G174" s="76" t="s">
        <v>1095</v>
      </c>
      <c r="H174" s="76" t="s">
        <v>905</v>
      </c>
      <c r="I174" s="76" t="s">
        <v>1102</v>
      </c>
      <c r="J174" s="3">
        <v>3</v>
      </c>
      <c r="K174"/>
    </row>
    <row r="175" spans="1:11" x14ac:dyDescent="0.25">
      <c r="A175" s="3">
        <v>173</v>
      </c>
      <c r="B175" s="76" t="s">
        <v>338</v>
      </c>
      <c r="C175" s="76" t="s">
        <v>108</v>
      </c>
      <c r="D175" s="76" t="s">
        <v>5</v>
      </c>
      <c r="E175" s="76"/>
      <c r="F175" s="76" t="s">
        <v>56</v>
      </c>
      <c r="G175" s="76" t="s">
        <v>42</v>
      </c>
      <c r="H175" s="76" t="s">
        <v>538</v>
      </c>
      <c r="I175" s="76" t="s">
        <v>1102</v>
      </c>
      <c r="J175" s="3">
        <v>7.34</v>
      </c>
      <c r="K175"/>
    </row>
    <row r="176" spans="1:11" x14ac:dyDescent="0.25">
      <c r="A176" s="3">
        <v>174</v>
      </c>
      <c r="B176" s="76" t="s">
        <v>338</v>
      </c>
      <c r="C176" s="76" t="s">
        <v>108</v>
      </c>
      <c r="D176" s="76" t="s">
        <v>5</v>
      </c>
      <c r="E176" s="76"/>
      <c r="F176" s="76" t="s">
        <v>241</v>
      </c>
      <c r="G176" s="76" t="s">
        <v>222</v>
      </c>
      <c r="H176" s="76" t="s">
        <v>538</v>
      </c>
      <c r="I176" s="76" t="s">
        <v>1102</v>
      </c>
      <c r="J176" s="3">
        <v>8.6999999999999993</v>
      </c>
      <c r="K176"/>
    </row>
    <row r="177" spans="1:11" x14ac:dyDescent="0.25">
      <c r="A177" s="3">
        <v>175</v>
      </c>
      <c r="B177" s="76" t="s">
        <v>338</v>
      </c>
      <c r="C177" s="76" t="s">
        <v>108</v>
      </c>
      <c r="D177" s="76" t="s">
        <v>5</v>
      </c>
      <c r="E177" s="76"/>
      <c r="F177" s="76" t="s">
        <v>414</v>
      </c>
      <c r="G177" s="76" t="s">
        <v>406</v>
      </c>
      <c r="H177" s="76" t="s">
        <v>538</v>
      </c>
      <c r="I177" s="76" t="s">
        <v>1102</v>
      </c>
      <c r="J177" s="3">
        <v>17.21</v>
      </c>
      <c r="K177"/>
    </row>
    <row r="178" spans="1:11" x14ac:dyDescent="0.25">
      <c r="A178" s="3">
        <v>176</v>
      </c>
      <c r="B178" s="76" t="s">
        <v>338</v>
      </c>
      <c r="C178" s="76" t="s">
        <v>108</v>
      </c>
      <c r="D178" s="76" t="s">
        <v>5</v>
      </c>
      <c r="E178" s="76" t="s">
        <v>403</v>
      </c>
      <c r="F178" s="76" t="s">
        <v>338</v>
      </c>
      <c r="G178" s="76" t="s">
        <v>1115</v>
      </c>
      <c r="H178" s="76" t="s">
        <v>538</v>
      </c>
      <c r="I178" s="76" t="s">
        <v>1102</v>
      </c>
      <c r="J178" s="3">
        <v>6.66</v>
      </c>
      <c r="K178"/>
    </row>
    <row r="179" spans="1:11" x14ac:dyDescent="0.25">
      <c r="A179" s="3">
        <v>177</v>
      </c>
      <c r="B179" s="76" t="s">
        <v>297</v>
      </c>
      <c r="C179" s="76" t="s">
        <v>332</v>
      </c>
      <c r="D179" s="76" t="s">
        <v>5</v>
      </c>
      <c r="E179" s="76"/>
      <c r="F179" s="76" t="s">
        <v>203</v>
      </c>
      <c r="G179" s="76" t="s">
        <v>12</v>
      </c>
      <c r="H179" s="76" t="s">
        <v>905</v>
      </c>
      <c r="I179" s="76" t="s">
        <v>1102</v>
      </c>
      <c r="J179" s="3">
        <v>43.55</v>
      </c>
      <c r="K179"/>
    </row>
    <row r="180" spans="1:11" x14ac:dyDescent="0.25">
      <c r="A180" s="3">
        <v>178</v>
      </c>
      <c r="B180" s="76" t="s">
        <v>297</v>
      </c>
      <c r="C180" s="76" t="s">
        <v>332</v>
      </c>
      <c r="D180" s="76" t="s">
        <v>5</v>
      </c>
      <c r="E180" s="76"/>
      <c r="F180" s="76" t="s">
        <v>204</v>
      </c>
      <c r="G180" s="76" t="s">
        <v>1093</v>
      </c>
      <c r="H180" s="76" t="s">
        <v>905</v>
      </c>
      <c r="I180" s="76" t="s">
        <v>1102</v>
      </c>
      <c r="J180" s="3">
        <v>5.53</v>
      </c>
      <c r="K180"/>
    </row>
    <row r="181" spans="1:11" x14ac:dyDescent="0.25">
      <c r="A181" s="3">
        <v>179</v>
      </c>
      <c r="B181" s="76" t="s">
        <v>297</v>
      </c>
      <c r="C181" s="76" t="s">
        <v>332</v>
      </c>
      <c r="D181" s="76" t="s">
        <v>5</v>
      </c>
      <c r="E181" s="76"/>
      <c r="F181" s="76" t="s">
        <v>791</v>
      </c>
      <c r="G181" s="76" t="s">
        <v>404</v>
      </c>
      <c r="H181" s="76" t="s">
        <v>538</v>
      </c>
      <c r="I181" s="76" t="s">
        <v>1102</v>
      </c>
      <c r="J181" s="3">
        <v>3.24</v>
      </c>
      <c r="K181"/>
    </row>
    <row r="182" spans="1:11" x14ac:dyDescent="0.25">
      <c r="A182" s="3">
        <v>180</v>
      </c>
      <c r="B182" s="76" t="s">
        <v>297</v>
      </c>
      <c r="C182" s="76" t="s">
        <v>332</v>
      </c>
      <c r="D182" s="76" t="s">
        <v>5</v>
      </c>
      <c r="E182" s="76"/>
      <c r="F182" s="76" t="s">
        <v>794</v>
      </c>
      <c r="G182" s="76" t="s">
        <v>407</v>
      </c>
      <c r="H182" s="76" t="s">
        <v>538</v>
      </c>
      <c r="I182" s="76" t="s">
        <v>1102</v>
      </c>
      <c r="J182" s="3">
        <v>17.21</v>
      </c>
      <c r="K182"/>
    </row>
    <row r="183" spans="1:11" x14ac:dyDescent="0.25">
      <c r="A183" s="3">
        <v>181</v>
      </c>
      <c r="B183" s="76" t="s">
        <v>297</v>
      </c>
      <c r="C183" s="76" t="s">
        <v>332</v>
      </c>
      <c r="D183" s="76" t="s">
        <v>5</v>
      </c>
      <c r="E183" s="76"/>
      <c r="F183" s="76" t="s">
        <v>205</v>
      </c>
      <c r="G183" s="76" t="s">
        <v>1095</v>
      </c>
      <c r="H183" s="76" t="s">
        <v>905</v>
      </c>
      <c r="I183" s="76" t="s">
        <v>1102</v>
      </c>
      <c r="J183" s="3">
        <v>3</v>
      </c>
      <c r="K183"/>
    </row>
    <row r="184" spans="1:11" x14ac:dyDescent="0.25">
      <c r="A184" s="3">
        <v>182</v>
      </c>
      <c r="B184" s="76" t="s">
        <v>297</v>
      </c>
      <c r="C184" s="76" t="s">
        <v>332</v>
      </c>
      <c r="D184" s="76" t="s">
        <v>5</v>
      </c>
      <c r="E184" s="76"/>
      <c r="F184" s="76" t="s">
        <v>206</v>
      </c>
      <c r="G184" s="76" t="s">
        <v>42</v>
      </c>
      <c r="H184" s="76" t="s">
        <v>538</v>
      </c>
      <c r="I184" s="76" t="s">
        <v>1102</v>
      </c>
      <c r="J184" s="3">
        <v>7.34</v>
      </c>
      <c r="K184"/>
    </row>
    <row r="185" spans="1:11" x14ac:dyDescent="0.25">
      <c r="A185" s="3">
        <v>183</v>
      </c>
      <c r="B185" s="76" t="s">
        <v>297</v>
      </c>
      <c r="C185" s="76" t="s">
        <v>332</v>
      </c>
      <c r="D185" s="76" t="s">
        <v>5</v>
      </c>
      <c r="E185" s="76"/>
      <c r="F185" s="76" t="s">
        <v>238</v>
      </c>
      <c r="G185" s="76" t="s">
        <v>222</v>
      </c>
      <c r="H185" s="76" t="s">
        <v>538</v>
      </c>
      <c r="I185" s="76" t="s">
        <v>1102</v>
      </c>
      <c r="J185" s="3">
        <v>8.6999999999999993</v>
      </c>
      <c r="K185"/>
    </row>
    <row r="186" spans="1:11" x14ac:dyDescent="0.25">
      <c r="A186" s="3">
        <v>184</v>
      </c>
      <c r="B186" s="76" t="s">
        <v>297</v>
      </c>
      <c r="C186" s="76" t="s">
        <v>332</v>
      </c>
      <c r="D186" s="76" t="s">
        <v>5</v>
      </c>
      <c r="E186" s="76"/>
      <c r="F186" s="76" t="s">
        <v>432</v>
      </c>
      <c r="G186" s="76" t="s">
        <v>406</v>
      </c>
      <c r="H186" s="76" t="s">
        <v>538</v>
      </c>
      <c r="I186" s="76" t="s">
        <v>1102</v>
      </c>
      <c r="J186" s="3">
        <v>17.21</v>
      </c>
      <c r="K186"/>
    </row>
    <row r="187" spans="1:11" x14ac:dyDescent="0.25">
      <c r="A187" s="3">
        <v>185</v>
      </c>
      <c r="B187" s="76" t="s">
        <v>353</v>
      </c>
      <c r="C187" s="76" t="s">
        <v>332</v>
      </c>
      <c r="D187" s="76" t="s">
        <v>5</v>
      </c>
      <c r="E187" s="76"/>
      <c r="F187" s="76" t="s">
        <v>216</v>
      </c>
      <c r="G187" s="76" t="s">
        <v>12</v>
      </c>
      <c r="H187" s="76" t="s">
        <v>905</v>
      </c>
      <c r="I187" s="76" t="s">
        <v>1102</v>
      </c>
      <c r="J187" s="3">
        <v>43.55</v>
      </c>
      <c r="K187"/>
    </row>
    <row r="188" spans="1:11" x14ac:dyDescent="0.25">
      <c r="A188" s="3">
        <v>186</v>
      </c>
      <c r="B188" s="76" t="s">
        <v>353</v>
      </c>
      <c r="C188" s="76" t="s">
        <v>332</v>
      </c>
      <c r="D188" s="76" t="s">
        <v>5</v>
      </c>
      <c r="E188" s="76"/>
      <c r="F188" s="76" t="s">
        <v>217</v>
      </c>
      <c r="G188" s="76" t="s">
        <v>1093</v>
      </c>
      <c r="H188" s="76" t="s">
        <v>905</v>
      </c>
      <c r="I188" s="76" t="s">
        <v>1102</v>
      </c>
      <c r="J188" s="3">
        <v>5.53</v>
      </c>
      <c r="K188"/>
    </row>
    <row r="189" spans="1:11" x14ac:dyDescent="0.25">
      <c r="A189" s="3">
        <v>187</v>
      </c>
      <c r="B189" s="76" t="s">
        <v>353</v>
      </c>
      <c r="C189" s="76" t="s">
        <v>332</v>
      </c>
      <c r="D189" s="76" t="s">
        <v>5</v>
      </c>
      <c r="E189" s="76"/>
      <c r="F189" s="76" t="s">
        <v>802</v>
      </c>
      <c r="G189" s="76" t="s">
        <v>404</v>
      </c>
      <c r="H189" s="76" t="s">
        <v>538</v>
      </c>
      <c r="I189" s="76" t="s">
        <v>1102</v>
      </c>
      <c r="J189" s="3">
        <v>3.24</v>
      </c>
      <c r="K189"/>
    </row>
    <row r="190" spans="1:11" x14ac:dyDescent="0.25">
      <c r="A190" s="3">
        <v>188</v>
      </c>
      <c r="B190" s="76" t="s">
        <v>353</v>
      </c>
      <c r="C190" s="76" t="s">
        <v>332</v>
      </c>
      <c r="D190" s="76" t="s">
        <v>5</v>
      </c>
      <c r="E190" s="76"/>
      <c r="F190" s="76" t="s">
        <v>805</v>
      </c>
      <c r="G190" s="76" t="s">
        <v>407</v>
      </c>
      <c r="H190" s="76" t="s">
        <v>538</v>
      </c>
      <c r="I190" s="76" t="s">
        <v>1102</v>
      </c>
      <c r="J190" s="3">
        <v>17.21</v>
      </c>
      <c r="K190"/>
    </row>
    <row r="191" spans="1:11" x14ac:dyDescent="0.25">
      <c r="A191" s="3">
        <v>189</v>
      </c>
      <c r="B191" s="76" t="s">
        <v>353</v>
      </c>
      <c r="C191" s="76" t="s">
        <v>332</v>
      </c>
      <c r="D191" s="76" t="s">
        <v>5</v>
      </c>
      <c r="E191" s="76"/>
      <c r="F191" s="76" t="s">
        <v>218</v>
      </c>
      <c r="G191" s="76" t="s">
        <v>1095</v>
      </c>
      <c r="H191" s="76" t="s">
        <v>905</v>
      </c>
      <c r="I191" s="76" t="s">
        <v>1102</v>
      </c>
      <c r="J191" s="3">
        <v>3</v>
      </c>
      <c r="K191"/>
    </row>
    <row r="192" spans="1:11" x14ac:dyDescent="0.25">
      <c r="A192" s="3">
        <v>190</v>
      </c>
      <c r="B192" s="76" t="s">
        <v>353</v>
      </c>
      <c r="C192" s="76" t="s">
        <v>332</v>
      </c>
      <c r="D192" s="76" t="s">
        <v>5</v>
      </c>
      <c r="E192" s="76"/>
      <c r="F192" s="76" t="s">
        <v>219</v>
      </c>
      <c r="G192" s="76" t="s">
        <v>42</v>
      </c>
      <c r="H192" s="76" t="s">
        <v>538</v>
      </c>
      <c r="I192" s="76" t="s">
        <v>1102</v>
      </c>
      <c r="J192" s="3">
        <v>10.26</v>
      </c>
      <c r="K192"/>
    </row>
    <row r="193" spans="1:11" x14ac:dyDescent="0.25">
      <c r="A193" s="3">
        <v>191</v>
      </c>
      <c r="B193" s="76" t="s">
        <v>353</v>
      </c>
      <c r="C193" s="76" t="s">
        <v>332</v>
      </c>
      <c r="D193" s="76" t="s">
        <v>5</v>
      </c>
      <c r="E193" s="76"/>
      <c r="F193" s="76" t="s">
        <v>239</v>
      </c>
      <c r="G193" s="76" t="s">
        <v>222</v>
      </c>
      <c r="H193" s="76" t="s">
        <v>538</v>
      </c>
      <c r="I193" s="76" t="s">
        <v>1102</v>
      </c>
      <c r="J193" s="3">
        <v>8.6999999999999993</v>
      </c>
      <c r="K193"/>
    </row>
    <row r="194" spans="1:11" x14ac:dyDescent="0.25">
      <c r="A194" s="3">
        <v>192</v>
      </c>
      <c r="B194" s="76" t="s">
        <v>353</v>
      </c>
      <c r="C194" s="76" t="s">
        <v>332</v>
      </c>
      <c r="D194" s="76" t="s">
        <v>5</v>
      </c>
      <c r="E194" s="76"/>
      <c r="F194" s="76" t="s">
        <v>433</v>
      </c>
      <c r="G194" s="76" t="s">
        <v>406</v>
      </c>
      <c r="H194" s="76" t="s">
        <v>538</v>
      </c>
      <c r="I194" s="76" t="s">
        <v>1102</v>
      </c>
      <c r="J194" s="3">
        <v>17.21</v>
      </c>
      <c r="K194"/>
    </row>
    <row r="195" spans="1:11" x14ac:dyDescent="0.25">
      <c r="A195" s="3">
        <v>193</v>
      </c>
      <c r="B195" s="76" t="s">
        <v>353</v>
      </c>
      <c r="C195" s="76" t="s">
        <v>332</v>
      </c>
      <c r="D195" s="76" t="s">
        <v>5</v>
      </c>
      <c r="E195" s="76"/>
      <c r="F195" s="76" t="s">
        <v>434</v>
      </c>
      <c r="G195" s="76" t="s">
        <v>316</v>
      </c>
      <c r="H195" s="76" t="s">
        <v>538</v>
      </c>
      <c r="I195" s="76" t="s">
        <v>1102</v>
      </c>
      <c r="J195" s="3">
        <v>20.14</v>
      </c>
      <c r="K195"/>
    </row>
    <row r="196" spans="1:11" x14ac:dyDescent="0.25">
      <c r="A196" s="3">
        <v>194</v>
      </c>
      <c r="B196" s="76" t="s">
        <v>54</v>
      </c>
      <c r="C196" s="76" t="s">
        <v>108</v>
      </c>
      <c r="D196" s="76" t="s">
        <v>5</v>
      </c>
      <c r="E196" s="76"/>
      <c r="F196" s="76" t="s">
        <v>58</v>
      </c>
      <c r="G196" s="76" t="s">
        <v>12</v>
      </c>
      <c r="H196" s="76" t="s">
        <v>905</v>
      </c>
      <c r="I196" s="76" t="s">
        <v>1102</v>
      </c>
      <c r="J196" s="3">
        <v>57.9</v>
      </c>
      <c r="K196"/>
    </row>
    <row r="197" spans="1:11" x14ac:dyDescent="0.25">
      <c r="A197" s="3">
        <v>195</v>
      </c>
      <c r="B197" s="76" t="s">
        <v>54</v>
      </c>
      <c r="C197" s="76" t="s">
        <v>108</v>
      </c>
      <c r="D197" s="76" t="s">
        <v>5</v>
      </c>
      <c r="E197" s="76"/>
      <c r="F197" s="76" t="s">
        <v>59</v>
      </c>
      <c r="G197" s="76" t="s">
        <v>1093</v>
      </c>
      <c r="H197" s="76" t="s">
        <v>905</v>
      </c>
      <c r="I197" s="76" t="s">
        <v>1102</v>
      </c>
      <c r="J197" s="3">
        <v>5.53</v>
      </c>
      <c r="K197"/>
    </row>
    <row r="198" spans="1:11" x14ac:dyDescent="0.25">
      <c r="A198" s="3">
        <v>196</v>
      </c>
      <c r="B198" s="76" t="s">
        <v>54</v>
      </c>
      <c r="C198" s="76" t="s">
        <v>108</v>
      </c>
      <c r="D198" s="76" t="s">
        <v>5</v>
      </c>
      <c r="E198" s="76"/>
      <c r="F198" s="76" t="s">
        <v>816</v>
      </c>
      <c r="G198" s="76" t="s">
        <v>404</v>
      </c>
      <c r="H198" s="76" t="s">
        <v>538</v>
      </c>
      <c r="I198" s="76" t="s">
        <v>1102</v>
      </c>
      <c r="J198" s="3">
        <v>3.24</v>
      </c>
      <c r="K198"/>
    </row>
    <row r="199" spans="1:11" x14ac:dyDescent="0.25">
      <c r="A199" s="3">
        <v>197</v>
      </c>
      <c r="B199" s="76" t="s">
        <v>54</v>
      </c>
      <c r="C199" s="76" t="s">
        <v>108</v>
      </c>
      <c r="D199" s="76" t="s">
        <v>5</v>
      </c>
      <c r="E199" s="76"/>
      <c r="F199" s="76" t="s">
        <v>408</v>
      </c>
      <c r="G199" s="76" t="s">
        <v>407</v>
      </c>
      <c r="H199" s="76" t="s">
        <v>538</v>
      </c>
      <c r="I199" s="76" t="s">
        <v>1102</v>
      </c>
      <c r="J199" s="3">
        <v>17.21</v>
      </c>
      <c r="K199"/>
    </row>
    <row r="200" spans="1:11" x14ac:dyDescent="0.25">
      <c r="A200" s="3">
        <v>198</v>
      </c>
      <c r="B200" s="76" t="s">
        <v>54</v>
      </c>
      <c r="C200" s="76" t="s">
        <v>108</v>
      </c>
      <c r="D200" s="76" t="s">
        <v>5</v>
      </c>
      <c r="E200" s="76"/>
      <c r="F200" s="76" t="s">
        <v>60</v>
      </c>
      <c r="G200" s="76" t="s">
        <v>1095</v>
      </c>
      <c r="H200" s="76" t="s">
        <v>905</v>
      </c>
      <c r="I200" s="76" t="s">
        <v>1102</v>
      </c>
      <c r="J200" s="3">
        <v>3</v>
      </c>
      <c r="K200"/>
    </row>
    <row r="201" spans="1:11" x14ac:dyDescent="0.25">
      <c r="A201" s="3">
        <v>199</v>
      </c>
      <c r="B201" s="76" t="s">
        <v>54</v>
      </c>
      <c r="C201" s="76" t="s">
        <v>108</v>
      </c>
      <c r="D201" s="76" t="s">
        <v>5</v>
      </c>
      <c r="E201" s="76"/>
      <c r="F201" s="76" t="s">
        <v>61</v>
      </c>
      <c r="G201" s="76" t="s">
        <v>42</v>
      </c>
      <c r="H201" s="76" t="s">
        <v>538</v>
      </c>
      <c r="I201" s="76" t="s">
        <v>1102</v>
      </c>
      <c r="J201" s="3">
        <v>7.34</v>
      </c>
      <c r="K201"/>
    </row>
    <row r="202" spans="1:11" x14ac:dyDescent="0.25">
      <c r="A202" s="3">
        <v>200</v>
      </c>
      <c r="B202" s="76" t="s">
        <v>54</v>
      </c>
      <c r="C202" s="76" t="s">
        <v>108</v>
      </c>
      <c r="D202" s="76" t="s">
        <v>5</v>
      </c>
      <c r="E202" s="76"/>
      <c r="F202" s="76" t="s">
        <v>240</v>
      </c>
      <c r="G202" s="76" t="s">
        <v>222</v>
      </c>
      <c r="H202" s="76" t="s">
        <v>538</v>
      </c>
      <c r="I202" s="76" t="s">
        <v>1102</v>
      </c>
      <c r="J202" s="3">
        <v>8.6999999999999993</v>
      </c>
      <c r="K202"/>
    </row>
    <row r="203" spans="1:11" x14ac:dyDescent="0.25">
      <c r="A203" s="3">
        <v>201</v>
      </c>
      <c r="B203" s="76" t="s">
        <v>54</v>
      </c>
      <c r="C203" s="76" t="s">
        <v>108</v>
      </c>
      <c r="D203" s="76" t="s">
        <v>5</v>
      </c>
      <c r="E203" s="76"/>
      <c r="F203" s="76" t="s">
        <v>415</v>
      </c>
      <c r="G203" s="76" t="s">
        <v>406</v>
      </c>
      <c r="H203" s="76" t="s">
        <v>538</v>
      </c>
      <c r="I203" s="76" t="s">
        <v>1102</v>
      </c>
      <c r="J203" s="3">
        <v>17.21</v>
      </c>
      <c r="K203"/>
    </row>
    <row r="204" spans="1:11" x14ac:dyDescent="0.25">
      <c r="A204" s="3">
        <v>202</v>
      </c>
      <c r="B204" s="76" t="s">
        <v>54</v>
      </c>
      <c r="C204" s="76" t="s">
        <v>108</v>
      </c>
      <c r="D204" s="76" t="s">
        <v>5</v>
      </c>
      <c r="E204" s="76" t="s">
        <v>403</v>
      </c>
      <c r="F204" s="76" t="s">
        <v>54</v>
      </c>
      <c r="G204" s="76" t="s">
        <v>1115</v>
      </c>
      <c r="H204" s="76" t="s">
        <v>538</v>
      </c>
      <c r="I204" s="76" t="s">
        <v>1102</v>
      </c>
      <c r="J204" s="3">
        <v>8.7149999999999999</v>
      </c>
      <c r="K204"/>
    </row>
    <row r="205" spans="1:11" x14ac:dyDescent="0.25">
      <c r="A205" s="3">
        <v>203</v>
      </c>
      <c r="B205" s="76" t="s">
        <v>41</v>
      </c>
      <c r="C205" s="76" t="s">
        <v>331</v>
      </c>
      <c r="D205" s="76" t="s">
        <v>5</v>
      </c>
      <c r="E205" s="76"/>
      <c r="F205" s="76" t="s">
        <v>128</v>
      </c>
      <c r="G205" s="76" t="s">
        <v>12</v>
      </c>
      <c r="H205" s="76" t="s">
        <v>905</v>
      </c>
      <c r="I205" s="76" t="s">
        <v>1102</v>
      </c>
      <c r="J205" s="3">
        <v>57.9</v>
      </c>
      <c r="K205"/>
    </row>
    <row r="206" spans="1:11" x14ac:dyDescent="0.25">
      <c r="A206" s="3">
        <v>204</v>
      </c>
      <c r="B206" s="76" t="s">
        <v>41</v>
      </c>
      <c r="C206" s="76" t="s">
        <v>331</v>
      </c>
      <c r="D206" s="76" t="s">
        <v>5</v>
      </c>
      <c r="E206" s="76"/>
      <c r="F206" s="76" t="s">
        <v>129</v>
      </c>
      <c r="G206" s="76" t="s">
        <v>1093</v>
      </c>
      <c r="H206" s="76" t="s">
        <v>905</v>
      </c>
      <c r="I206" s="76" t="s">
        <v>1102</v>
      </c>
      <c r="J206" s="3">
        <v>5.53</v>
      </c>
      <c r="K206"/>
    </row>
    <row r="207" spans="1:11" x14ac:dyDescent="0.25">
      <c r="A207" s="3">
        <v>205</v>
      </c>
      <c r="B207" s="76" t="s">
        <v>41</v>
      </c>
      <c r="C207" s="76" t="s">
        <v>331</v>
      </c>
      <c r="D207" s="76" t="s">
        <v>5</v>
      </c>
      <c r="E207" s="76"/>
      <c r="F207" s="76" t="s">
        <v>826</v>
      </c>
      <c r="G207" s="76" t="s">
        <v>404</v>
      </c>
      <c r="H207" s="76" t="s">
        <v>538</v>
      </c>
      <c r="I207" s="76" t="s">
        <v>1102</v>
      </c>
      <c r="J207" s="3">
        <v>3.24</v>
      </c>
      <c r="K207"/>
    </row>
    <row r="208" spans="1:11" x14ac:dyDescent="0.25">
      <c r="A208" s="3">
        <v>206</v>
      </c>
      <c r="B208" s="76" t="s">
        <v>41</v>
      </c>
      <c r="C208" s="76" t="s">
        <v>331</v>
      </c>
      <c r="D208" s="76" t="s">
        <v>5</v>
      </c>
      <c r="E208" s="76"/>
      <c r="F208" s="76" t="s">
        <v>409</v>
      </c>
      <c r="G208" s="76" t="s">
        <v>407</v>
      </c>
      <c r="H208" s="76" t="s">
        <v>538</v>
      </c>
      <c r="I208" s="76" t="s">
        <v>1102</v>
      </c>
      <c r="J208" s="3">
        <v>17.21</v>
      </c>
      <c r="K208"/>
    </row>
    <row r="209" spans="1:11" x14ac:dyDescent="0.25">
      <c r="A209" s="3">
        <v>207</v>
      </c>
      <c r="B209" s="76" t="s">
        <v>41</v>
      </c>
      <c r="C209" s="76" t="s">
        <v>331</v>
      </c>
      <c r="D209" s="76" t="s">
        <v>5</v>
      </c>
      <c r="E209" s="76"/>
      <c r="F209" s="76" t="s">
        <v>130</v>
      </c>
      <c r="G209" s="76" t="s">
        <v>1095</v>
      </c>
      <c r="H209" s="76" t="s">
        <v>905</v>
      </c>
      <c r="I209" s="76" t="s">
        <v>1102</v>
      </c>
      <c r="J209" s="3">
        <v>3</v>
      </c>
      <c r="K209"/>
    </row>
    <row r="210" spans="1:11" x14ac:dyDescent="0.25">
      <c r="A210" s="3">
        <v>208</v>
      </c>
      <c r="B210" s="76" t="s">
        <v>41</v>
      </c>
      <c r="C210" s="76" t="s">
        <v>331</v>
      </c>
      <c r="D210" s="76" t="s">
        <v>5</v>
      </c>
      <c r="E210" s="76"/>
      <c r="F210" s="76" t="s">
        <v>131</v>
      </c>
      <c r="G210" s="76" t="s">
        <v>42</v>
      </c>
      <c r="H210" s="76" t="s">
        <v>538</v>
      </c>
      <c r="I210" s="76" t="s">
        <v>1102</v>
      </c>
      <c r="J210" s="3">
        <v>7.34</v>
      </c>
      <c r="K210"/>
    </row>
    <row r="211" spans="1:11" x14ac:dyDescent="0.25">
      <c r="A211" s="3">
        <v>209</v>
      </c>
      <c r="B211" s="76" t="s">
        <v>41</v>
      </c>
      <c r="C211" s="76" t="s">
        <v>331</v>
      </c>
      <c r="D211" s="76" t="s">
        <v>5</v>
      </c>
      <c r="E211" s="76"/>
      <c r="F211" s="76" t="s">
        <v>221</v>
      </c>
      <c r="G211" s="76" t="s">
        <v>222</v>
      </c>
      <c r="H211" s="76" t="s">
        <v>538</v>
      </c>
      <c r="I211" s="76" t="s">
        <v>1102</v>
      </c>
      <c r="J211" s="3">
        <v>8.6999999999999993</v>
      </c>
      <c r="K211"/>
    </row>
    <row r="212" spans="1:11" x14ac:dyDescent="0.25">
      <c r="A212" s="3">
        <v>210</v>
      </c>
      <c r="B212" s="76" t="s">
        <v>41</v>
      </c>
      <c r="C212" s="76" t="s">
        <v>331</v>
      </c>
      <c r="D212" s="76" t="s">
        <v>5</v>
      </c>
      <c r="E212" s="76"/>
      <c r="F212" s="76" t="s">
        <v>416</v>
      </c>
      <c r="G212" s="76" t="s">
        <v>406</v>
      </c>
      <c r="H212" s="76" t="s">
        <v>538</v>
      </c>
      <c r="I212" s="76" t="s">
        <v>1102</v>
      </c>
      <c r="J212" s="3">
        <v>17.21</v>
      </c>
      <c r="K212"/>
    </row>
    <row r="213" spans="1:11" x14ac:dyDescent="0.25">
      <c r="A213" s="3">
        <v>211</v>
      </c>
      <c r="B213" s="76" t="s">
        <v>41</v>
      </c>
      <c r="C213" s="76" t="s">
        <v>331</v>
      </c>
      <c r="D213" s="76" t="s">
        <v>5</v>
      </c>
      <c r="E213" s="76" t="s">
        <v>403</v>
      </c>
      <c r="F213" s="76" t="s">
        <v>41</v>
      </c>
      <c r="G213" s="76" t="s">
        <v>1115</v>
      </c>
      <c r="H213" s="76" t="s">
        <v>538</v>
      </c>
      <c r="I213" s="76" t="s">
        <v>1102</v>
      </c>
      <c r="J213" s="3">
        <v>10.77</v>
      </c>
      <c r="K213"/>
    </row>
    <row r="214" spans="1:11" x14ac:dyDescent="0.25">
      <c r="A214" s="3">
        <v>212</v>
      </c>
      <c r="B214" s="76" t="s">
        <v>339</v>
      </c>
      <c r="C214" s="76" t="s">
        <v>331</v>
      </c>
      <c r="D214" s="76" t="s">
        <v>5</v>
      </c>
      <c r="E214" s="76"/>
      <c r="F214" s="76" t="s">
        <v>135</v>
      </c>
      <c r="G214" s="76" t="s">
        <v>12</v>
      </c>
      <c r="H214" s="76" t="s">
        <v>905</v>
      </c>
      <c r="I214" s="76" t="s">
        <v>1102</v>
      </c>
      <c r="J214" s="3">
        <v>57.9</v>
      </c>
      <c r="K214"/>
    </row>
    <row r="215" spans="1:11" x14ac:dyDescent="0.25">
      <c r="A215" s="3">
        <v>213</v>
      </c>
      <c r="B215" s="76" t="s">
        <v>339</v>
      </c>
      <c r="C215" s="76" t="s">
        <v>331</v>
      </c>
      <c r="D215" s="76" t="s">
        <v>5</v>
      </c>
      <c r="E215" s="76"/>
      <c r="F215" s="76" t="s">
        <v>136</v>
      </c>
      <c r="G215" s="76" t="s">
        <v>1093</v>
      </c>
      <c r="H215" s="76" t="s">
        <v>905</v>
      </c>
      <c r="I215" s="76" t="s">
        <v>1102</v>
      </c>
      <c r="J215" s="3">
        <v>5.53</v>
      </c>
      <c r="K215"/>
    </row>
    <row r="216" spans="1:11" x14ac:dyDescent="0.25">
      <c r="A216" s="3">
        <v>214</v>
      </c>
      <c r="B216" s="76" t="s">
        <v>339</v>
      </c>
      <c r="C216" s="76" t="s">
        <v>331</v>
      </c>
      <c r="D216" s="76" t="s">
        <v>5</v>
      </c>
      <c r="E216" s="76"/>
      <c r="F216" s="76" t="s">
        <v>835</v>
      </c>
      <c r="G216" s="76" t="s">
        <v>404</v>
      </c>
      <c r="H216" s="76" t="s">
        <v>538</v>
      </c>
      <c r="I216" s="76" t="s">
        <v>1102</v>
      </c>
      <c r="J216" s="3">
        <v>3.24</v>
      </c>
      <c r="K216"/>
    </row>
    <row r="217" spans="1:11" x14ac:dyDescent="0.25">
      <c r="A217" s="3">
        <v>215</v>
      </c>
      <c r="B217" s="76" t="s">
        <v>339</v>
      </c>
      <c r="C217" s="76" t="s">
        <v>331</v>
      </c>
      <c r="D217" s="76" t="s">
        <v>5</v>
      </c>
      <c r="E217" s="76"/>
      <c r="F217" s="76" t="s">
        <v>410</v>
      </c>
      <c r="G217" s="76" t="s">
        <v>407</v>
      </c>
      <c r="H217" s="76" t="s">
        <v>538</v>
      </c>
      <c r="I217" s="76" t="s">
        <v>1102</v>
      </c>
      <c r="J217" s="3">
        <v>17.21</v>
      </c>
      <c r="K217"/>
    </row>
    <row r="218" spans="1:11" x14ac:dyDescent="0.25">
      <c r="A218" s="3">
        <v>216</v>
      </c>
      <c r="B218" s="76" t="s">
        <v>339</v>
      </c>
      <c r="C218" s="76" t="s">
        <v>331</v>
      </c>
      <c r="D218" s="76" t="s">
        <v>5</v>
      </c>
      <c r="E218" s="76"/>
      <c r="F218" s="76" t="s">
        <v>137</v>
      </c>
      <c r="G218" s="76" t="s">
        <v>1095</v>
      </c>
      <c r="H218" s="76" t="s">
        <v>905</v>
      </c>
      <c r="I218" s="76" t="s">
        <v>1102</v>
      </c>
      <c r="J218" s="3">
        <v>3</v>
      </c>
      <c r="K218"/>
    </row>
    <row r="219" spans="1:11" x14ac:dyDescent="0.25">
      <c r="A219" s="3">
        <v>217</v>
      </c>
      <c r="B219" s="76" t="s">
        <v>339</v>
      </c>
      <c r="C219" s="76" t="s">
        <v>331</v>
      </c>
      <c r="D219" s="76" t="s">
        <v>5</v>
      </c>
      <c r="E219" s="76"/>
      <c r="F219" s="76" t="s">
        <v>138</v>
      </c>
      <c r="G219" s="76" t="s">
        <v>42</v>
      </c>
      <c r="H219" s="76" t="s">
        <v>538</v>
      </c>
      <c r="I219" s="76" t="s">
        <v>1102</v>
      </c>
      <c r="J219" s="3">
        <v>7.34</v>
      </c>
      <c r="K219"/>
    </row>
    <row r="220" spans="1:11" x14ac:dyDescent="0.25">
      <c r="A220" s="3">
        <v>218</v>
      </c>
      <c r="B220" s="76" t="s">
        <v>339</v>
      </c>
      <c r="C220" s="76" t="s">
        <v>331</v>
      </c>
      <c r="D220" s="76" t="s">
        <v>5</v>
      </c>
      <c r="E220" s="76"/>
      <c r="F220" s="76" t="s">
        <v>223</v>
      </c>
      <c r="G220" s="76" t="s">
        <v>222</v>
      </c>
      <c r="H220" s="76" t="s">
        <v>538</v>
      </c>
      <c r="I220" s="76" t="s">
        <v>1102</v>
      </c>
      <c r="J220" s="3">
        <v>8.6999999999999993</v>
      </c>
      <c r="K220"/>
    </row>
    <row r="221" spans="1:11" x14ac:dyDescent="0.25">
      <c r="A221" s="3">
        <v>219</v>
      </c>
      <c r="B221" s="76" t="s">
        <v>339</v>
      </c>
      <c r="C221" s="76" t="s">
        <v>331</v>
      </c>
      <c r="D221" s="76" t="s">
        <v>5</v>
      </c>
      <c r="E221" s="76"/>
      <c r="F221" s="76" t="s">
        <v>417</v>
      </c>
      <c r="G221" s="76" t="s">
        <v>406</v>
      </c>
      <c r="H221" s="76" t="s">
        <v>538</v>
      </c>
      <c r="I221" s="76" t="s">
        <v>1102</v>
      </c>
      <c r="J221" s="3">
        <v>17.21</v>
      </c>
      <c r="K221"/>
    </row>
    <row r="222" spans="1:11" x14ac:dyDescent="0.25">
      <c r="A222" s="3">
        <v>220</v>
      </c>
      <c r="B222" s="76" t="s">
        <v>339</v>
      </c>
      <c r="C222" s="76" t="s">
        <v>331</v>
      </c>
      <c r="D222" s="76" t="s">
        <v>5</v>
      </c>
      <c r="E222" s="76" t="s">
        <v>403</v>
      </c>
      <c r="F222" s="76" t="s">
        <v>339</v>
      </c>
      <c r="G222" s="76" t="s">
        <v>1115</v>
      </c>
      <c r="H222" s="76" t="s">
        <v>538</v>
      </c>
      <c r="I222" s="76" t="s">
        <v>1102</v>
      </c>
      <c r="J222" s="3">
        <v>10.77</v>
      </c>
      <c r="K222"/>
    </row>
    <row r="223" spans="1:11" x14ac:dyDescent="0.25">
      <c r="A223" s="3">
        <v>221</v>
      </c>
      <c r="B223" s="76" t="s">
        <v>340</v>
      </c>
      <c r="C223" s="76" t="s">
        <v>331</v>
      </c>
      <c r="D223" s="76" t="s">
        <v>5</v>
      </c>
      <c r="E223" s="76"/>
      <c r="F223" s="76" t="s">
        <v>139</v>
      </c>
      <c r="G223" s="76" t="s">
        <v>12</v>
      </c>
      <c r="H223" s="76" t="s">
        <v>905</v>
      </c>
      <c r="I223" s="76" t="s">
        <v>1102</v>
      </c>
      <c r="J223" s="3">
        <v>57.9</v>
      </c>
      <c r="K223"/>
    </row>
    <row r="224" spans="1:11" x14ac:dyDescent="0.25">
      <c r="A224" s="3">
        <v>222</v>
      </c>
      <c r="B224" s="76" t="s">
        <v>340</v>
      </c>
      <c r="C224" s="76" t="s">
        <v>331</v>
      </c>
      <c r="D224" s="76" t="s">
        <v>5</v>
      </c>
      <c r="E224" s="76"/>
      <c r="F224" s="76" t="s">
        <v>140</v>
      </c>
      <c r="G224" s="76" t="s">
        <v>1093</v>
      </c>
      <c r="H224" s="76" t="s">
        <v>905</v>
      </c>
      <c r="I224" s="76" t="s">
        <v>1102</v>
      </c>
      <c r="J224" s="3">
        <v>5.53</v>
      </c>
      <c r="K224"/>
    </row>
    <row r="225" spans="1:11" x14ac:dyDescent="0.25">
      <c r="A225" s="3">
        <v>223</v>
      </c>
      <c r="B225" s="76" t="s">
        <v>340</v>
      </c>
      <c r="C225" s="76" t="s">
        <v>331</v>
      </c>
      <c r="D225" s="76" t="s">
        <v>5</v>
      </c>
      <c r="E225" s="76"/>
      <c r="F225" s="76" t="s">
        <v>844</v>
      </c>
      <c r="G225" s="76" t="s">
        <v>404</v>
      </c>
      <c r="H225" s="76" t="s">
        <v>538</v>
      </c>
      <c r="I225" s="76" t="s">
        <v>1102</v>
      </c>
      <c r="J225" s="3">
        <v>3.24</v>
      </c>
      <c r="K225"/>
    </row>
    <row r="226" spans="1:11" x14ac:dyDescent="0.25">
      <c r="A226" s="3">
        <v>224</v>
      </c>
      <c r="B226" s="76" t="s">
        <v>340</v>
      </c>
      <c r="C226" s="76" t="s">
        <v>331</v>
      </c>
      <c r="D226" s="76" t="s">
        <v>5</v>
      </c>
      <c r="E226" s="76"/>
      <c r="F226" s="76" t="s">
        <v>846</v>
      </c>
      <c r="G226" s="76" t="s">
        <v>407</v>
      </c>
      <c r="H226" s="76" t="s">
        <v>538</v>
      </c>
      <c r="I226" s="76" t="s">
        <v>1102</v>
      </c>
      <c r="J226" s="3">
        <v>17.21</v>
      </c>
      <c r="K226"/>
    </row>
    <row r="227" spans="1:11" x14ac:dyDescent="0.25">
      <c r="A227" s="3">
        <v>225</v>
      </c>
      <c r="B227" s="76" t="s">
        <v>340</v>
      </c>
      <c r="C227" s="76" t="s">
        <v>331</v>
      </c>
      <c r="D227" s="76" t="s">
        <v>5</v>
      </c>
      <c r="E227" s="76"/>
      <c r="F227" s="76" t="s">
        <v>141</v>
      </c>
      <c r="G227" s="76" t="s">
        <v>1095</v>
      </c>
      <c r="H227" s="76" t="s">
        <v>905</v>
      </c>
      <c r="I227" s="76" t="s">
        <v>1102</v>
      </c>
      <c r="J227" s="3">
        <v>3</v>
      </c>
      <c r="K227"/>
    </row>
    <row r="228" spans="1:11" x14ac:dyDescent="0.25">
      <c r="A228" s="3">
        <v>226</v>
      </c>
      <c r="B228" s="76" t="s">
        <v>340</v>
      </c>
      <c r="C228" s="76" t="s">
        <v>331</v>
      </c>
      <c r="D228" s="76" t="s">
        <v>5</v>
      </c>
      <c r="E228" s="76"/>
      <c r="F228" s="76" t="s">
        <v>142</v>
      </c>
      <c r="G228" s="76" t="s">
        <v>42</v>
      </c>
      <c r="H228" s="76" t="s">
        <v>538</v>
      </c>
      <c r="I228" s="76" t="s">
        <v>1102</v>
      </c>
      <c r="J228" s="3">
        <v>7.34</v>
      </c>
      <c r="K228"/>
    </row>
    <row r="229" spans="1:11" x14ac:dyDescent="0.25">
      <c r="A229" s="3">
        <v>227</v>
      </c>
      <c r="B229" s="76" t="s">
        <v>340</v>
      </c>
      <c r="C229" s="76" t="s">
        <v>331</v>
      </c>
      <c r="D229" s="76" t="s">
        <v>5</v>
      </c>
      <c r="E229" s="76"/>
      <c r="F229" s="76" t="s">
        <v>224</v>
      </c>
      <c r="G229" s="76" t="s">
        <v>222</v>
      </c>
      <c r="H229" s="76" t="s">
        <v>538</v>
      </c>
      <c r="I229" s="76" t="s">
        <v>1102</v>
      </c>
      <c r="J229" s="3">
        <v>8.6999999999999993</v>
      </c>
      <c r="K229"/>
    </row>
    <row r="230" spans="1:11" x14ac:dyDescent="0.25">
      <c r="A230" s="3">
        <v>228</v>
      </c>
      <c r="B230" s="76" t="s">
        <v>340</v>
      </c>
      <c r="C230" s="76" t="s">
        <v>331</v>
      </c>
      <c r="D230" s="76" t="s">
        <v>5</v>
      </c>
      <c r="E230" s="76"/>
      <c r="F230" s="76" t="s">
        <v>418</v>
      </c>
      <c r="G230" s="76" t="s">
        <v>406</v>
      </c>
      <c r="H230" s="76" t="s">
        <v>538</v>
      </c>
      <c r="I230" s="76" t="s">
        <v>1102</v>
      </c>
      <c r="J230" s="3">
        <v>17.21</v>
      </c>
      <c r="K230"/>
    </row>
    <row r="231" spans="1:11" x14ac:dyDescent="0.25">
      <c r="A231" s="3">
        <v>229</v>
      </c>
      <c r="B231" s="76" t="s">
        <v>340</v>
      </c>
      <c r="C231" s="76" t="s">
        <v>331</v>
      </c>
      <c r="D231" s="76" t="s">
        <v>5</v>
      </c>
      <c r="E231" s="76" t="s">
        <v>403</v>
      </c>
      <c r="F231" s="76" t="s">
        <v>340</v>
      </c>
      <c r="G231" s="76" t="s">
        <v>1115</v>
      </c>
      <c r="H231" s="76" t="s">
        <v>538</v>
      </c>
      <c r="I231" s="76" t="s">
        <v>1102</v>
      </c>
      <c r="J231" s="3">
        <v>10.77</v>
      </c>
      <c r="K231"/>
    </row>
    <row r="232" spans="1:11" x14ac:dyDescent="0.25">
      <c r="A232" s="3">
        <v>230</v>
      </c>
      <c r="B232" s="76" t="s">
        <v>341</v>
      </c>
      <c r="C232" s="76" t="s">
        <v>331</v>
      </c>
      <c r="D232" s="76" t="s">
        <v>5</v>
      </c>
      <c r="E232" s="76"/>
      <c r="F232" s="76" t="s">
        <v>143</v>
      </c>
      <c r="G232" s="76" t="s">
        <v>12</v>
      </c>
      <c r="H232" s="76" t="s">
        <v>905</v>
      </c>
      <c r="I232" s="76" t="s">
        <v>1102</v>
      </c>
      <c r="J232" s="3">
        <v>57.9</v>
      </c>
      <c r="K232"/>
    </row>
    <row r="233" spans="1:11" x14ac:dyDescent="0.25">
      <c r="A233" s="3">
        <v>231</v>
      </c>
      <c r="B233" s="76" t="s">
        <v>341</v>
      </c>
      <c r="C233" s="76" t="s">
        <v>331</v>
      </c>
      <c r="D233" s="76" t="s">
        <v>5</v>
      </c>
      <c r="E233" s="76"/>
      <c r="F233" s="76" t="s">
        <v>144</v>
      </c>
      <c r="G233" s="76" t="s">
        <v>1093</v>
      </c>
      <c r="H233" s="76" t="s">
        <v>905</v>
      </c>
      <c r="I233" s="76" t="s">
        <v>1102</v>
      </c>
      <c r="J233" s="3">
        <v>5.53</v>
      </c>
      <c r="K233"/>
    </row>
    <row r="234" spans="1:11" x14ac:dyDescent="0.25">
      <c r="A234" s="3">
        <v>232</v>
      </c>
      <c r="B234" s="76" t="s">
        <v>341</v>
      </c>
      <c r="C234" s="76" t="s">
        <v>331</v>
      </c>
      <c r="D234" s="76" t="s">
        <v>5</v>
      </c>
      <c r="E234" s="76"/>
      <c r="F234" s="76" t="s">
        <v>854</v>
      </c>
      <c r="G234" s="76" t="s">
        <v>404</v>
      </c>
      <c r="H234" s="76" t="s">
        <v>538</v>
      </c>
      <c r="I234" s="76" t="s">
        <v>1102</v>
      </c>
      <c r="J234" s="3">
        <v>3.24</v>
      </c>
      <c r="K234"/>
    </row>
    <row r="235" spans="1:11" x14ac:dyDescent="0.25">
      <c r="A235" s="3">
        <v>233</v>
      </c>
      <c r="B235" s="76" t="s">
        <v>341</v>
      </c>
      <c r="C235" s="76" t="s">
        <v>331</v>
      </c>
      <c r="D235" s="76" t="s">
        <v>5</v>
      </c>
      <c r="E235" s="76"/>
      <c r="F235" s="76" t="s">
        <v>856</v>
      </c>
      <c r="G235" s="76" t="s">
        <v>407</v>
      </c>
      <c r="H235" s="76" t="s">
        <v>538</v>
      </c>
      <c r="I235" s="76" t="s">
        <v>1102</v>
      </c>
      <c r="J235" s="3">
        <v>17.21</v>
      </c>
      <c r="K235"/>
    </row>
    <row r="236" spans="1:11" x14ac:dyDescent="0.25">
      <c r="A236" s="3">
        <v>234</v>
      </c>
      <c r="B236" s="76" t="s">
        <v>341</v>
      </c>
      <c r="C236" s="76" t="s">
        <v>331</v>
      </c>
      <c r="D236" s="76" t="s">
        <v>5</v>
      </c>
      <c r="E236" s="76"/>
      <c r="F236" s="76" t="s">
        <v>145</v>
      </c>
      <c r="G236" s="76" t="s">
        <v>1095</v>
      </c>
      <c r="H236" s="76" t="s">
        <v>905</v>
      </c>
      <c r="I236" s="76" t="s">
        <v>1102</v>
      </c>
      <c r="J236" s="3">
        <v>3</v>
      </c>
      <c r="K236"/>
    </row>
    <row r="237" spans="1:11" x14ac:dyDescent="0.25">
      <c r="A237" s="3">
        <v>235</v>
      </c>
      <c r="B237" s="76" t="s">
        <v>341</v>
      </c>
      <c r="C237" s="76" t="s">
        <v>331</v>
      </c>
      <c r="D237" s="76" t="s">
        <v>5</v>
      </c>
      <c r="E237" s="76"/>
      <c r="F237" s="76" t="s">
        <v>146</v>
      </c>
      <c r="G237" s="76" t="s">
        <v>42</v>
      </c>
      <c r="H237" s="76" t="s">
        <v>538</v>
      </c>
      <c r="I237" s="76" t="s">
        <v>1102</v>
      </c>
      <c r="J237" s="3">
        <v>7.34</v>
      </c>
      <c r="K237"/>
    </row>
    <row r="238" spans="1:11" x14ac:dyDescent="0.25">
      <c r="A238" s="3">
        <v>236</v>
      </c>
      <c r="B238" s="76" t="s">
        <v>341</v>
      </c>
      <c r="C238" s="76" t="s">
        <v>331</v>
      </c>
      <c r="D238" s="76" t="s">
        <v>5</v>
      </c>
      <c r="E238" s="76"/>
      <c r="F238" s="76" t="s">
        <v>225</v>
      </c>
      <c r="G238" s="76" t="s">
        <v>222</v>
      </c>
      <c r="H238" s="76" t="s">
        <v>538</v>
      </c>
      <c r="I238" s="76" t="s">
        <v>1102</v>
      </c>
      <c r="J238" s="3">
        <v>8.6999999999999993</v>
      </c>
      <c r="K238"/>
    </row>
    <row r="239" spans="1:11" x14ac:dyDescent="0.25">
      <c r="A239" s="3">
        <v>237</v>
      </c>
      <c r="B239" s="76" t="s">
        <v>341</v>
      </c>
      <c r="C239" s="76" t="s">
        <v>331</v>
      </c>
      <c r="D239" s="76" t="s">
        <v>5</v>
      </c>
      <c r="E239" s="76"/>
      <c r="F239" s="76" t="s">
        <v>419</v>
      </c>
      <c r="G239" s="76" t="s">
        <v>406</v>
      </c>
      <c r="H239" s="76" t="s">
        <v>538</v>
      </c>
      <c r="I239" s="76" t="s">
        <v>1102</v>
      </c>
      <c r="J239" s="3">
        <v>17.21</v>
      </c>
      <c r="K239"/>
    </row>
    <row r="240" spans="1:11" x14ac:dyDescent="0.25">
      <c r="A240" s="3">
        <v>238</v>
      </c>
      <c r="B240" s="76" t="s">
        <v>341</v>
      </c>
      <c r="C240" s="76" t="s">
        <v>331</v>
      </c>
      <c r="D240" s="76" t="s">
        <v>5</v>
      </c>
      <c r="E240" s="76" t="s">
        <v>403</v>
      </c>
      <c r="F240" s="76" t="s">
        <v>341</v>
      </c>
      <c r="G240" s="76" t="s">
        <v>1115</v>
      </c>
      <c r="H240" s="76" t="s">
        <v>538</v>
      </c>
      <c r="I240" s="76" t="s">
        <v>1102</v>
      </c>
      <c r="J240" s="3">
        <v>10.77</v>
      </c>
      <c r="K240"/>
    </row>
    <row r="241" spans="1:11" x14ac:dyDescent="0.25">
      <c r="A241" s="3">
        <v>239</v>
      </c>
      <c r="B241" s="76" t="s">
        <v>277</v>
      </c>
      <c r="C241" s="76" t="s">
        <v>331</v>
      </c>
      <c r="D241" s="76" t="s">
        <v>5</v>
      </c>
      <c r="E241" s="76"/>
      <c r="F241" s="76" t="s">
        <v>147</v>
      </c>
      <c r="G241" s="76" t="s">
        <v>12</v>
      </c>
      <c r="H241" s="76" t="s">
        <v>905</v>
      </c>
      <c r="I241" s="76" t="s">
        <v>1102</v>
      </c>
      <c r="J241" s="3">
        <v>57.9</v>
      </c>
      <c r="K241"/>
    </row>
    <row r="242" spans="1:11" x14ac:dyDescent="0.25">
      <c r="A242" s="3">
        <v>240</v>
      </c>
      <c r="B242" s="76" t="s">
        <v>277</v>
      </c>
      <c r="C242" s="76" t="s">
        <v>331</v>
      </c>
      <c r="D242" s="76" t="s">
        <v>5</v>
      </c>
      <c r="E242" s="76"/>
      <c r="F242" s="76" t="s">
        <v>148</v>
      </c>
      <c r="G242" s="76" t="s">
        <v>1093</v>
      </c>
      <c r="H242" s="76" t="s">
        <v>905</v>
      </c>
      <c r="I242" s="76" t="s">
        <v>1102</v>
      </c>
      <c r="J242" s="3">
        <v>5.53</v>
      </c>
      <c r="K242"/>
    </row>
    <row r="243" spans="1:11" x14ac:dyDescent="0.25">
      <c r="A243" s="3">
        <v>241</v>
      </c>
      <c r="B243" s="76" t="s">
        <v>277</v>
      </c>
      <c r="C243" s="76" t="s">
        <v>331</v>
      </c>
      <c r="D243" s="76" t="s">
        <v>5</v>
      </c>
      <c r="E243" s="76"/>
      <c r="F243" s="76" t="s">
        <v>864</v>
      </c>
      <c r="G243" s="76" t="s">
        <v>404</v>
      </c>
      <c r="H243" s="76" t="s">
        <v>538</v>
      </c>
      <c r="I243" s="76" t="s">
        <v>1102</v>
      </c>
      <c r="J243" s="3">
        <v>3.24</v>
      </c>
      <c r="K243"/>
    </row>
    <row r="244" spans="1:11" x14ac:dyDescent="0.25">
      <c r="A244" s="3">
        <v>242</v>
      </c>
      <c r="B244" s="76" t="s">
        <v>277</v>
      </c>
      <c r="C244" s="76" t="s">
        <v>331</v>
      </c>
      <c r="D244" s="76" t="s">
        <v>5</v>
      </c>
      <c r="E244" s="76"/>
      <c r="F244" s="76" t="s">
        <v>866</v>
      </c>
      <c r="G244" s="76" t="s">
        <v>407</v>
      </c>
      <c r="H244" s="76" t="s">
        <v>538</v>
      </c>
      <c r="I244" s="76" t="s">
        <v>1102</v>
      </c>
      <c r="J244" s="3">
        <v>17.21</v>
      </c>
      <c r="K244"/>
    </row>
    <row r="245" spans="1:11" x14ac:dyDescent="0.25">
      <c r="A245" s="3">
        <v>243</v>
      </c>
      <c r="B245" s="76" t="s">
        <v>277</v>
      </c>
      <c r="C245" s="76" t="s">
        <v>331</v>
      </c>
      <c r="D245" s="76" t="s">
        <v>5</v>
      </c>
      <c r="E245" s="76"/>
      <c r="F245" s="76" t="s">
        <v>149</v>
      </c>
      <c r="G245" s="76" t="s">
        <v>1095</v>
      </c>
      <c r="H245" s="76" t="s">
        <v>905</v>
      </c>
      <c r="I245" s="76" t="s">
        <v>1102</v>
      </c>
      <c r="J245" s="3">
        <v>3</v>
      </c>
      <c r="K245"/>
    </row>
    <row r="246" spans="1:11" x14ac:dyDescent="0.25">
      <c r="A246" s="3">
        <v>244</v>
      </c>
      <c r="B246" s="76" t="s">
        <v>277</v>
      </c>
      <c r="C246" s="76" t="s">
        <v>331</v>
      </c>
      <c r="D246" s="76" t="s">
        <v>5</v>
      </c>
      <c r="E246" s="76"/>
      <c r="F246" s="76" t="s">
        <v>150</v>
      </c>
      <c r="G246" s="76" t="s">
        <v>42</v>
      </c>
      <c r="H246" s="76" t="s">
        <v>538</v>
      </c>
      <c r="I246" s="76" t="s">
        <v>1102</v>
      </c>
      <c r="J246" s="3">
        <v>7.34</v>
      </c>
      <c r="K246"/>
    </row>
    <row r="247" spans="1:11" x14ac:dyDescent="0.25">
      <c r="A247" s="3">
        <v>245</v>
      </c>
      <c r="B247" s="76" t="s">
        <v>277</v>
      </c>
      <c r="C247" s="76" t="s">
        <v>331</v>
      </c>
      <c r="D247" s="76" t="s">
        <v>5</v>
      </c>
      <c r="E247" s="76"/>
      <c r="F247" s="76" t="s">
        <v>226</v>
      </c>
      <c r="G247" s="76" t="s">
        <v>222</v>
      </c>
      <c r="H247" s="76" t="s">
        <v>538</v>
      </c>
      <c r="I247" s="76" t="s">
        <v>1102</v>
      </c>
      <c r="J247" s="3">
        <v>8.6999999999999993</v>
      </c>
      <c r="K247"/>
    </row>
    <row r="248" spans="1:11" x14ac:dyDescent="0.25">
      <c r="A248" s="3">
        <v>246</v>
      </c>
      <c r="B248" s="76" t="s">
        <v>277</v>
      </c>
      <c r="C248" s="76" t="s">
        <v>331</v>
      </c>
      <c r="D248" s="76" t="s">
        <v>5</v>
      </c>
      <c r="E248" s="76"/>
      <c r="F248" s="76" t="s">
        <v>420</v>
      </c>
      <c r="G248" s="76" t="s">
        <v>406</v>
      </c>
      <c r="H248" s="76" t="s">
        <v>538</v>
      </c>
      <c r="I248" s="76" t="s">
        <v>1102</v>
      </c>
      <c r="J248" s="3">
        <v>17.21</v>
      </c>
      <c r="K248"/>
    </row>
    <row r="249" spans="1:11" x14ac:dyDescent="0.25">
      <c r="A249" s="3">
        <v>247</v>
      </c>
      <c r="B249" s="76" t="s">
        <v>277</v>
      </c>
      <c r="C249" s="76" t="s">
        <v>331</v>
      </c>
      <c r="D249" s="76" t="s">
        <v>5</v>
      </c>
      <c r="E249" s="76" t="s">
        <v>403</v>
      </c>
      <c r="F249" s="76" t="s">
        <v>277</v>
      </c>
      <c r="G249" s="76" t="s">
        <v>1115</v>
      </c>
      <c r="H249" s="76" t="s">
        <v>538</v>
      </c>
      <c r="I249" s="76" t="s">
        <v>1102</v>
      </c>
      <c r="J249" s="3">
        <v>10.77</v>
      </c>
      <c r="K249"/>
    </row>
    <row r="250" spans="1:11" x14ac:dyDescent="0.25">
      <c r="A250" s="3">
        <v>248</v>
      </c>
      <c r="B250" s="76" t="s">
        <v>342</v>
      </c>
      <c r="C250" s="76" t="s">
        <v>331</v>
      </c>
      <c r="D250" s="76" t="s">
        <v>5</v>
      </c>
      <c r="E250" s="76"/>
      <c r="F250" s="76" t="s">
        <v>151</v>
      </c>
      <c r="G250" s="76" t="s">
        <v>12</v>
      </c>
      <c r="H250" s="76" t="s">
        <v>905</v>
      </c>
      <c r="I250" s="76" t="s">
        <v>1102</v>
      </c>
      <c r="J250" s="3">
        <v>57.9</v>
      </c>
      <c r="K250"/>
    </row>
    <row r="251" spans="1:11" x14ac:dyDescent="0.25">
      <c r="A251" s="3">
        <v>249</v>
      </c>
      <c r="B251" s="76" t="s">
        <v>342</v>
      </c>
      <c r="C251" s="76" t="s">
        <v>331</v>
      </c>
      <c r="D251" s="76" t="s">
        <v>5</v>
      </c>
      <c r="E251" s="76"/>
      <c r="F251" s="76" t="s">
        <v>152</v>
      </c>
      <c r="G251" s="76" t="s">
        <v>1093</v>
      </c>
      <c r="H251" s="76" t="s">
        <v>905</v>
      </c>
      <c r="I251" s="76" t="s">
        <v>1102</v>
      </c>
      <c r="J251" s="3">
        <v>5.53</v>
      </c>
      <c r="K251"/>
    </row>
    <row r="252" spans="1:11" x14ac:dyDescent="0.25">
      <c r="A252" s="3">
        <v>250</v>
      </c>
      <c r="B252" s="76" t="s">
        <v>342</v>
      </c>
      <c r="C252" s="76" t="s">
        <v>331</v>
      </c>
      <c r="D252" s="76" t="s">
        <v>5</v>
      </c>
      <c r="E252" s="76"/>
      <c r="F252" s="76" t="s">
        <v>874</v>
      </c>
      <c r="G252" s="76" t="s">
        <v>404</v>
      </c>
      <c r="H252" s="76" t="s">
        <v>538</v>
      </c>
      <c r="I252" s="76" t="s">
        <v>1102</v>
      </c>
      <c r="J252" s="3">
        <v>3.24</v>
      </c>
      <c r="K252"/>
    </row>
    <row r="253" spans="1:11" x14ac:dyDescent="0.25">
      <c r="A253" s="3">
        <v>251</v>
      </c>
      <c r="B253" s="76" t="s">
        <v>342</v>
      </c>
      <c r="C253" s="76" t="s">
        <v>331</v>
      </c>
      <c r="D253" s="76" t="s">
        <v>5</v>
      </c>
      <c r="E253" s="76"/>
      <c r="F253" s="76" t="s">
        <v>876</v>
      </c>
      <c r="G253" s="76" t="s">
        <v>407</v>
      </c>
      <c r="H253" s="76" t="s">
        <v>538</v>
      </c>
      <c r="I253" s="76" t="s">
        <v>1102</v>
      </c>
      <c r="J253" s="3">
        <v>17.21</v>
      </c>
      <c r="K253"/>
    </row>
    <row r="254" spans="1:11" x14ac:dyDescent="0.25">
      <c r="A254" s="3">
        <v>252</v>
      </c>
      <c r="B254" s="76" t="s">
        <v>342</v>
      </c>
      <c r="C254" s="76" t="s">
        <v>331</v>
      </c>
      <c r="D254" s="76" t="s">
        <v>5</v>
      </c>
      <c r="E254" s="76"/>
      <c r="F254" s="76" t="s">
        <v>153</v>
      </c>
      <c r="G254" s="76" t="s">
        <v>1095</v>
      </c>
      <c r="H254" s="76" t="s">
        <v>905</v>
      </c>
      <c r="I254" s="76" t="s">
        <v>1102</v>
      </c>
      <c r="J254" s="3">
        <v>3</v>
      </c>
      <c r="K254"/>
    </row>
    <row r="255" spans="1:11" x14ac:dyDescent="0.25">
      <c r="A255" s="3">
        <v>253</v>
      </c>
      <c r="B255" s="76" t="s">
        <v>342</v>
      </c>
      <c r="C255" s="76" t="s">
        <v>331</v>
      </c>
      <c r="D255" s="76" t="s">
        <v>5</v>
      </c>
      <c r="E255" s="76"/>
      <c r="F255" s="76" t="s">
        <v>154</v>
      </c>
      <c r="G255" s="76" t="s">
        <v>42</v>
      </c>
      <c r="H255" s="76" t="s">
        <v>538</v>
      </c>
      <c r="I255" s="76" t="s">
        <v>1102</v>
      </c>
      <c r="J255" s="3">
        <v>7.34</v>
      </c>
      <c r="K255"/>
    </row>
    <row r="256" spans="1:11" x14ac:dyDescent="0.25">
      <c r="A256" s="3">
        <v>254</v>
      </c>
      <c r="B256" s="76" t="s">
        <v>342</v>
      </c>
      <c r="C256" s="76" t="s">
        <v>331</v>
      </c>
      <c r="D256" s="76" t="s">
        <v>5</v>
      </c>
      <c r="E256" s="76"/>
      <c r="F256" s="76" t="s">
        <v>228</v>
      </c>
      <c r="G256" s="76" t="s">
        <v>222</v>
      </c>
      <c r="H256" s="76" t="s">
        <v>538</v>
      </c>
      <c r="I256" s="76" t="s">
        <v>1102</v>
      </c>
      <c r="J256" s="3">
        <v>8.6999999999999993</v>
      </c>
      <c r="K256"/>
    </row>
    <row r="257" spans="1:11" x14ac:dyDescent="0.25">
      <c r="A257" s="3">
        <v>255</v>
      </c>
      <c r="B257" s="76" t="s">
        <v>342</v>
      </c>
      <c r="C257" s="76" t="s">
        <v>331</v>
      </c>
      <c r="D257" s="76" t="s">
        <v>5</v>
      </c>
      <c r="E257" s="76"/>
      <c r="F257" s="76" t="s">
        <v>421</v>
      </c>
      <c r="G257" s="76" t="s">
        <v>406</v>
      </c>
      <c r="H257" s="76" t="s">
        <v>538</v>
      </c>
      <c r="I257" s="76" t="s">
        <v>1102</v>
      </c>
      <c r="J257" s="3">
        <v>17.21</v>
      </c>
      <c r="K257"/>
    </row>
    <row r="258" spans="1:11" x14ac:dyDescent="0.25">
      <c r="A258" s="3">
        <v>256</v>
      </c>
      <c r="B258" s="76" t="s">
        <v>342</v>
      </c>
      <c r="C258" s="76" t="s">
        <v>331</v>
      </c>
      <c r="D258" s="76" t="s">
        <v>5</v>
      </c>
      <c r="E258" s="76" t="s">
        <v>403</v>
      </c>
      <c r="F258" s="76" t="s">
        <v>342</v>
      </c>
      <c r="G258" s="76" t="s">
        <v>1115</v>
      </c>
      <c r="H258" s="76" t="s">
        <v>538</v>
      </c>
      <c r="I258" s="76" t="s">
        <v>1102</v>
      </c>
      <c r="J258" s="3">
        <v>10.77</v>
      </c>
      <c r="K258"/>
    </row>
    <row r="259" spans="1:11" x14ac:dyDescent="0.25">
      <c r="A259" s="3">
        <v>257</v>
      </c>
      <c r="B259" s="76" t="s">
        <v>358</v>
      </c>
      <c r="C259" s="76" t="s">
        <v>299</v>
      </c>
      <c r="D259" s="76" t="s">
        <v>5</v>
      </c>
      <c r="E259" s="76"/>
      <c r="F259" s="76" t="s">
        <v>372</v>
      </c>
      <c r="G259" s="76" t="s">
        <v>989</v>
      </c>
      <c r="H259" s="76" t="s">
        <v>538</v>
      </c>
      <c r="I259" s="76" t="s">
        <v>1102</v>
      </c>
      <c r="J259" s="3">
        <v>115.59</v>
      </c>
      <c r="K259"/>
    </row>
    <row r="260" spans="1:11" x14ac:dyDescent="0.25">
      <c r="A260" s="3">
        <v>258</v>
      </c>
      <c r="B260" s="76" t="s">
        <v>446</v>
      </c>
      <c r="C260" s="76" t="s">
        <v>332</v>
      </c>
      <c r="D260" s="76" t="s">
        <v>5</v>
      </c>
      <c r="E260" s="76"/>
      <c r="F260" s="76" t="s">
        <v>447</v>
      </c>
      <c r="G260" s="76" t="s">
        <v>406</v>
      </c>
      <c r="H260" s="76" t="s">
        <v>538</v>
      </c>
      <c r="I260" s="76" t="s">
        <v>1102</v>
      </c>
      <c r="J260" s="3">
        <v>17.21</v>
      </c>
      <c r="K260"/>
    </row>
    <row r="261" spans="1:11" x14ac:dyDescent="0.25">
      <c r="A261" s="3">
        <v>259</v>
      </c>
      <c r="B261" s="76" t="s">
        <v>363</v>
      </c>
      <c r="C261" s="76" t="s">
        <v>364</v>
      </c>
      <c r="D261" s="76" t="s">
        <v>5</v>
      </c>
      <c r="E261" s="76"/>
      <c r="F261" s="76" t="s">
        <v>367</v>
      </c>
      <c r="G261" s="76" t="s">
        <v>370</v>
      </c>
      <c r="H261" s="76" t="s">
        <v>538</v>
      </c>
      <c r="I261" s="76" t="s">
        <v>1102</v>
      </c>
      <c r="J261" s="3">
        <v>54.2</v>
      </c>
      <c r="K261"/>
    </row>
    <row r="262" spans="1:11" x14ac:dyDescent="0.25">
      <c r="A262" s="3">
        <v>260</v>
      </c>
      <c r="B262" s="76" t="s">
        <v>357</v>
      </c>
      <c r="C262" s="76" t="s">
        <v>332</v>
      </c>
      <c r="D262" s="76" t="s">
        <v>5</v>
      </c>
      <c r="E262" s="76"/>
      <c r="F262" s="76" t="s">
        <v>890</v>
      </c>
      <c r="G262" s="76" t="s">
        <v>404</v>
      </c>
      <c r="H262" s="76" t="s">
        <v>538</v>
      </c>
      <c r="I262" s="76" t="s">
        <v>1102</v>
      </c>
      <c r="J262" s="3">
        <v>3.24</v>
      </c>
      <c r="K262"/>
    </row>
    <row r="263" spans="1:11" x14ac:dyDescent="0.25">
      <c r="A263" s="3">
        <v>261</v>
      </c>
      <c r="B263" s="76" t="s">
        <v>357</v>
      </c>
      <c r="C263" s="76" t="s">
        <v>332</v>
      </c>
      <c r="D263" s="76" t="s">
        <v>5</v>
      </c>
      <c r="E263" s="76"/>
      <c r="F263" s="76" t="s">
        <v>893</v>
      </c>
      <c r="G263" s="76" t="s">
        <v>407</v>
      </c>
      <c r="H263" s="76" t="s">
        <v>538</v>
      </c>
      <c r="I263" s="76" t="s">
        <v>1102</v>
      </c>
      <c r="J263" s="3">
        <v>17.21</v>
      </c>
      <c r="K263"/>
    </row>
    <row r="264" spans="1:11" x14ac:dyDescent="0.25">
      <c r="A264" s="3">
        <v>262</v>
      </c>
      <c r="B264" s="76" t="s">
        <v>357</v>
      </c>
      <c r="C264" s="76" t="s">
        <v>332</v>
      </c>
      <c r="D264" s="76" t="s">
        <v>5</v>
      </c>
      <c r="E264" s="76"/>
      <c r="F264" s="76" t="s">
        <v>896</v>
      </c>
      <c r="G264" s="76" t="s">
        <v>411</v>
      </c>
      <c r="H264" s="76" t="s">
        <v>538</v>
      </c>
      <c r="I264" s="76" t="s">
        <v>1102</v>
      </c>
      <c r="J264" s="3">
        <v>2.99</v>
      </c>
      <c r="K264"/>
    </row>
    <row r="265" spans="1:11" x14ac:dyDescent="0.25">
      <c r="A265" s="3">
        <v>263</v>
      </c>
      <c r="B265" s="76" t="s">
        <v>357</v>
      </c>
      <c r="C265" s="76" t="s">
        <v>332</v>
      </c>
      <c r="D265" s="76" t="s">
        <v>5</v>
      </c>
      <c r="E265" s="76"/>
      <c r="F265" s="76" t="s">
        <v>412</v>
      </c>
      <c r="G265" s="76" t="s">
        <v>222</v>
      </c>
      <c r="H265" s="76" t="s">
        <v>538</v>
      </c>
      <c r="I265" s="76" t="s">
        <v>1102</v>
      </c>
      <c r="J265" s="3">
        <v>8.6999999999999993</v>
      </c>
      <c r="K265"/>
    </row>
    <row r="266" spans="1:11" x14ac:dyDescent="0.25">
      <c r="A266" s="3">
        <v>264</v>
      </c>
      <c r="B266" s="76" t="s">
        <v>357</v>
      </c>
      <c r="C266" s="76" t="s">
        <v>332</v>
      </c>
      <c r="D266" s="76" t="s">
        <v>5</v>
      </c>
      <c r="E266" s="76"/>
      <c r="F266" s="76" t="s">
        <v>413</v>
      </c>
      <c r="G266" s="76" t="s">
        <v>406</v>
      </c>
      <c r="H266" s="76" t="s">
        <v>538</v>
      </c>
      <c r="I266" s="76" t="s">
        <v>1102</v>
      </c>
      <c r="J266" s="3">
        <v>17.21</v>
      </c>
      <c r="K266"/>
    </row>
    <row r="267" spans="1:11" x14ac:dyDescent="0.25">
      <c r="A267" s="3">
        <v>265</v>
      </c>
      <c r="B267" s="76" t="s">
        <v>357</v>
      </c>
      <c r="C267" s="76" t="s">
        <v>332</v>
      </c>
      <c r="D267" s="76" t="s">
        <v>5</v>
      </c>
      <c r="E267" s="76"/>
      <c r="F267" s="76" t="s">
        <v>354</v>
      </c>
      <c r="G267" s="76" t="s">
        <v>316</v>
      </c>
      <c r="H267" s="76" t="s">
        <v>538</v>
      </c>
      <c r="I267" s="76" t="s">
        <v>1102</v>
      </c>
      <c r="J267" s="3">
        <v>324.23</v>
      </c>
      <c r="K267"/>
    </row>
    <row r="268" spans="1:11" x14ac:dyDescent="0.25">
      <c r="A268" s="3">
        <v>266</v>
      </c>
      <c r="B268" s="76" t="s">
        <v>357</v>
      </c>
      <c r="C268" s="76" t="s">
        <v>332</v>
      </c>
      <c r="D268" s="76" t="s">
        <v>5</v>
      </c>
      <c r="E268" s="76"/>
      <c r="F268" s="76" t="s">
        <v>354</v>
      </c>
      <c r="G268" s="76" t="s">
        <v>316</v>
      </c>
      <c r="H268" s="76" t="s">
        <v>1170</v>
      </c>
      <c r="I268" s="76" t="s">
        <v>1102</v>
      </c>
      <c r="J268" s="3">
        <v>324.23</v>
      </c>
      <c r="K268"/>
    </row>
    <row r="269" spans="1:11" x14ac:dyDescent="0.25">
      <c r="A269" s="3">
        <v>267</v>
      </c>
      <c r="B269" s="76" t="s">
        <v>1142</v>
      </c>
      <c r="C269" s="76" t="s">
        <v>1141</v>
      </c>
      <c r="D269" s="76" t="s">
        <v>5</v>
      </c>
      <c r="E269" s="76" t="s">
        <v>1155</v>
      </c>
      <c r="F269" s="76" t="s">
        <v>1143</v>
      </c>
      <c r="G269" s="76" t="s">
        <v>1144</v>
      </c>
      <c r="H269" s="76" t="s">
        <v>905</v>
      </c>
      <c r="I269" s="76" t="s">
        <v>1102</v>
      </c>
      <c r="J269" s="3">
        <v>1.54</v>
      </c>
      <c r="K269"/>
    </row>
    <row r="270" spans="1:11" x14ac:dyDescent="0.25">
      <c r="A270" s="3">
        <v>268</v>
      </c>
      <c r="B270" s="76" t="s">
        <v>1142</v>
      </c>
      <c r="C270" s="76" t="s">
        <v>1141</v>
      </c>
      <c r="D270" s="76" t="s">
        <v>5</v>
      </c>
      <c r="E270" s="76" t="s">
        <v>1155</v>
      </c>
      <c r="F270" s="76" t="s">
        <v>1145</v>
      </c>
      <c r="G270" s="76" t="s">
        <v>1149</v>
      </c>
      <c r="H270" s="76" t="s">
        <v>905</v>
      </c>
      <c r="I270" s="76" t="s">
        <v>1102</v>
      </c>
      <c r="J270" s="3">
        <v>2.4700000000000002</v>
      </c>
      <c r="K270"/>
    </row>
    <row r="271" spans="1:11" x14ac:dyDescent="0.25">
      <c r="A271" s="3">
        <v>269</v>
      </c>
      <c r="B271" s="76" t="s">
        <v>1142</v>
      </c>
      <c r="C271" s="76" t="s">
        <v>1141</v>
      </c>
      <c r="D271" s="76" t="s">
        <v>5</v>
      </c>
      <c r="E271" s="76" t="s">
        <v>1155</v>
      </c>
      <c r="F271" s="76" t="s">
        <v>1146</v>
      </c>
      <c r="G271" s="76" t="s">
        <v>1150</v>
      </c>
      <c r="H271" s="76" t="s">
        <v>905</v>
      </c>
      <c r="I271" s="76" t="s">
        <v>1102</v>
      </c>
      <c r="J271" s="3">
        <v>2.31</v>
      </c>
      <c r="K271"/>
    </row>
    <row r="272" spans="1:11" x14ac:dyDescent="0.25">
      <c r="A272" s="3">
        <v>270</v>
      </c>
      <c r="B272" s="76" t="s">
        <v>1142</v>
      </c>
      <c r="C272" s="76" t="s">
        <v>1141</v>
      </c>
      <c r="D272" s="76" t="s">
        <v>5</v>
      </c>
      <c r="E272" s="76" t="s">
        <v>1155</v>
      </c>
      <c r="F272" s="76" t="s">
        <v>1147</v>
      </c>
      <c r="G272" s="76" t="s">
        <v>1151</v>
      </c>
      <c r="H272" s="76" t="s">
        <v>613</v>
      </c>
      <c r="I272" s="76" t="s">
        <v>1102</v>
      </c>
      <c r="J272" s="3">
        <v>1.95</v>
      </c>
      <c r="K272"/>
    </row>
    <row r="273" spans="1:11" x14ac:dyDescent="0.25">
      <c r="A273" s="3">
        <v>271</v>
      </c>
      <c r="B273" s="76" t="s">
        <v>1142</v>
      </c>
      <c r="C273" s="76" t="s">
        <v>1141</v>
      </c>
      <c r="D273" s="76" t="s">
        <v>5</v>
      </c>
      <c r="E273" s="76" t="s">
        <v>1155</v>
      </c>
      <c r="F273" s="76" t="s">
        <v>1148</v>
      </c>
      <c r="G273" s="76" t="s">
        <v>1152</v>
      </c>
      <c r="H273" s="76" t="s">
        <v>905</v>
      </c>
      <c r="I273" s="76" t="s">
        <v>1102</v>
      </c>
      <c r="J273" s="3">
        <v>1.54</v>
      </c>
      <c r="K273"/>
    </row>
    <row r="274" spans="1:11" x14ac:dyDescent="0.25">
      <c r="A274" s="3">
        <v>272</v>
      </c>
      <c r="B274" s="76" t="s">
        <v>1142</v>
      </c>
      <c r="C274" s="76" t="s">
        <v>1141</v>
      </c>
      <c r="D274" s="76" t="s">
        <v>5</v>
      </c>
      <c r="E274" s="76" t="s">
        <v>1177</v>
      </c>
      <c r="F274" s="76" t="s">
        <v>1143</v>
      </c>
      <c r="G274" s="76" t="s">
        <v>1144</v>
      </c>
      <c r="H274" s="76" t="s">
        <v>1178</v>
      </c>
      <c r="I274" s="76" t="s">
        <v>1102</v>
      </c>
      <c r="J274" s="3">
        <v>17.28</v>
      </c>
      <c r="K274"/>
    </row>
    <row r="275" spans="1:11" x14ac:dyDescent="0.25">
      <c r="A275" s="3">
        <v>273</v>
      </c>
      <c r="B275" s="76" t="s">
        <v>1142</v>
      </c>
      <c r="C275" s="76" t="s">
        <v>1141</v>
      </c>
      <c r="D275" s="76" t="s">
        <v>5</v>
      </c>
      <c r="E275" s="76" t="s">
        <v>1177</v>
      </c>
      <c r="F275" s="76" t="s">
        <v>1145</v>
      </c>
      <c r="G275" s="76" t="s">
        <v>1149</v>
      </c>
      <c r="H275" s="76" t="s">
        <v>1178</v>
      </c>
      <c r="I275" s="76" t="s">
        <v>1102</v>
      </c>
      <c r="J275" s="3">
        <v>21.85</v>
      </c>
      <c r="K275"/>
    </row>
    <row r="276" spans="1:11" x14ac:dyDescent="0.25">
      <c r="A276" s="3">
        <v>274</v>
      </c>
      <c r="B276" s="76" t="s">
        <v>1142</v>
      </c>
      <c r="C276" s="76" t="s">
        <v>1141</v>
      </c>
      <c r="D276" s="76" t="s">
        <v>5</v>
      </c>
      <c r="E276" s="76" t="s">
        <v>1177</v>
      </c>
      <c r="F276" s="76" t="s">
        <v>1146</v>
      </c>
      <c r="G276" s="76" t="s">
        <v>1150</v>
      </c>
      <c r="H276" s="76" t="s">
        <v>1178</v>
      </c>
      <c r="I276" s="76" t="s">
        <v>1102</v>
      </c>
      <c r="J276" s="3">
        <v>20.84</v>
      </c>
      <c r="K276"/>
    </row>
    <row r="277" spans="1:11" x14ac:dyDescent="0.25">
      <c r="A277" s="3">
        <v>275</v>
      </c>
      <c r="B277" s="76" t="s">
        <v>1142</v>
      </c>
      <c r="C277" s="76" t="s">
        <v>1141</v>
      </c>
      <c r="D277" s="76" t="s">
        <v>5</v>
      </c>
      <c r="E277" s="76" t="s">
        <v>1177</v>
      </c>
      <c r="F277" s="76" t="s">
        <v>1147</v>
      </c>
      <c r="G277" s="76" t="s">
        <v>1151</v>
      </c>
      <c r="H277" s="76" t="s">
        <v>1178</v>
      </c>
      <c r="I277" s="76" t="s">
        <v>1102</v>
      </c>
      <c r="J277" s="3">
        <v>8.27</v>
      </c>
      <c r="K277"/>
    </row>
    <row r="278" spans="1:11" x14ac:dyDescent="0.25">
      <c r="A278" s="3">
        <v>276</v>
      </c>
      <c r="B278" s="76" t="s">
        <v>1142</v>
      </c>
      <c r="C278" s="76" t="s">
        <v>1141</v>
      </c>
      <c r="D278" s="76" t="s">
        <v>5</v>
      </c>
      <c r="E278" s="76" t="s">
        <v>1177</v>
      </c>
      <c r="F278" s="76" t="s">
        <v>1148</v>
      </c>
      <c r="G278" s="76" t="s">
        <v>1152</v>
      </c>
      <c r="H278" s="76" t="s">
        <v>1178</v>
      </c>
      <c r="I278" s="76" t="s">
        <v>1102</v>
      </c>
      <c r="J278" s="3">
        <v>13.09</v>
      </c>
      <c r="K278"/>
    </row>
    <row r="279" spans="1:11" x14ac:dyDescent="0.25">
      <c r="A279" s="3">
        <v>277</v>
      </c>
      <c r="B279" s="76" t="s">
        <v>336</v>
      </c>
      <c r="C279" s="76" t="s">
        <v>107</v>
      </c>
      <c r="D279" s="76" t="s">
        <v>4</v>
      </c>
      <c r="E279" s="76"/>
      <c r="F279" s="76" t="s">
        <v>400</v>
      </c>
      <c r="G279" s="76" t="s">
        <v>399</v>
      </c>
      <c r="H279" s="76" t="s">
        <v>988</v>
      </c>
      <c r="I279" s="76" t="s">
        <v>1102</v>
      </c>
      <c r="J279" s="3">
        <v>5.09</v>
      </c>
      <c r="K279"/>
    </row>
    <row r="280" spans="1:11" x14ac:dyDescent="0.25">
      <c r="A280" s="3">
        <v>278</v>
      </c>
      <c r="B280" s="76" t="s">
        <v>336</v>
      </c>
      <c r="C280" s="76" t="s">
        <v>107</v>
      </c>
      <c r="D280" s="76" t="s">
        <v>4</v>
      </c>
      <c r="E280" s="76"/>
      <c r="F280" s="76" t="s">
        <v>401</v>
      </c>
      <c r="G280" s="76" t="s">
        <v>402</v>
      </c>
      <c r="H280" s="76" t="s">
        <v>988</v>
      </c>
      <c r="I280" s="76" t="s">
        <v>1102</v>
      </c>
      <c r="J280" s="3">
        <v>32.799999999999997</v>
      </c>
      <c r="K280"/>
    </row>
    <row r="281" spans="1:11" x14ac:dyDescent="0.25">
      <c r="A281" s="3">
        <v>279</v>
      </c>
      <c r="B281" s="76" t="s">
        <v>336</v>
      </c>
      <c r="C281" s="76" t="s">
        <v>107</v>
      </c>
      <c r="D281" s="76" t="s">
        <v>4</v>
      </c>
      <c r="E281" s="76" t="s">
        <v>1114</v>
      </c>
      <c r="F281" s="76" t="s">
        <v>448</v>
      </c>
      <c r="G281" s="76" t="s">
        <v>449</v>
      </c>
      <c r="H281" s="76" t="s">
        <v>956</v>
      </c>
      <c r="I281" s="76" t="s">
        <v>1102</v>
      </c>
      <c r="J281" s="3">
        <v>10.74</v>
      </c>
      <c r="K281"/>
    </row>
    <row r="282" spans="1:11" x14ac:dyDescent="0.25">
      <c r="A282" s="3">
        <v>280</v>
      </c>
      <c r="B282" s="76" t="s">
        <v>336</v>
      </c>
      <c r="C282" s="76" t="s">
        <v>107</v>
      </c>
      <c r="D282" s="76" t="s">
        <v>4</v>
      </c>
      <c r="E282" s="76" t="s">
        <v>1114</v>
      </c>
      <c r="F282" s="76" t="s">
        <v>450</v>
      </c>
      <c r="G282" s="76" t="s">
        <v>451</v>
      </c>
      <c r="H282" s="76" t="s">
        <v>955</v>
      </c>
      <c r="I282" s="76" t="s">
        <v>1102</v>
      </c>
      <c r="J282" s="3">
        <v>9.5500000000000007</v>
      </c>
      <c r="K282"/>
    </row>
    <row r="283" spans="1:11" x14ac:dyDescent="0.25">
      <c r="A283" s="3">
        <v>281</v>
      </c>
      <c r="B283" s="76" t="s">
        <v>336</v>
      </c>
      <c r="C283" s="76" t="s">
        <v>107</v>
      </c>
      <c r="D283" s="76" t="s">
        <v>4</v>
      </c>
      <c r="E283" s="76" t="s">
        <v>1114</v>
      </c>
      <c r="F283" s="76" t="s">
        <v>452</v>
      </c>
      <c r="G283" s="76" t="s">
        <v>375</v>
      </c>
      <c r="H283" s="76" t="s">
        <v>955</v>
      </c>
      <c r="I283" s="76" t="s">
        <v>1102</v>
      </c>
      <c r="J283" s="3">
        <v>3.9</v>
      </c>
      <c r="K283"/>
    </row>
    <row r="284" spans="1:11" x14ac:dyDescent="0.25">
      <c r="A284" s="3">
        <v>282</v>
      </c>
      <c r="B284" s="76" t="s">
        <v>336</v>
      </c>
      <c r="C284" s="76" t="s">
        <v>107</v>
      </c>
      <c r="D284" s="76" t="s">
        <v>4</v>
      </c>
      <c r="E284" s="76"/>
      <c r="F284" s="76" t="s">
        <v>453</v>
      </c>
      <c r="G284" s="76" t="s">
        <v>407</v>
      </c>
      <c r="H284" s="76" t="s">
        <v>916</v>
      </c>
      <c r="I284" s="76" t="s">
        <v>1102</v>
      </c>
      <c r="J284" s="3">
        <v>17.21</v>
      </c>
      <c r="K284"/>
    </row>
    <row r="285" spans="1:11" x14ac:dyDescent="0.25">
      <c r="A285" s="3">
        <v>283</v>
      </c>
      <c r="B285" s="76" t="s">
        <v>336</v>
      </c>
      <c r="C285" s="76" t="s">
        <v>107</v>
      </c>
      <c r="D285" s="76" t="s">
        <v>4</v>
      </c>
      <c r="E285" s="76"/>
      <c r="F285" s="76" t="s">
        <v>454</v>
      </c>
      <c r="G285" s="76" t="s">
        <v>404</v>
      </c>
      <c r="H285" s="76" t="s">
        <v>910</v>
      </c>
      <c r="I285" s="76" t="s">
        <v>1102</v>
      </c>
      <c r="J285" s="3">
        <v>8.99</v>
      </c>
      <c r="K285"/>
    </row>
    <row r="286" spans="1:11" x14ac:dyDescent="0.25">
      <c r="A286" s="3">
        <v>284</v>
      </c>
      <c r="B286" s="76" t="s">
        <v>336</v>
      </c>
      <c r="C286" s="76" t="s">
        <v>107</v>
      </c>
      <c r="D286" s="76" t="s">
        <v>4</v>
      </c>
      <c r="E286" s="76"/>
      <c r="F286" s="76" t="s">
        <v>22</v>
      </c>
      <c r="G286" s="76" t="s">
        <v>404</v>
      </c>
      <c r="H286" s="76" t="s">
        <v>911</v>
      </c>
      <c r="I286" s="76" t="s">
        <v>1102</v>
      </c>
      <c r="J286" s="3">
        <v>47.78</v>
      </c>
      <c r="K286"/>
    </row>
    <row r="287" spans="1:11" x14ac:dyDescent="0.25">
      <c r="A287" s="3">
        <v>285</v>
      </c>
      <c r="B287" s="76" t="s">
        <v>336</v>
      </c>
      <c r="C287" s="76" t="s">
        <v>107</v>
      </c>
      <c r="D287" s="76" t="s">
        <v>4</v>
      </c>
      <c r="E287" s="76"/>
      <c r="F287" s="76" t="s">
        <v>23</v>
      </c>
      <c r="G287" s="76" t="s">
        <v>1095</v>
      </c>
      <c r="H287" s="76" t="s">
        <v>914</v>
      </c>
      <c r="I287" s="76" t="s">
        <v>1102</v>
      </c>
      <c r="J287" s="3">
        <v>3</v>
      </c>
      <c r="K287"/>
    </row>
    <row r="288" spans="1:11" x14ac:dyDescent="0.25">
      <c r="A288" s="3">
        <v>286</v>
      </c>
      <c r="B288" s="76" t="s">
        <v>336</v>
      </c>
      <c r="C288" s="76" t="s">
        <v>107</v>
      </c>
      <c r="D288" s="76" t="s">
        <v>4</v>
      </c>
      <c r="E288" s="76"/>
      <c r="F288" s="76" t="s">
        <v>21</v>
      </c>
      <c r="G288" s="76" t="s">
        <v>12</v>
      </c>
      <c r="H288" s="76" t="s">
        <v>911</v>
      </c>
      <c r="I288" s="76" t="s">
        <v>1102</v>
      </c>
      <c r="J288" s="3">
        <v>27.57</v>
      </c>
      <c r="K288"/>
    </row>
    <row r="289" spans="1:11" x14ac:dyDescent="0.25">
      <c r="A289" s="3">
        <v>287</v>
      </c>
      <c r="B289" s="76" t="s">
        <v>336</v>
      </c>
      <c r="C289" s="76" t="s">
        <v>107</v>
      </c>
      <c r="D289" s="76" t="s">
        <v>4</v>
      </c>
      <c r="E289" s="76"/>
      <c r="F289" s="76" t="s">
        <v>455</v>
      </c>
      <c r="G289" s="76" t="s">
        <v>404</v>
      </c>
      <c r="H289" s="76" t="s">
        <v>910</v>
      </c>
      <c r="I289" s="76" t="s">
        <v>1102</v>
      </c>
      <c r="J289" s="3">
        <v>4.0999999999999996</v>
      </c>
      <c r="K289"/>
    </row>
    <row r="290" spans="1:11" x14ac:dyDescent="0.25">
      <c r="A290" s="3">
        <v>288</v>
      </c>
      <c r="B290" s="76" t="s">
        <v>336</v>
      </c>
      <c r="C290" s="76" t="s">
        <v>107</v>
      </c>
      <c r="D290" s="76" t="s">
        <v>4</v>
      </c>
      <c r="E290" s="76"/>
      <c r="F290" s="76" t="s">
        <v>456</v>
      </c>
      <c r="G290" s="76" t="s">
        <v>407</v>
      </c>
      <c r="H290" s="76" t="s">
        <v>916</v>
      </c>
      <c r="I290" s="76" t="s">
        <v>1102</v>
      </c>
      <c r="J290" s="3">
        <v>17.28</v>
      </c>
      <c r="K290"/>
    </row>
    <row r="291" spans="1:11" x14ac:dyDescent="0.25">
      <c r="A291" s="3">
        <v>289</v>
      </c>
      <c r="B291" s="76" t="s">
        <v>336</v>
      </c>
      <c r="C291" s="76" t="s">
        <v>107</v>
      </c>
      <c r="D291" s="76" t="s">
        <v>4</v>
      </c>
      <c r="E291" s="76"/>
      <c r="F291" s="76" t="s">
        <v>457</v>
      </c>
      <c r="G291" s="76" t="s">
        <v>909</v>
      </c>
      <c r="H291" s="76" t="s">
        <v>916</v>
      </c>
      <c r="I291" s="76" t="s">
        <v>1102</v>
      </c>
      <c r="J291" s="3">
        <v>16.61</v>
      </c>
      <c r="K291"/>
    </row>
    <row r="292" spans="1:11" x14ac:dyDescent="0.25">
      <c r="A292" s="3">
        <v>290</v>
      </c>
      <c r="B292" s="76" t="s">
        <v>336</v>
      </c>
      <c r="C292" s="76" t="s">
        <v>107</v>
      </c>
      <c r="D292" s="76" t="s">
        <v>4</v>
      </c>
      <c r="E292" s="76"/>
      <c r="F292" s="76" t="s">
        <v>20</v>
      </c>
      <c r="G292" s="76" t="s">
        <v>1093</v>
      </c>
      <c r="H292" s="76" t="s">
        <v>914</v>
      </c>
      <c r="I292" s="76" t="s">
        <v>1102</v>
      </c>
      <c r="J292" s="3">
        <v>5.53</v>
      </c>
      <c r="K292"/>
    </row>
    <row r="293" spans="1:11" x14ac:dyDescent="0.25">
      <c r="A293" s="3">
        <v>291</v>
      </c>
      <c r="B293" s="76" t="s">
        <v>336</v>
      </c>
      <c r="C293" s="76" t="s">
        <v>107</v>
      </c>
      <c r="D293" s="76" t="s">
        <v>4</v>
      </c>
      <c r="E293" s="76"/>
      <c r="F293" s="76" t="s">
        <v>458</v>
      </c>
      <c r="G293" s="76" t="s">
        <v>404</v>
      </c>
      <c r="H293" s="76" t="s">
        <v>910</v>
      </c>
      <c r="I293" s="76" t="s">
        <v>1102</v>
      </c>
      <c r="J293" s="3">
        <v>2.77</v>
      </c>
      <c r="K293"/>
    </row>
    <row r="294" spans="1:11" x14ac:dyDescent="0.25">
      <c r="A294" s="3">
        <v>292</v>
      </c>
      <c r="B294" s="76" t="s">
        <v>336</v>
      </c>
      <c r="C294" s="76" t="s">
        <v>107</v>
      </c>
      <c r="D294" s="76" t="s">
        <v>4</v>
      </c>
      <c r="E294" s="76"/>
      <c r="F294" s="76" t="s">
        <v>459</v>
      </c>
      <c r="G294" s="76" t="s">
        <v>1089</v>
      </c>
      <c r="H294" s="76" t="s">
        <v>988</v>
      </c>
      <c r="I294" s="76" t="s">
        <v>1102</v>
      </c>
      <c r="J294" s="3">
        <v>52.37</v>
      </c>
      <c r="K294"/>
    </row>
    <row r="295" spans="1:11" x14ac:dyDescent="0.25">
      <c r="A295" s="3">
        <v>293</v>
      </c>
      <c r="B295" s="76" t="s">
        <v>336</v>
      </c>
      <c r="C295" s="76" t="s">
        <v>107</v>
      </c>
      <c r="D295" s="76" t="s">
        <v>4</v>
      </c>
      <c r="E295" s="76"/>
      <c r="F295" s="76" t="s">
        <v>461</v>
      </c>
      <c r="G295" s="76" t="s">
        <v>462</v>
      </c>
      <c r="H295" s="76" t="s">
        <v>988</v>
      </c>
      <c r="I295" s="76" t="s">
        <v>1102</v>
      </c>
      <c r="J295" s="3">
        <v>5.03</v>
      </c>
      <c r="K295"/>
    </row>
    <row r="296" spans="1:11" x14ac:dyDescent="0.25">
      <c r="A296" s="3">
        <v>294</v>
      </c>
      <c r="B296" s="76" t="s">
        <v>336</v>
      </c>
      <c r="C296" s="76" t="s">
        <v>107</v>
      </c>
      <c r="D296" s="76" t="s">
        <v>4</v>
      </c>
      <c r="E296" s="76"/>
      <c r="F296" s="76" t="s">
        <v>463</v>
      </c>
      <c r="G296" s="76" t="s">
        <v>12</v>
      </c>
      <c r="H296" s="76" t="s">
        <v>911</v>
      </c>
      <c r="I296" s="76" t="s">
        <v>1102</v>
      </c>
      <c r="J296" s="3">
        <v>9.9499999999999993</v>
      </c>
      <c r="K296"/>
    </row>
    <row r="297" spans="1:11" x14ac:dyDescent="0.25">
      <c r="A297" s="3">
        <v>295</v>
      </c>
      <c r="B297" s="76" t="s">
        <v>336</v>
      </c>
      <c r="C297" s="76" t="s">
        <v>107</v>
      </c>
      <c r="D297" s="76" t="s">
        <v>4</v>
      </c>
      <c r="E297" s="76"/>
      <c r="F297" s="76" t="s">
        <v>464</v>
      </c>
      <c r="G297" s="76" t="s">
        <v>404</v>
      </c>
      <c r="H297" s="76" t="s">
        <v>910</v>
      </c>
      <c r="I297" s="76" t="s">
        <v>1102</v>
      </c>
      <c r="J297" s="3">
        <v>3.31</v>
      </c>
      <c r="K297"/>
    </row>
    <row r="298" spans="1:11" x14ac:dyDescent="0.25">
      <c r="A298" s="3">
        <v>296</v>
      </c>
      <c r="B298" s="76" t="s">
        <v>335</v>
      </c>
      <c r="C298" s="76" t="s">
        <v>107</v>
      </c>
      <c r="D298" s="76" t="s">
        <v>4</v>
      </c>
      <c r="E298" s="76" t="s">
        <v>1114</v>
      </c>
      <c r="F298" s="76" t="s">
        <v>15</v>
      </c>
      <c r="G298" s="76" t="s">
        <v>18</v>
      </c>
      <c r="H298" s="76" t="s">
        <v>955</v>
      </c>
      <c r="I298" s="76" t="s">
        <v>1102</v>
      </c>
      <c r="J298" s="3">
        <v>6.56</v>
      </c>
      <c r="K298"/>
    </row>
    <row r="299" spans="1:11" x14ac:dyDescent="0.25">
      <c r="A299" s="3">
        <v>297</v>
      </c>
      <c r="B299" s="76" t="s">
        <v>335</v>
      </c>
      <c r="C299" s="76" t="s">
        <v>107</v>
      </c>
      <c r="D299" s="76" t="s">
        <v>4</v>
      </c>
      <c r="E299" s="76" t="s">
        <v>1114</v>
      </c>
      <c r="F299" s="76" t="s">
        <v>16</v>
      </c>
      <c r="G299" s="76" t="s">
        <v>375</v>
      </c>
      <c r="H299" s="76" t="s">
        <v>955</v>
      </c>
      <c r="I299" s="76" t="s">
        <v>1102</v>
      </c>
      <c r="J299" s="3">
        <v>2.2999999999999998</v>
      </c>
      <c r="K299"/>
    </row>
    <row r="300" spans="1:11" x14ac:dyDescent="0.25">
      <c r="A300" s="3">
        <v>298</v>
      </c>
      <c r="B300" s="76" t="s">
        <v>335</v>
      </c>
      <c r="C300" s="76" t="s">
        <v>107</v>
      </c>
      <c r="D300" s="76" t="s">
        <v>4</v>
      </c>
      <c r="E300" s="76"/>
      <c r="F300" s="76" t="s">
        <v>465</v>
      </c>
      <c r="G300" s="76" t="s">
        <v>402</v>
      </c>
      <c r="H300" s="76" t="s">
        <v>988</v>
      </c>
      <c r="I300" s="76" t="s">
        <v>1102</v>
      </c>
      <c r="J300" s="3">
        <v>50.5</v>
      </c>
      <c r="K300"/>
    </row>
    <row r="301" spans="1:11" x14ac:dyDescent="0.25">
      <c r="A301" s="3">
        <v>299</v>
      </c>
      <c r="B301" s="76" t="s">
        <v>335</v>
      </c>
      <c r="C301" s="76" t="s">
        <v>107</v>
      </c>
      <c r="D301" s="76" t="s">
        <v>4</v>
      </c>
      <c r="E301" s="76"/>
      <c r="F301" s="76" t="s">
        <v>466</v>
      </c>
      <c r="G301" s="76" t="s">
        <v>467</v>
      </c>
      <c r="H301" s="76" t="s">
        <v>988</v>
      </c>
      <c r="I301" s="76" t="s">
        <v>1102</v>
      </c>
      <c r="J301" s="3">
        <v>17.84</v>
      </c>
      <c r="K301"/>
    </row>
    <row r="302" spans="1:11" x14ac:dyDescent="0.25">
      <c r="A302" s="3">
        <v>300</v>
      </c>
      <c r="B302" s="76" t="s">
        <v>335</v>
      </c>
      <c r="C302" s="76" t="s">
        <v>107</v>
      </c>
      <c r="D302" s="76" t="s">
        <v>4</v>
      </c>
      <c r="E302" s="76" t="s">
        <v>1114</v>
      </c>
      <c r="F302" s="76" t="s">
        <v>468</v>
      </c>
      <c r="G302" s="76" t="s">
        <v>469</v>
      </c>
      <c r="H302" s="76" t="s">
        <v>956</v>
      </c>
      <c r="I302" s="76" t="s">
        <v>1102</v>
      </c>
      <c r="J302" s="3">
        <v>15.84</v>
      </c>
      <c r="K302"/>
    </row>
    <row r="303" spans="1:11" x14ac:dyDescent="0.25">
      <c r="A303" s="3">
        <v>301</v>
      </c>
      <c r="B303" s="76" t="s">
        <v>335</v>
      </c>
      <c r="C303" s="76" t="s">
        <v>107</v>
      </c>
      <c r="D303" s="76" t="s">
        <v>4</v>
      </c>
      <c r="E303" s="76" t="s">
        <v>1114</v>
      </c>
      <c r="F303" s="76" t="s">
        <v>470</v>
      </c>
      <c r="G303" s="76" t="s">
        <v>451</v>
      </c>
      <c r="H303" s="76" t="s">
        <v>955</v>
      </c>
      <c r="I303" s="76" t="s">
        <v>1102</v>
      </c>
      <c r="J303" s="3">
        <v>25.03</v>
      </c>
      <c r="K303"/>
    </row>
    <row r="304" spans="1:11" x14ac:dyDescent="0.25">
      <c r="A304" s="3">
        <v>302</v>
      </c>
      <c r="B304" s="76" t="s">
        <v>335</v>
      </c>
      <c r="C304" s="76" t="s">
        <v>107</v>
      </c>
      <c r="D304" s="76" t="s">
        <v>4</v>
      </c>
      <c r="E304" s="76" t="s">
        <v>1114</v>
      </c>
      <c r="F304" s="76" t="s">
        <v>472</v>
      </c>
      <c r="G304" s="76" t="s">
        <v>375</v>
      </c>
      <c r="H304" s="76" t="s">
        <v>955</v>
      </c>
      <c r="I304" s="76" t="s">
        <v>1102</v>
      </c>
      <c r="J304" s="3">
        <v>3.51</v>
      </c>
      <c r="K304"/>
    </row>
    <row r="305" spans="1:11" x14ac:dyDescent="0.25">
      <c r="A305" s="3">
        <v>303</v>
      </c>
      <c r="B305" s="76" t="s">
        <v>335</v>
      </c>
      <c r="C305" s="76" t="s">
        <v>107</v>
      </c>
      <c r="D305" s="76" t="s">
        <v>4</v>
      </c>
      <c r="E305" s="76"/>
      <c r="F305" s="76" t="s">
        <v>473</v>
      </c>
      <c r="G305" s="76" t="s">
        <v>12</v>
      </c>
      <c r="H305" s="76" t="s">
        <v>911</v>
      </c>
      <c r="I305" s="76" t="s">
        <v>1102</v>
      </c>
      <c r="J305" s="3">
        <v>7.84</v>
      </c>
      <c r="K305"/>
    </row>
    <row r="306" spans="1:11" x14ac:dyDescent="0.25">
      <c r="A306" s="3">
        <v>304</v>
      </c>
      <c r="B306" s="76" t="s">
        <v>335</v>
      </c>
      <c r="C306" s="76" t="s">
        <v>107</v>
      </c>
      <c r="D306" s="76" t="s">
        <v>4</v>
      </c>
      <c r="E306" s="76"/>
      <c r="F306" s="76" t="s">
        <v>7</v>
      </c>
      <c r="G306" s="76" t="s">
        <v>404</v>
      </c>
      <c r="H306" s="76" t="s">
        <v>911</v>
      </c>
      <c r="I306" s="76" t="s">
        <v>1102</v>
      </c>
      <c r="J306" s="3">
        <v>19.21</v>
      </c>
      <c r="K306"/>
    </row>
    <row r="307" spans="1:11" x14ac:dyDescent="0.25">
      <c r="A307" s="3">
        <v>305</v>
      </c>
      <c r="B307" s="76" t="s">
        <v>335</v>
      </c>
      <c r="C307" s="76" t="s">
        <v>107</v>
      </c>
      <c r="D307" s="76" t="s">
        <v>4</v>
      </c>
      <c r="E307" s="76"/>
      <c r="F307" s="76" t="s">
        <v>476</v>
      </c>
      <c r="G307" s="76" t="s">
        <v>407</v>
      </c>
      <c r="H307" s="76" t="s">
        <v>916</v>
      </c>
      <c r="I307" s="76" t="s">
        <v>1102</v>
      </c>
      <c r="J307" s="3">
        <v>18</v>
      </c>
      <c r="K307"/>
    </row>
    <row r="308" spans="1:11" x14ac:dyDescent="0.25">
      <c r="A308" s="3">
        <v>306</v>
      </c>
      <c r="B308" s="76" t="s">
        <v>335</v>
      </c>
      <c r="C308" s="76" t="s">
        <v>107</v>
      </c>
      <c r="D308" s="76" t="s">
        <v>4</v>
      </c>
      <c r="E308" s="76"/>
      <c r="F308" s="76" t="s">
        <v>6</v>
      </c>
      <c r="G308" s="76" t="s">
        <v>1093</v>
      </c>
      <c r="H308" s="76" t="s">
        <v>914</v>
      </c>
      <c r="I308" s="76" t="s">
        <v>1102</v>
      </c>
      <c r="J308" s="3">
        <v>5.53</v>
      </c>
      <c r="K308"/>
    </row>
    <row r="309" spans="1:11" x14ac:dyDescent="0.25">
      <c r="A309" s="3">
        <v>307</v>
      </c>
      <c r="B309" s="76" t="s">
        <v>335</v>
      </c>
      <c r="C309" s="76" t="s">
        <v>107</v>
      </c>
      <c r="D309" s="76" t="s">
        <v>4</v>
      </c>
      <c r="E309" s="76"/>
      <c r="F309" s="76" t="s">
        <v>474</v>
      </c>
      <c r="G309" s="76" t="s">
        <v>404</v>
      </c>
      <c r="H309" s="76" t="s">
        <v>910</v>
      </c>
      <c r="I309" s="76" t="s">
        <v>1102</v>
      </c>
      <c r="J309" s="3">
        <v>3.33</v>
      </c>
      <c r="K309"/>
    </row>
    <row r="310" spans="1:11" x14ac:dyDescent="0.25">
      <c r="A310" s="3">
        <v>308</v>
      </c>
      <c r="B310" s="76" t="s">
        <v>335</v>
      </c>
      <c r="C310" s="76" t="s">
        <v>107</v>
      </c>
      <c r="D310" s="76" t="s">
        <v>4</v>
      </c>
      <c r="E310" s="76"/>
      <c r="F310" s="76" t="s">
        <v>475</v>
      </c>
      <c r="G310" s="76" t="s">
        <v>406</v>
      </c>
      <c r="H310" s="76" t="s">
        <v>916</v>
      </c>
      <c r="I310" s="76" t="s">
        <v>1102</v>
      </c>
      <c r="J310" s="3">
        <v>17.79</v>
      </c>
      <c r="K310"/>
    </row>
    <row r="311" spans="1:11" x14ac:dyDescent="0.25">
      <c r="A311" s="3">
        <v>309</v>
      </c>
      <c r="B311" s="76" t="s">
        <v>335</v>
      </c>
      <c r="C311" s="76" t="s">
        <v>107</v>
      </c>
      <c r="D311" s="76" t="s">
        <v>4</v>
      </c>
      <c r="E311" s="76"/>
      <c r="F311" s="76" t="s">
        <v>84</v>
      </c>
      <c r="G311" s="76" t="s">
        <v>1095</v>
      </c>
      <c r="H311" s="76" t="s">
        <v>914</v>
      </c>
      <c r="I311" s="76" t="s">
        <v>1102</v>
      </c>
      <c r="J311" s="3">
        <v>3</v>
      </c>
      <c r="K311"/>
    </row>
    <row r="312" spans="1:11" x14ac:dyDescent="0.25">
      <c r="A312" s="3">
        <v>310</v>
      </c>
      <c r="B312" s="76" t="s">
        <v>335</v>
      </c>
      <c r="C312" s="76" t="s">
        <v>107</v>
      </c>
      <c r="D312" s="76" t="s">
        <v>4</v>
      </c>
      <c r="E312" s="76"/>
      <c r="F312" s="76" t="s">
        <v>477</v>
      </c>
      <c r="G312" s="76" t="s">
        <v>478</v>
      </c>
      <c r="H312" s="76" t="s">
        <v>988</v>
      </c>
      <c r="I312" s="76" t="s">
        <v>1102</v>
      </c>
      <c r="J312" s="3">
        <v>8.32</v>
      </c>
      <c r="K312"/>
    </row>
    <row r="313" spans="1:11" x14ac:dyDescent="0.25">
      <c r="A313" s="3">
        <v>311</v>
      </c>
      <c r="B313" s="76" t="s">
        <v>335</v>
      </c>
      <c r="C313" s="76" t="s">
        <v>107</v>
      </c>
      <c r="D313" s="76" t="s">
        <v>4</v>
      </c>
      <c r="E313" s="76"/>
      <c r="F313" s="76" t="s">
        <v>74</v>
      </c>
      <c r="G313" s="76" t="s">
        <v>12</v>
      </c>
      <c r="H313" s="76" t="s">
        <v>911</v>
      </c>
      <c r="I313" s="76" t="s">
        <v>1102</v>
      </c>
      <c r="J313" s="3">
        <v>40.520000000000003</v>
      </c>
      <c r="K313"/>
    </row>
    <row r="314" spans="1:11" x14ac:dyDescent="0.25">
      <c r="A314" s="3">
        <v>312</v>
      </c>
      <c r="B314" s="76" t="s">
        <v>335</v>
      </c>
      <c r="C314" s="76" t="s">
        <v>107</v>
      </c>
      <c r="D314" s="76" t="s">
        <v>4</v>
      </c>
      <c r="E314" s="76"/>
      <c r="F314" s="76" t="s">
        <v>479</v>
      </c>
      <c r="G314" s="76" t="s">
        <v>411</v>
      </c>
      <c r="H314" s="76" t="s">
        <v>988</v>
      </c>
      <c r="I314" s="76" t="s">
        <v>1102</v>
      </c>
      <c r="J314" s="3">
        <v>26.74</v>
      </c>
      <c r="K314"/>
    </row>
    <row r="315" spans="1:11" x14ac:dyDescent="0.25">
      <c r="A315" s="3">
        <v>313</v>
      </c>
      <c r="B315" s="76" t="s">
        <v>335</v>
      </c>
      <c r="C315" s="76" t="s">
        <v>107</v>
      </c>
      <c r="D315" s="76" t="s">
        <v>4</v>
      </c>
      <c r="E315" s="76"/>
      <c r="F315" s="76" t="s">
        <v>480</v>
      </c>
      <c r="G315" s="76" t="s">
        <v>404</v>
      </c>
      <c r="H315" s="76" t="s">
        <v>910</v>
      </c>
      <c r="I315" s="76" t="s">
        <v>1102</v>
      </c>
      <c r="J315" s="3">
        <v>3.47</v>
      </c>
      <c r="K315"/>
    </row>
    <row r="316" spans="1:11" x14ac:dyDescent="0.25">
      <c r="A316" s="3">
        <v>314</v>
      </c>
      <c r="B316" s="76" t="s">
        <v>335</v>
      </c>
      <c r="C316" s="76" t="s">
        <v>107</v>
      </c>
      <c r="D316" s="76" t="s">
        <v>4</v>
      </c>
      <c r="E316" s="76" t="s">
        <v>1114</v>
      </c>
      <c r="F316" s="76" t="s">
        <v>481</v>
      </c>
      <c r="G316" s="76" t="s">
        <v>482</v>
      </c>
      <c r="H316" s="76" t="s">
        <v>912</v>
      </c>
      <c r="I316" s="76" t="s">
        <v>1102</v>
      </c>
      <c r="J316" s="3">
        <v>9.9499999999999993</v>
      </c>
      <c r="K316"/>
    </row>
    <row r="317" spans="1:11" x14ac:dyDescent="0.25">
      <c r="A317" s="3">
        <v>315</v>
      </c>
      <c r="B317" s="76" t="s">
        <v>335</v>
      </c>
      <c r="C317" s="76" t="s">
        <v>107</v>
      </c>
      <c r="D317" s="76" t="s">
        <v>4</v>
      </c>
      <c r="E317" s="76" t="s">
        <v>1114</v>
      </c>
      <c r="F317" s="76" t="s">
        <v>483</v>
      </c>
      <c r="G317" s="76" t="s">
        <v>484</v>
      </c>
      <c r="H317" s="76" t="s">
        <v>955</v>
      </c>
      <c r="I317" s="76" t="s">
        <v>1102</v>
      </c>
      <c r="J317" s="3">
        <v>30.7</v>
      </c>
      <c r="K317"/>
    </row>
    <row r="318" spans="1:11" x14ac:dyDescent="0.25">
      <c r="A318" s="3">
        <v>316</v>
      </c>
      <c r="B318" s="76" t="s">
        <v>335</v>
      </c>
      <c r="C318" s="76" t="s">
        <v>107</v>
      </c>
      <c r="D318" s="76" t="s">
        <v>4</v>
      </c>
      <c r="E318" s="76" t="s">
        <v>1114</v>
      </c>
      <c r="F318" s="76" t="s">
        <v>13</v>
      </c>
      <c r="G318" s="76" t="s">
        <v>1090</v>
      </c>
      <c r="H318" s="76" t="s">
        <v>955</v>
      </c>
      <c r="I318" s="76" t="s">
        <v>1102</v>
      </c>
      <c r="J318" s="3">
        <v>15.67</v>
      </c>
      <c r="K318"/>
    </row>
    <row r="319" spans="1:11" x14ac:dyDescent="0.25">
      <c r="A319" s="3">
        <v>317</v>
      </c>
      <c r="B319" s="76" t="s">
        <v>335</v>
      </c>
      <c r="C319" s="76" t="s">
        <v>107</v>
      </c>
      <c r="D319" s="76" t="s">
        <v>4</v>
      </c>
      <c r="E319" s="76" t="s">
        <v>1114</v>
      </c>
      <c r="F319" s="76" t="s">
        <v>14</v>
      </c>
      <c r="G319" s="76" t="s">
        <v>375</v>
      </c>
      <c r="H319" s="76" t="s">
        <v>955</v>
      </c>
      <c r="I319" s="76" t="s">
        <v>1102</v>
      </c>
      <c r="J319" s="3">
        <v>2.86</v>
      </c>
      <c r="K319"/>
    </row>
    <row r="320" spans="1:11" x14ac:dyDescent="0.25">
      <c r="A320" s="3">
        <v>318</v>
      </c>
      <c r="B320" s="76" t="s">
        <v>335</v>
      </c>
      <c r="C320" s="76" t="s">
        <v>107</v>
      </c>
      <c r="D320" s="76" t="s">
        <v>4</v>
      </c>
      <c r="E320" s="76"/>
      <c r="F320" s="76" t="s">
        <v>485</v>
      </c>
      <c r="G320" s="76" t="s">
        <v>12</v>
      </c>
      <c r="H320" s="76" t="s">
        <v>911</v>
      </c>
      <c r="I320" s="76" t="s">
        <v>1102</v>
      </c>
      <c r="J320" s="3">
        <v>19.420000000000002</v>
      </c>
      <c r="K320"/>
    </row>
    <row r="321" spans="1:11" x14ac:dyDescent="0.25">
      <c r="A321" s="3">
        <v>319</v>
      </c>
      <c r="B321" s="76" t="s">
        <v>335</v>
      </c>
      <c r="C321" s="76" t="s">
        <v>107</v>
      </c>
      <c r="D321" s="76" t="s">
        <v>4</v>
      </c>
      <c r="E321" s="76"/>
      <c r="F321" s="76" t="s">
        <v>486</v>
      </c>
      <c r="G321" s="76" t="s">
        <v>909</v>
      </c>
      <c r="H321" s="76" t="s">
        <v>916</v>
      </c>
      <c r="I321" s="76" t="s">
        <v>1102</v>
      </c>
      <c r="J321" s="3">
        <v>16.59</v>
      </c>
      <c r="K321"/>
    </row>
    <row r="322" spans="1:11" x14ac:dyDescent="0.25">
      <c r="A322" s="3">
        <v>320</v>
      </c>
      <c r="B322" s="76" t="s">
        <v>337</v>
      </c>
      <c r="C322" s="76" t="s">
        <v>107</v>
      </c>
      <c r="D322" s="76" t="s">
        <v>4</v>
      </c>
      <c r="E322" s="76"/>
      <c r="F322" s="76" t="s">
        <v>489</v>
      </c>
      <c r="G322" s="76" t="s">
        <v>406</v>
      </c>
      <c r="H322" s="76" t="s">
        <v>916</v>
      </c>
      <c r="I322" s="76" t="s">
        <v>1102</v>
      </c>
      <c r="J322" s="3">
        <v>8.26</v>
      </c>
      <c r="K322"/>
    </row>
    <row r="323" spans="1:11" x14ac:dyDescent="0.25">
      <c r="A323" s="3">
        <v>321</v>
      </c>
      <c r="B323" s="76" t="s">
        <v>337</v>
      </c>
      <c r="C323" s="76" t="s">
        <v>107</v>
      </c>
      <c r="D323" s="76" t="s">
        <v>4</v>
      </c>
      <c r="E323" s="76"/>
      <c r="F323" s="76" t="s">
        <v>95</v>
      </c>
      <c r="G323" s="76" t="s">
        <v>407</v>
      </c>
      <c r="H323" s="76" t="s">
        <v>916</v>
      </c>
      <c r="I323" s="76" t="s">
        <v>1102</v>
      </c>
      <c r="J323" s="3">
        <v>8.26</v>
      </c>
      <c r="K323"/>
    </row>
    <row r="324" spans="1:11" x14ac:dyDescent="0.25">
      <c r="A324" s="3">
        <v>322</v>
      </c>
      <c r="B324" s="76" t="s">
        <v>337</v>
      </c>
      <c r="C324" s="76" t="s">
        <v>107</v>
      </c>
      <c r="D324" s="76" t="s">
        <v>4</v>
      </c>
      <c r="E324" s="76"/>
      <c r="F324" s="76" t="s">
        <v>490</v>
      </c>
      <c r="G324" s="76" t="s">
        <v>491</v>
      </c>
      <c r="H324" s="76" t="s">
        <v>988</v>
      </c>
      <c r="I324" s="76" t="s">
        <v>1102</v>
      </c>
      <c r="J324" s="3">
        <v>11.06</v>
      </c>
      <c r="K324"/>
    </row>
    <row r="325" spans="1:11" x14ac:dyDescent="0.25">
      <c r="A325" s="3">
        <v>323</v>
      </c>
      <c r="B325" s="76" t="s">
        <v>337</v>
      </c>
      <c r="C325" s="76" t="s">
        <v>107</v>
      </c>
      <c r="D325" s="76" t="s">
        <v>4</v>
      </c>
      <c r="E325" s="76"/>
      <c r="F325" s="76" t="s">
        <v>492</v>
      </c>
      <c r="G325" s="76" t="s">
        <v>404</v>
      </c>
      <c r="H325" s="76" t="s">
        <v>910</v>
      </c>
      <c r="I325" s="76" t="s">
        <v>1102</v>
      </c>
      <c r="J325" s="3">
        <v>7.9</v>
      </c>
      <c r="K325"/>
    </row>
    <row r="326" spans="1:11" x14ac:dyDescent="0.25">
      <c r="A326" s="3">
        <v>324</v>
      </c>
      <c r="B326" s="76" t="s">
        <v>337</v>
      </c>
      <c r="C326" s="76" t="s">
        <v>107</v>
      </c>
      <c r="D326" s="76" t="s">
        <v>4</v>
      </c>
      <c r="E326" s="76"/>
      <c r="F326" s="76" t="s">
        <v>493</v>
      </c>
      <c r="G326" s="76" t="s">
        <v>12</v>
      </c>
      <c r="H326" s="76" t="s">
        <v>911</v>
      </c>
      <c r="I326" s="76" t="s">
        <v>1102</v>
      </c>
      <c r="J326" s="3">
        <v>22.82</v>
      </c>
      <c r="K326"/>
    </row>
    <row r="327" spans="1:11" x14ac:dyDescent="0.25">
      <c r="A327" s="3">
        <v>325</v>
      </c>
      <c r="B327" s="76" t="s">
        <v>337</v>
      </c>
      <c r="C327" s="76" t="s">
        <v>107</v>
      </c>
      <c r="D327" s="76" t="s">
        <v>4</v>
      </c>
      <c r="E327" s="76"/>
      <c r="F327" s="76" t="s">
        <v>398</v>
      </c>
      <c r="G327" s="76" t="s">
        <v>42</v>
      </c>
      <c r="H327" s="76" t="s">
        <v>914</v>
      </c>
      <c r="I327" s="76" t="s">
        <v>1102</v>
      </c>
      <c r="J327" s="3">
        <v>17.09</v>
      </c>
      <c r="K327"/>
    </row>
    <row r="328" spans="1:11" x14ac:dyDescent="0.25">
      <c r="A328" s="3">
        <v>326</v>
      </c>
      <c r="B328" s="76" t="s">
        <v>337</v>
      </c>
      <c r="C328" s="76" t="s">
        <v>107</v>
      </c>
      <c r="D328" s="76" t="s">
        <v>4</v>
      </c>
      <c r="E328" s="76"/>
      <c r="F328" s="76" t="s">
        <v>86</v>
      </c>
      <c r="G328" s="76" t="s">
        <v>85</v>
      </c>
      <c r="H328" s="76" t="s">
        <v>915</v>
      </c>
      <c r="I328" s="76" t="s">
        <v>1102</v>
      </c>
      <c r="J328" s="3">
        <v>86.7</v>
      </c>
      <c r="K328"/>
    </row>
    <row r="329" spans="1:11" x14ac:dyDescent="0.25">
      <c r="A329" s="3">
        <v>327</v>
      </c>
      <c r="B329" s="76" t="s">
        <v>337</v>
      </c>
      <c r="C329" s="76" t="s">
        <v>107</v>
      </c>
      <c r="D329" s="76" t="s">
        <v>4</v>
      </c>
      <c r="E329" s="76"/>
      <c r="F329" s="76" t="s">
        <v>100</v>
      </c>
      <c r="G329" s="76" t="s">
        <v>42</v>
      </c>
      <c r="H329" s="76" t="s">
        <v>914</v>
      </c>
      <c r="I329" s="76" t="s">
        <v>1102</v>
      </c>
      <c r="J329" s="3">
        <v>16.62</v>
      </c>
      <c r="K329"/>
    </row>
    <row r="330" spans="1:11" x14ac:dyDescent="0.25">
      <c r="A330" s="3">
        <v>328</v>
      </c>
      <c r="B330" s="76" t="s">
        <v>337</v>
      </c>
      <c r="C330" s="76" t="s">
        <v>107</v>
      </c>
      <c r="D330" s="76" t="s">
        <v>4</v>
      </c>
      <c r="E330" s="76"/>
      <c r="F330" s="76" t="s">
        <v>104</v>
      </c>
      <c r="G330" s="76" t="s">
        <v>1091</v>
      </c>
      <c r="H330" s="76" t="s">
        <v>914</v>
      </c>
      <c r="I330" s="76" t="s">
        <v>1102</v>
      </c>
      <c r="J330" s="3">
        <v>8.18</v>
      </c>
      <c r="K330"/>
    </row>
    <row r="331" spans="1:11" x14ac:dyDescent="0.25">
      <c r="A331" s="3">
        <v>329</v>
      </c>
      <c r="B331" s="76" t="s">
        <v>337</v>
      </c>
      <c r="C331" s="76" t="s">
        <v>107</v>
      </c>
      <c r="D331" s="76" t="s">
        <v>4</v>
      </c>
      <c r="E331" s="76"/>
      <c r="F331" s="76" t="s">
        <v>627</v>
      </c>
      <c r="G331" s="76" t="s">
        <v>407</v>
      </c>
      <c r="H331" s="76" t="s">
        <v>916</v>
      </c>
      <c r="I331" s="76" t="s">
        <v>1102</v>
      </c>
      <c r="J331" s="3">
        <v>25.77</v>
      </c>
      <c r="K331"/>
    </row>
    <row r="332" spans="1:11" x14ac:dyDescent="0.25">
      <c r="A332" s="3">
        <v>330</v>
      </c>
      <c r="B332" s="76" t="s">
        <v>337</v>
      </c>
      <c r="C332" s="76" t="s">
        <v>107</v>
      </c>
      <c r="D332" s="76" t="s">
        <v>4</v>
      </c>
      <c r="E332" s="76" t="s">
        <v>1114</v>
      </c>
      <c r="F332" s="76" t="s">
        <v>70</v>
      </c>
      <c r="G332" s="76" t="s">
        <v>12</v>
      </c>
      <c r="H332" s="76" t="s">
        <v>912</v>
      </c>
      <c r="I332" s="76" t="s">
        <v>1102</v>
      </c>
      <c r="J332" s="3">
        <v>42.89</v>
      </c>
      <c r="K332"/>
    </row>
    <row r="333" spans="1:11" x14ac:dyDescent="0.25">
      <c r="A333" s="3">
        <v>331</v>
      </c>
      <c r="B333" s="76" t="s">
        <v>337</v>
      </c>
      <c r="C333" s="76" t="s">
        <v>107</v>
      </c>
      <c r="D333" s="76" t="s">
        <v>4</v>
      </c>
      <c r="E333" s="76"/>
      <c r="F333" s="76" t="s">
        <v>487</v>
      </c>
      <c r="G333" s="76" t="s">
        <v>909</v>
      </c>
      <c r="H333" s="76" t="s">
        <v>916</v>
      </c>
      <c r="I333" s="76" t="s">
        <v>1102</v>
      </c>
      <c r="J333" s="3">
        <v>16.61</v>
      </c>
      <c r="K333"/>
    </row>
    <row r="334" spans="1:11" x14ac:dyDescent="0.25">
      <c r="A334" s="3">
        <v>332</v>
      </c>
      <c r="B334" s="76" t="s">
        <v>337</v>
      </c>
      <c r="C334" s="76" t="s">
        <v>107</v>
      </c>
      <c r="D334" s="76" t="s">
        <v>4</v>
      </c>
      <c r="E334" s="76"/>
      <c r="F334" s="76" t="s">
        <v>488</v>
      </c>
      <c r="G334" s="76" t="s">
        <v>404</v>
      </c>
      <c r="H334" s="76" t="s">
        <v>910</v>
      </c>
      <c r="I334" s="76" t="s">
        <v>1102</v>
      </c>
      <c r="J334" s="3">
        <v>3.31</v>
      </c>
      <c r="K334"/>
    </row>
    <row r="335" spans="1:11" x14ac:dyDescent="0.25">
      <c r="A335" s="3">
        <v>333</v>
      </c>
      <c r="B335" s="76" t="s">
        <v>337</v>
      </c>
      <c r="C335" s="76" t="s">
        <v>108</v>
      </c>
      <c r="D335" s="76" t="s">
        <v>4</v>
      </c>
      <c r="E335" s="76"/>
      <c r="F335" s="76" t="s">
        <v>30</v>
      </c>
      <c r="G335" s="76" t="s">
        <v>482</v>
      </c>
      <c r="H335" s="76" t="s">
        <v>914</v>
      </c>
      <c r="I335" s="76" t="s">
        <v>1102</v>
      </c>
      <c r="J335" s="3">
        <v>73</v>
      </c>
      <c r="K335"/>
    </row>
    <row r="336" spans="1:11" x14ac:dyDescent="0.25">
      <c r="A336" s="3">
        <v>334</v>
      </c>
      <c r="B336" s="76" t="s">
        <v>337</v>
      </c>
      <c r="C336" s="76" t="s">
        <v>108</v>
      </c>
      <c r="D336" s="76" t="s">
        <v>4</v>
      </c>
      <c r="E336" s="76"/>
      <c r="F336" s="76" t="s">
        <v>29</v>
      </c>
      <c r="G336" s="76" t="s">
        <v>42</v>
      </c>
      <c r="H336" s="76" t="s">
        <v>914</v>
      </c>
      <c r="I336" s="76" t="s">
        <v>1102</v>
      </c>
      <c r="J336" s="3">
        <v>4</v>
      </c>
      <c r="K336"/>
    </row>
    <row r="337" spans="1:11" x14ac:dyDescent="0.25">
      <c r="A337" s="3">
        <v>335</v>
      </c>
      <c r="B337" s="76" t="s">
        <v>337</v>
      </c>
      <c r="C337" s="76" t="s">
        <v>108</v>
      </c>
      <c r="D337" s="76" t="s">
        <v>4</v>
      </c>
      <c r="E337" s="76"/>
      <c r="F337" s="76" t="s">
        <v>31</v>
      </c>
      <c r="G337" s="76" t="s">
        <v>44</v>
      </c>
      <c r="H337" s="76" t="s">
        <v>914</v>
      </c>
      <c r="I337" s="76" t="s">
        <v>1102</v>
      </c>
      <c r="J337" s="3">
        <v>21.62</v>
      </c>
      <c r="K337"/>
    </row>
    <row r="338" spans="1:11" x14ac:dyDescent="0.25">
      <c r="A338" s="3">
        <v>336</v>
      </c>
      <c r="B338" s="76" t="s">
        <v>337</v>
      </c>
      <c r="C338" s="76" t="s">
        <v>108</v>
      </c>
      <c r="D338" s="76" t="s">
        <v>4</v>
      </c>
      <c r="E338" s="76"/>
      <c r="F338" s="76" t="s">
        <v>33</v>
      </c>
      <c r="G338" s="76" t="s">
        <v>375</v>
      </c>
      <c r="H338" s="76" t="s">
        <v>914</v>
      </c>
      <c r="I338" s="76" t="s">
        <v>1102</v>
      </c>
      <c r="J338" s="3">
        <v>6.74</v>
      </c>
      <c r="K338"/>
    </row>
    <row r="339" spans="1:11" x14ac:dyDescent="0.25">
      <c r="A339" s="3">
        <v>337</v>
      </c>
      <c r="B339" s="76" t="s">
        <v>337</v>
      </c>
      <c r="C339" s="76" t="s">
        <v>108</v>
      </c>
      <c r="D339" s="76" t="s">
        <v>4</v>
      </c>
      <c r="E339" s="76"/>
      <c r="F339" s="76" t="s">
        <v>32</v>
      </c>
      <c r="G339" s="76" t="s">
        <v>1092</v>
      </c>
      <c r="H339" s="76" t="s">
        <v>914</v>
      </c>
      <c r="I339" s="76" t="s">
        <v>1102</v>
      </c>
      <c r="J339" s="3">
        <v>3.2</v>
      </c>
      <c r="K339"/>
    </row>
    <row r="340" spans="1:11" x14ac:dyDescent="0.25">
      <c r="A340" s="3">
        <v>338</v>
      </c>
      <c r="B340" s="76" t="s">
        <v>337</v>
      </c>
      <c r="C340" s="76" t="s">
        <v>108</v>
      </c>
      <c r="D340" s="76" t="s">
        <v>4</v>
      </c>
      <c r="E340" s="76" t="s">
        <v>1114</v>
      </c>
      <c r="F340" s="76" t="s">
        <v>34</v>
      </c>
      <c r="G340" s="76" t="s">
        <v>12</v>
      </c>
      <c r="H340" s="76" t="s">
        <v>912</v>
      </c>
      <c r="I340" s="76" t="s">
        <v>1102</v>
      </c>
      <c r="J340" s="3">
        <v>53.76</v>
      </c>
      <c r="K340"/>
    </row>
    <row r="341" spans="1:11" x14ac:dyDescent="0.25">
      <c r="A341" s="3">
        <v>339</v>
      </c>
      <c r="B341" s="76" t="s">
        <v>337</v>
      </c>
      <c r="C341" s="76" t="s">
        <v>108</v>
      </c>
      <c r="D341" s="76" t="s">
        <v>4</v>
      </c>
      <c r="E341" s="76"/>
      <c r="F341" s="76" t="s">
        <v>437</v>
      </c>
      <c r="G341" s="76" t="s">
        <v>42</v>
      </c>
      <c r="H341" s="76" t="s">
        <v>913</v>
      </c>
      <c r="I341" s="76" t="s">
        <v>1102</v>
      </c>
      <c r="J341" s="3">
        <v>7.34</v>
      </c>
      <c r="K341"/>
    </row>
    <row r="342" spans="1:11" x14ac:dyDescent="0.25">
      <c r="A342" s="3">
        <v>340</v>
      </c>
      <c r="B342" s="76" t="s">
        <v>337</v>
      </c>
      <c r="C342" s="76" t="s">
        <v>108</v>
      </c>
      <c r="D342" s="76" t="s">
        <v>4</v>
      </c>
      <c r="E342" s="76"/>
      <c r="F342" s="76" t="s">
        <v>293</v>
      </c>
      <c r="G342" s="76" t="s">
        <v>1095</v>
      </c>
      <c r="H342" s="76" t="s">
        <v>914</v>
      </c>
      <c r="I342" s="76" t="s">
        <v>1102</v>
      </c>
      <c r="J342" s="3">
        <v>3</v>
      </c>
      <c r="K342"/>
    </row>
    <row r="343" spans="1:11" x14ac:dyDescent="0.25">
      <c r="A343" s="3">
        <v>341</v>
      </c>
      <c r="B343" s="76" t="s">
        <v>337</v>
      </c>
      <c r="C343" s="76" t="s">
        <v>108</v>
      </c>
      <c r="D343" s="76" t="s">
        <v>4</v>
      </c>
      <c r="E343" s="76"/>
      <c r="F343" s="76" t="s">
        <v>35</v>
      </c>
      <c r="G343" s="76" t="s">
        <v>1093</v>
      </c>
      <c r="H343" s="76" t="s">
        <v>914</v>
      </c>
      <c r="I343" s="76" t="s">
        <v>1102</v>
      </c>
      <c r="J343" s="3">
        <v>5.53</v>
      </c>
      <c r="K343"/>
    </row>
    <row r="344" spans="1:11" x14ac:dyDescent="0.25">
      <c r="A344" s="3">
        <v>342</v>
      </c>
      <c r="B344" s="76" t="s">
        <v>337</v>
      </c>
      <c r="C344" s="76" t="s">
        <v>108</v>
      </c>
      <c r="D344" s="76" t="s">
        <v>4</v>
      </c>
      <c r="E344" s="76"/>
      <c r="F344" s="76" t="s">
        <v>435</v>
      </c>
      <c r="G344" s="76" t="s">
        <v>407</v>
      </c>
      <c r="H344" s="76" t="s">
        <v>916</v>
      </c>
      <c r="I344" s="76" t="s">
        <v>1102</v>
      </c>
      <c r="J344" s="3">
        <v>8.4499999999999993</v>
      </c>
      <c r="K344"/>
    </row>
    <row r="345" spans="1:11" x14ac:dyDescent="0.25">
      <c r="A345" s="3">
        <v>343</v>
      </c>
      <c r="B345" s="76" t="s">
        <v>337</v>
      </c>
      <c r="C345" s="76" t="s">
        <v>108</v>
      </c>
      <c r="D345" s="76" t="s">
        <v>4</v>
      </c>
      <c r="E345" s="76"/>
      <c r="F345" s="76" t="s">
        <v>633</v>
      </c>
      <c r="G345" s="76" t="s">
        <v>404</v>
      </c>
      <c r="H345" s="76" t="s">
        <v>910</v>
      </c>
      <c r="I345" s="76" t="s">
        <v>1102</v>
      </c>
      <c r="J345" s="3">
        <v>3.01</v>
      </c>
      <c r="K345"/>
    </row>
    <row r="346" spans="1:11" x14ac:dyDescent="0.25">
      <c r="A346" s="3">
        <v>344</v>
      </c>
      <c r="B346" s="76" t="s">
        <v>343</v>
      </c>
      <c r="C346" s="76" t="s">
        <v>331</v>
      </c>
      <c r="D346" s="76" t="s">
        <v>4</v>
      </c>
      <c r="E346" s="76" t="s">
        <v>1114</v>
      </c>
      <c r="F346" s="76" t="s">
        <v>155</v>
      </c>
      <c r="G346" s="76" t="s">
        <v>12</v>
      </c>
      <c r="H346" s="76" t="s">
        <v>912</v>
      </c>
      <c r="I346" s="76" t="s">
        <v>1102</v>
      </c>
      <c r="J346" s="3">
        <v>57.9</v>
      </c>
      <c r="K346"/>
    </row>
    <row r="347" spans="1:11" x14ac:dyDescent="0.25">
      <c r="A347" s="3">
        <v>345</v>
      </c>
      <c r="B347" s="76" t="s">
        <v>343</v>
      </c>
      <c r="C347" s="76" t="s">
        <v>331</v>
      </c>
      <c r="D347" s="76" t="s">
        <v>4</v>
      </c>
      <c r="E347" s="76"/>
      <c r="F347" s="76" t="s">
        <v>156</v>
      </c>
      <c r="G347" s="76" t="s">
        <v>1093</v>
      </c>
      <c r="H347" s="76" t="s">
        <v>914</v>
      </c>
      <c r="I347" s="76" t="s">
        <v>1102</v>
      </c>
      <c r="J347" s="3">
        <v>5.53</v>
      </c>
      <c r="K347"/>
    </row>
    <row r="348" spans="1:11" x14ac:dyDescent="0.25">
      <c r="A348" s="3">
        <v>346</v>
      </c>
      <c r="B348" s="76" t="s">
        <v>343</v>
      </c>
      <c r="C348" s="76" t="s">
        <v>331</v>
      </c>
      <c r="D348" s="76" t="s">
        <v>4</v>
      </c>
      <c r="E348" s="76"/>
      <c r="F348" s="76" t="s">
        <v>642</v>
      </c>
      <c r="G348" s="76" t="s">
        <v>404</v>
      </c>
      <c r="H348" s="76" t="s">
        <v>910</v>
      </c>
      <c r="I348" s="76" t="s">
        <v>1102</v>
      </c>
      <c r="J348" s="3">
        <v>3.24</v>
      </c>
      <c r="K348"/>
    </row>
    <row r="349" spans="1:11" x14ac:dyDescent="0.25">
      <c r="A349" s="3">
        <v>347</v>
      </c>
      <c r="B349" s="76" t="s">
        <v>343</v>
      </c>
      <c r="C349" s="76" t="s">
        <v>331</v>
      </c>
      <c r="D349" s="76" t="s">
        <v>4</v>
      </c>
      <c r="E349" s="76"/>
      <c r="F349" s="76" t="s">
        <v>646</v>
      </c>
      <c r="G349" s="76" t="s">
        <v>407</v>
      </c>
      <c r="H349" s="76" t="s">
        <v>916</v>
      </c>
      <c r="I349" s="76" t="s">
        <v>1102</v>
      </c>
      <c r="J349" s="3">
        <v>17.21</v>
      </c>
      <c r="K349"/>
    </row>
    <row r="350" spans="1:11" x14ac:dyDescent="0.25">
      <c r="A350" s="3">
        <v>348</v>
      </c>
      <c r="B350" s="76" t="s">
        <v>343</v>
      </c>
      <c r="C350" s="76" t="s">
        <v>331</v>
      </c>
      <c r="D350" s="76" t="s">
        <v>4</v>
      </c>
      <c r="E350" s="76"/>
      <c r="F350" s="76" t="s">
        <v>157</v>
      </c>
      <c r="G350" s="76" t="s">
        <v>1095</v>
      </c>
      <c r="H350" s="76" t="s">
        <v>914</v>
      </c>
      <c r="I350" s="76" t="s">
        <v>1102</v>
      </c>
      <c r="J350" s="3">
        <v>3</v>
      </c>
      <c r="K350"/>
    </row>
    <row r="351" spans="1:11" x14ac:dyDescent="0.25">
      <c r="A351" s="3">
        <v>349</v>
      </c>
      <c r="B351" s="76" t="s">
        <v>343</v>
      </c>
      <c r="C351" s="76" t="s">
        <v>331</v>
      </c>
      <c r="D351" s="76" t="s">
        <v>4</v>
      </c>
      <c r="E351" s="76"/>
      <c r="F351" s="76" t="s">
        <v>158</v>
      </c>
      <c r="G351" s="76" t="s">
        <v>42</v>
      </c>
      <c r="H351" s="76" t="s">
        <v>913</v>
      </c>
      <c r="I351" s="76" t="s">
        <v>1102</v>
      </c>
      <c r="J351" s="3">
        <v>7.34</v>
      </c>
      <c r="K351"/>
    </row>
    <row r="352" spans="1:11" x14ac:dyDescent="0.25">
      <c r="A352" s="3">
        <v>350</v>
      </c>
      <c r="B352" s="76" t="s">
        <v>343</v>
      </c>
      <c r="C352" s="76" t="s">
        <v>331</v>
      </c>
      <c r="D352" s="76" t="s">
        <v>4</v>
      </c>
      <c r="E352" s="76"/>
      <c r="F352" s="76" t="s">
        <v>422</v>
      </c>
      <c r="G352" s="76" t="s">
        <v>406</v>
      </c>
      <c r="H352" s="76" t="s">
        <v>916</v>
      </c>
      <c r="I352" s="76" t="s">
        <v>1102</v>
      </c>
      <c r="J352" s="3">
        <v>17.21</v>
      </c>
      <c r="K352"/>
    </row>
    <row r="353" spans="1:11" x14ac:dyDescent="0.25">
      <c r="A353" s="3">
        <v>351</v>
      </c>
      <c r="B353" s="76" t="s">
        <v>344</v>
      </c>
      <c r="C353" s="76" t="s">
        <v>331</v>
      </c>
      <c r="D353" s="76" t="s">
        <v>4</v>
      </c>
      <c r="E353" s="76" t="s">
        <v>1114</v>
      </c>
      <c r="F353" s="76" t="s">
        <v>159</v>
      </c>
      <c r="G353" s="76" t="s">
        <v>12</v>
      </c>
      <c r="H353" s="76" t="s">
        <v>912</v>
      </c>
      <c r="I353" s="76" t="s">
        <v>1102</v>
      </c>
      <c r="J353" s="3">
        <v>57.9</v>
      </c>
      <c r="K353"/>
    </row>
    <row r="354" spans="1:11" x14ac:dyDescent="0.25">
      <c r="A354" s="3">
        <v>352</v>
      </c>
      <c r="B354" s="76" t="s">
        <v>344</v>
      </c>
      <c r="C354" s="76" t="s">
        <v>331</v>
      </c>
      <c r="D354" s="76" t="s">
        <v>4</v>
      </c>
      <c r="E354" s="76"/>
      <c r="F354" s="76" t="s">
        <v>160</v>
      </c>
      <c r="G354" s="76" t="s">
        <v>1093</v>
      </c>
      <c r="H354" s="76" t="s">
        <v>914</v>
      </c>
      <c r="I354" s="76" t="s">
        <v>1102</v>
      </c>
      <c r="J354" s="3">
        <v>5.53</v>
      </c>
      <c r="K354"/>
    </row>
    <row r="355" spans="1:11" x14ac:dyDescent="0.25">
      <c r="A355" s="3">
        <v>353</v>
      </c>
      <c r="B355" s="76" t="s">
        <v>344</v>
      </c>
      <c r="C355" s="76" t="s">
        <v>331</v>
      </c>
      <c r="D355" s="76" t="s">
        <v>4</v>
      </c>
      <c r="E355" s="76"/>
      <c r="F355" s="76" t="s">
        <v>658</v>
      </c>
      <c r="G355" s="76" t="s">
        <v>404</v>
      </c>
      <c r="H355" s="76" t="s">
        <v>910</v>
      </c>
      <c r="I355" s="76" t="s">
        <v>1102</v>
      </c>
      <c r="J355" s="3">
        <v>3.24</v>
      </c>
      <c r="K355"/>
    </row>
    <row r="356" spans="1:11" x14ac:dyDescent="0.25">
      <c r="A356" s="3">
        <v>354</v>
      </c>
      <c r="B356" s="76" t="s">
        <v>344</v>
      </c>
      <c r="C356" s="76" t="s">
        <v>331</v>
      </c>
      <c r="D356" s="76" t="s">
        <v>4</v>
      </c>
      <c r="E356" s="76"/>
      <c r="F356" s="76" t="s">
        <v>660</v>
      </c>
      <c r="G356" s="76" t="s">
        <v>407</v>
      </c>
      <c r="H356" s="76" t="s">
        <v>916</v>
      </c>
      <c r="I356" s="76" t="s">
        <v>1102</v>
      </c>
      <c r="J356" s="3">
        <v>17.21</v>
      </c>
      <c r="K356"/>
    </row>
    <row r="357" spans="1:11" x14ac:dyDescent="0.25">
      <c r="A357" s="3">
        <v>355</v>
      </c>
      <c r="B357" s="76" t="s">
        <v>344</v>
      </c>
      <c r="C357" s="76" t="s">
        <v>331</v>
      </c>
      <c r="D357" s="76" t="s">
        <v>4</v>
      </c>
      <c r="E357" s="76"/>
      <c r="F357" s="76" t="s">
        <v>161</v>
      </c>
      <c r="G357" s="76" t="s">
        <v>1095</v>
      </c>
      <c r="H357" s="76" t="s">
        <v>914</v>
      </c>
      <c r="I357" s="76" t="s">
        <v>1102</v>
      </c>
      <c r="J357" s="3">
        <v>3</v>
      </c>
      <c r="K357"/>
    </row>
    <row r="358" spans="1:11" x14ac:dyDescent="0.25">
      <c r="A358" s="3">
        <v>356</v>
      </c>
      <c r="B358" s="76" t="s">
        <v>344</v>
      </c>
      <c r="C358" s="76" t="s">
        <v>331</v>
      </c>
      <c r="D358" s="76" t="s">
        <v>4</v>
      </c>
      <c r="E358" s="76"/>
      <c r="F358" s="76" t="s">
        <v>162</v>
      </c>
      <c r="G358" s="76" t="s">
        <v>42</v>
      </c>
      <c r="H358" s="76" t="s">
        <v>913</v>
      </c>
      <c r="I358" s="76" t="s">
        <v>1102</v>
      </c>
      <c r="J358" s="3">
        <v>7.34</v>
      </c>
      <c r="K358"/>
    </row>
    <row r="359" spans="1:11" x14ac:dyDescent="0.25">
      <c r="A359" s="3">
        <v>357</v>
      </c>
      <c r="B359" s="76" t="s">
        <v>344</v>
      </c>
      <c r="C359" s="76" t="s">
        <v>331</v>
      </c>
      <c r="D359" s="76" t="s">
        <v>4</v>
      </c>
      <c r="E359" s="76"/>
      <c r="F359" s="76" t="s">
        <v>423</v>
      </c>
      <c r="G359" s="76" t="s">
        <v>406</v>
      </c>
      <c r="H359" s="76" t="s">
        <v>916</v>
      </c>
      <c r="I359" s="76" t="s">
        <v>1102</v>
      </c>
      <c r="J359" s="3">
        <v>17.21</v>
      </c>
      <c r="K359"/>
    </row>
    <row r="360" spans="1:11" x14ac:dyDescent="0.25">
      <c r="A360" s="3">
        <v>358</v>
      </c>
      <c r="B360" s="76" t="s">
        <v>345</v>
      </c>
      <c r="C360" s="76" t="s">
        <v>331</v>
      </c>
      <c r="D360" s="76" t="s">
        <v>4</v>
      </c>
      <c r="E360" s="76" t="s">
        <v>1114</v>
      </c>
      <c r="F360" s="76" t="s">
        <v>163</v>
      </c>
      <c r="G360" s="76" t="s">
        <v>12</v>
      </c>
      <c r="H360" s="76" t="s">
        <v>912</v>
      </c>
      <c r="I360" s="76" t="s">
        <v>1102</v>
      </c>
      <c r="J360" s="3">
        <v>57.9</v>
      </c>
      <c r="K360"/>
    </row>
    <row r="361" spans="1:11" x14ac:dyDescent="0.25">
      <c r="A361" s="3">
        <v>359</v>
      </c>
      <c r="B361" s="76" t="s">
        <v>345</v>
      </c>
      <c r="C361" s="76" t="s">
        <v>331</v>
      </c>
      <c r="D361" s="76" t="s">
        <v>4</v>
      </c>
      <c r="E361" s="76"/>
      <c r="F361" s="76" t="s">
        <v>164</v>
      </c>
      <c r="G361" s="76" t="s">
        <v>1093</v>
      </c>
      <c r="H361" s="76" t="s">
        <v>914</v>
      </c>
      <c r="I361" s="76" t="s">
        <v>1102</v>
      </c>
      <c r="J361" s="3">
        <v>5.53</v>
      </c>
      <c r="K361"/>
    </row>
    <row r="362" spans="1:11" x14ac:dyDescent="0.25">
      <c r="A362" s="3">
        <v>360</v>
      </c>
      <c r="B362" s="76" t="s">
        <v>345</v>
      </c>
      <c r="C362" s="76" t="s">
        <v>331</v>
      </c>
      <c r="D362" s="76" t="s">
        <v>4</v>
      </c>
      <c r="E362" s="76"/>
      <c r="F362" s="76" t="s">
        <v>668</v>
      </c>
      <c r="G362" s="76" t="s">
        <v>404</v>
      </c>
      <c r="H362" s="76" t="s">
        <v>910</v>
      </c>
      <c r="I362" s="76" t="s">
        <v>1102</v>
      </c>
      <c r="J362" s="3">
        <v>3.24</v>
      </c>
      <c r="K362"/>
    </row>
    <row r="363" spans="1:11" x14ac:dyDescent="0.25">
      <c r="A363" s="3">
        <v>361</v>
      </c>
      <c r="B363" s="76" t="s">
        <v>345</v>
      </c>
      <c r="C363" s="76" t="s">
        <v>331</v>
      </c>
      <c r="D363" s="76" t="s">
        <v>4</v>
      </c>
      <c r="E363" s="76"/>
      <c r="F363" s="76" t="s">
        <v>670</v>
      </c>
      <c r="G363" s="76" t="s">
        <v>407</v>
      </c>
      <c r="H363" s="76" t="s">
        <v>916</v>
      </c>
      <c r="I363" s="76" t="s">
        <v>1102</v>
      </c>
      <c r="J363" s="3">
        <v>17.21</v>
      </c>
      <c r="K363"/>
    </row>
    <row r="364" spans="1:11" x14ac:dyDescent="0.25">
      <c r="A364" s="3">
        <v>362</v>
      </c>
      <c r="B364" s="76" t="s">
        <v>345</v>
      </c>
      <c r="C364" s="76" t="s">
        <v>331</v>
      </c>
      <c r="D364" s="76" t="s">
        <v>4</v>
      </c>
      <c r="E364" s="76"/>
      <c r="F364" s="76" t="s">
        <v>165</v>
      </c>
      <c r="G364" s="76" t="s">
        <v>1095</v>
      </c>
      <c r="H364" s="76" t="s">
        <v>914</v>
      </c>
      <c r="I364" s="76" t="s">
        <v>1102</v>
      </c>
      <c r="J364" s="3">
        <v>3</v>
      </c>
      <c r="K364"/>
    </row>
    <row r="365" spans="1:11" x14ac:dyDescent="0.25">
      <c r="A365" s="3">
        <v>363</v>
      </c>
      <c r="B365" s="76" t="s">
        <v>345</v>
      </c>
      <c r="C365" s="76" t="s">
        <v>331</v>
      </c>
      <c r="D365" s="76" t="s">
        <v>4</v>
      </c>
      <c r="E365" s="76"/>
      <c r="F365" s="76" t="s">
        <v>166</v>
      </c>
      <c r="G365" s="76" t="s">
        <v>42</v>
      </c>
      <c r="H365" s="76" t="s">
        <v>913</v>
      </c>
      <c r="I365" s="76" t="s">
        <v>1102</v>
      </c>
      <c r="J365" s="3">
        <v>7.34</v>
      </c>
      <c r="K365"/>
    </row>
    <row r="366" spans="1:11" x14ac:dyDescent="0.25">
      <c r="A366" s="3">
        <v>364</v>
      </c>
      <c r="B366" s="76" t="s">
        <v>345</v>
      </c>
      <c r="C366" s="76" t="s">
        <v>331</v>
      </c>
      <c r="D366" s="76" t="s">
        <v>4</v>
      </c>
      <c r="E366" s="76"/>
      <c r="F366" s="76" t="s">
        <v>424</v>
      </c>
      <c r="G366" s="76" t="s">
        <v>406</v>
      </c>
      <c r="H366" s="76" t="s">
        <v>916</v>
      </c>
      <c r="I366" s="76" t="s">
        <v>1102</v>
      </c>
      <c r="J366" s="3">
        <v>17.21</v>
      </c>
      <c r="K366"/>
    </row>
    <row r="367" spans="1:11" x14ac:dyDescent="0.25">
      <c r="A367" s="3">
        <v>365</v>
      </c>
      <c r="B367" s="76" t="s">
        <v>346</v>
      </c>
      <c r="C367" s="76" t="s">
        <v>331</v>
      </c>
      <c r="D367" s="76" t="s">
        <v>4</v>
      </c>
      <c r="E367" s="76" t="s">
        <v>1114</v>
      </c>
      <c r="F367" s="76" t="s">
        <v>167</v>
      </c>
      <c r="G367" s="76" t="s">
        <v>12</v>
      </c>
      <c r="H367" s="76" t="s">
        <v>912</v>
      </c>
      <c r="I367" s="76" t="s">
        <v>1102</v>
      </c>
      <c r="J367" s="3">
        <v>57.9</v>
      </c>
      <c r="K367"/>
    </row>
    <row r="368" spans="1:11" x14ac:dyDescent="0.25">
      <c r="A368" s="3">
        <v>366</v>
      </c>
      <c r="B368" s="76" t="s">
        <v>346</v>
      </c>
      <c r="C368" s="76" t="s">
        <v>331</v>
      </c>
      <c r="D368" s="76" t="s">
        <v>4</v>
      </c>
      <c r="E368" s="76"/>
      <c r="F368" s="76" t="s">
        <v>168</v>
      </c>
      <c r="G368" s="76" t="s">
        <v>1093</v>
      </c>
      <c r="H368" s="76" t="s">
        <v>914</v>
      </c>
      <c r="I368" s="76" t="s">
        <v>1102</v>
      </c>
      <c r="J368" s="3">
        <v>5.53</v>
      </c>
      <c r="K368"/>
    </row>
    <row r="369" spans="1:11" x14ac:dyDescent="0.25">
      <c r="A369" s="3">
        <v>367</v>
      </c>
      <c r="B369" s="76" t="s">
        <v>346</v>
      </c>
      <c r="C369" s="76" t="s">
        <v>331</v>
      </c>
      <c r="D369" s="76" t="s">
        <v>4</v>
      </c>
      <c r="E369" s="76"/>
      <c r="F369" s="76" t="s">
        <v>678</v>
      </c>
      <c r="G369" s="76" t="s">
        <v>404</v>
      </c>
      <c r="H369" s="76" t="s">
        <v>911</v>
      </c>
      <c r="I369" s="76" t="s">
        <v>1102</v>
      </c>
      <c r="J369" s="3">
        <v>3.24</v>
      </c>
      <c r="K369"/>
    </row>
    <row r="370" spans="1:11" x14ac:dyDescent="0.25">
      <c r="A370" s="3">
        <v>368</v>
      </c>
      <c r="B370" s="76" t="s">
        <v>346</v>
      </c>
      <c r="C370" s="76" t="s">
        <v>331</v>
      </c>
      <c r="D370" s="76" t="s">
        <v>4</v>
      </c>
      <c r="E370" s="76"/>
      <c r="F370" s="76" t="s">
        <v>680</v>
      </c>
      <c r="G370" s="76" t="s">
        <v>407</v>
      </c>
      <c r="H370" s="76" t="s">
        <v>916</v>
      </c>
      <c r="I370" s="76" t="s">
        <v>1102</v>
      </c>
      <c r="J370" s="3">
        <v>17.21</v>
      </c>
      <c r="K370"/>
    </row>
    <row r="371" spans="1:11" x14ac:dyDescent="0.25">
      <c r="A371" s="3">
        <v>369</v>
      </c>
      <c r="B371" s="76" t="s">
        <v>346</v>
      </c>
      <c r="C371" s="76" t="s">
        <v>331</v>
      </c>
      <c r="D371" s="76" t="s">
        <v>4</v>
      </c>
      <c r="E371" s="76"/>
      <c r="F371" s="76" t="s">
        <v>169</v>
      </c>
      <c r="G371" s="76" t="s">
        <v>1095</v>
      </c>
      <c r="H371" s="76" t="s">
        <v>914</v>
      </c>
      <c r="I371" s="76" t="s">
        <v>1102</v>
      </c>
      <c r="J371" s="3">
        <v>3</v>
      </c>
      <c r="K371"/>
    </row>
    <row r="372" spans="1:11" x14ac:dyDescent="0.25">
      <c r="A372" s="3">
        <v>370</v>
      </c>
      <c r="B372" s="76" t="s">
        <v>346</v>
      </c>
      <c r="C372" s="76" t="s">
        <v>331</v>
      </c>
      <c r="D372" s="76" t="s">
        <v>4</v>
      </c>
      <c r="E372" s="76"/>
      <c r="F372" s="76" t="s">
        <v>170</v>
      </c>
      <c r="G372" s="76" t="s">
        <v>42</v>
      </c>
      <c r="H372" s="76" t="s">
        <v>913</v>
      </c>
      <c r="I372" s="76" t="s">
        <v>1102</v>
      </c>
      <c r="J372" s="3">
        <v>7.34</v>
      </c>
      <c r="K372"/>
    </row>
    <row r="373" spans="1:11" x14ac:dyDescent="0.25">
      <c r="A373" s="3">
        <v>371</v>
      </c>
      <c r="B373" s="76" t="s">
        <v>346</v>
      </c>
      <c r="C373" s="76" t="s">
        <v>331</v>
      </c>
      <c r="D373" s="76" t="s">
        <v>4</v>
      </c>
      <c r="E373" s="76"/>
      <c r="F373" s="76" t="s">
        <v>425</v>
      </c>
      <c r="G373" s="76" t="s">
        <v>406</v>
      </c>
      <c r="H373" s="76" t="s">
        <v>916</v>
      </c>
      <c r="I373" s="76" t="s">
        <v>1102</v>
      </c>
      <c r="J373" s="3">
        <v>17.21</v>
      </c>
      <c r="K373"/>
    </row>
    <row r="374" spans="1:11" x14ac:dyDescent="0.25">
      <c r="A374" s="3">
        <v>372</v>
      </c>
      <c r="B374" s="76" t="s">
        <v>347</v>
      </c>
      <c r="C374" s="76" t="s">
        <v>331</v>
      </c>
      <c r="D374" s="76" t="s">
        <v>4</v>
      </c>
      <c r="E374" s="76" t="s">
        <v>1114</v>
      </c>
      <c r="F374" s="76" t="s">
        <v>171</v>
      </c>
      <c r="G374" s="76" t="s">
        <v>12</v>
      </c>
      <c r="H374" s="76" t="s">
        <v>912</v>
      </c>
      <c r="I374" s="76" t="s">
        <v>1102</v>
      </c>
      <c r="J374" s="3">
        <v>57.9</v>
      </c>
      <c r="K374"/>
    </row>
    <row r="375" spans="1:11" x14ac:dyDescent="0.25">
      <c r="A375" s="3">
        <v>373</v>
      </c>
      <c r="B375" s="76" t="s">
        <v>347</v>
      </c>
      <c r="C375" s="76" t="s">
        <v>331</v>
      </c>
      <c r="D375" s="76" t="s">
        <v>4</v>
      </c>
      <c r="E375" s="76"/>
      <c r="F375" s="76" t="s">
        <v>172</v>
      </c>
      <c r="G375" s="76" t="s">
        <v>1093</v>
      </c>
      <c r="H375" s="76" t="s">
        <v>914</v>
      </c>
      <c r="I375" s="76" t="s">
        <v>1102</v>
      </c>
      <c r="J375" s="3">
        <v>5.53</v>
      </c>
      <c r="K375"/>
    </row>
    <row r="376" spans="1:11" x14ac:dyDescent="0.25">
      <c r="A376" s="3">
        <v>374</v>
      </c>
      <c r="B376" s="76" t="s">
        <v>347</v>
      </c>
      <c r="C376" s="76" t="s">
        <v>331</v>
      </c>
      <c r="D376" s="76" t="s">
        <v>4</v>
      </c>
      <c r="E376" s="76"/>
      <c r="F376" s="76" t="s">
        <v>688</v>
      </c>
      <c r="G376" s="76" t="s">
        <v>404</v>
      </c>
      <c r="H376" s="76" t="s">
        <v>910</v>
      </c>
      <c r="I376" s="76" t="s">
        <v>1102</v>
      </c>
      <c r="J376" s="3">
        <v>3.24</v>
      </c>
      <c r="K376"/>
    </row>
    <row r="377" spans="1:11" x14ac:dyDescent="0.25">
      <c r="A377" s="3">
        <v>375</v>
      </c>
      <c r="B377" s="76" t="s">
        <v>347</v>
      </c>
      <c r="C377" s="76" t="s">
        <v>331</v>
      </c>
      <c r="D377" s="76" t="s">
        <v>4</v>
      </c>
      <c r="E377" s="76"/>
      <c r="F377" s="76" t="s">
        <v>690</v>
      </c>
      <c r="G377" s="76" t="s">
        <v>407</v>
      </c>
      <c r="H377" s="76" t="s">
        <v>916</v>
      </c>
      <c r="I377" s="76" t="s">
        <v>1102</v>
      </c>
      <c r="J377" s="3">
        <v>17.21</v>
      </c>
      <c r="K377"/>
    </row>
    <row r="378" spans="1:11" x14ac:dyDescent="0.25">
      <c r="A378" s="3">
        <v>376</v>
      </c>
      <c r="B378" s="76" t="s">
        <v>347</v>
      </c>
      <c r="C378" s="76" t="s">
        <v>331</v>
      </c>
      <c r="D378" s="76" t="s">
        <v>4</v>
      </c>
      <c r="E378" s="76"/>
      <c r="F378" s="76" t="s">
        <v>173</v>
      </c>
      <c r="G378" s="76" t="s">
        <v>1095</v>
      </c>
      <c r="H378" s="76" t="s">
        <v>914</v>
      </c>
      <c r="I378" s="76" t="s">
        <v>1102</v>
      </c>
      <c r="J378" s="3">
        <v>3</v>
      </c>
      <c r="K378"/>
    </row>
    <row r="379" spans="1:11" x14ac:dyDescent="0.25">
      <c r="A379" s="3">
        <v>377</v>
      </c>
      <c r="B379" s="76" t="s">
        <v>347</v>
      </c>
      <c r="C379" s="76" t="s">
        <v>331</v>
      </c>
      <c r="D379" s="76" t="s">
        <v>4</v>
      </c>
      <c r="E379" s="76"/>
      <c r="F379" s="76" t="s">
        <v>174</v>
      </c>
      <c r="G379" s="76" t="s">
        <v>42</v>
      </c>
      <c r="H379" s="76" t="s">
        <v>913</v>
      </c>
      <c r="I379" s="76" t="s">
        <v>1102</v>
      </c>
      <c r="J379" s="3">
        <v>7.34</v>
      </c>
      <c r="K379"/>
    </row>
    <row r="380" spans="1:11" x14ac:dyDescent="0.25">
      <c r="A380" s="3">
        <v>378</v>
      </c>
      <c r="B380" s="76" t="s">
        <v>347</v>
      </c>
      <c r="C380" s="76" t="s">
        <v>331</v>
      </c>
      <c r="D380" s="76" t="s">
        <v>4</v>
      </c>
      <c r="E380" s="76"/>
      <c r="F380" s="76" t="s">
        <v>426</v>
      </c>
      <c r="G380" s="76" t="s">
        <v>406</v>
      </c>
      <c r="H380" s="76" t="s">
        <v>916</v>
      </c>
      <c r="I380" s="76" t="s">
        <v>1102</v>
      </c>
      <c r="J380" s="3">
        <v>17.21</v>
      </c>
      <c r="K380"/>
    </row>
    <row r="381" spans="1:11" x14ac:dyDescent="0.25">
      <c r="A381" s="3">
        <v>379</v>
      </c>
      <c r="B381" s="76" t="s">
        <v>348</v>
      </c>
      <c r="C381" s="76" t="s">
        <v>331</v>
      </c>
      <c r="D381" s="76" t="s">
        <v>4</v>
      </c>
      <c r="E381" s="76" t="s">
        <v>1114</v>
      </c>
      <c r="F381" s="76" t="s">
        <v>175</v>
      </c>
      <c r="G381" s="76" t="s">
        <v>12</v>
      </c>
      <c r="H381" s="76" t="s">
        <v>912</v>
      </c>
      <c r="I381" s="76" t="s">
        <v>1102</v>
      </c>
      <c r="J381" s="3">
        <v>57.9</v>
      </c>
      <c r="K381"/>
    </row>
    <row r="382" spans="1:11" x14ac:dyDescent="0.25">
      <c r="A382" s="3">
        <v>380</v>
      </c>
      <c r="B382" s="76" t="s">
        <v>348</v>
      </c>
      <c r="C382" s="76" t="s">
        <v>331</v>
      </c>
      <c r="D382" s="76" t="s">
        <v>4</v>
      </c>
      <c r="E382" s="76"/>
      <c r="F382" s="76" t="s">
        <v>176</v>
      </c>
      <c r="G382" s="76" t="s">
        <v>1093</v>
      </c>
      <c r="H382" s="76" t="s">
        <v>914</v>
      </c>
      <c r="I382" s="76" t="s">
        <v>1102</v>
      </c>
      <c r="J382" s="3">
        <v>5.53</v>
      </c>
      <c r="K382"/>
    </row>
    <row r="383" spans="1:11" x14ac:dyDescent="0.25">
      <c r="A383" s="3">
        <v>381</v>
      </c>
      <c r="B383" s="76" t="s">
        <v>348</v>
      </c>
      <c r="C383" s="76" t="s">
        <v>331</v>
      </c>
      <c r="D383" s="76" t="s">
        <v>4</v>
      </c>
      <c r="E383" s="76"/>
      <c r="F383" s="76" t="s">
        <v>698</v>
      </c>
      <c r="G383" s="76" t="s">
        <v>404</v>
      </c>
      <c r="H383" s="76" t="s">
        <v>910</v>
      </c>
      <c r="I383" s="76" t="s">
        <v>1102</v>
      </c>
      <c r="J383" s="3">
        <v>3.24</v>
      </c>
      <c r="K383"/>
    </row>
    <row r="384" spans="1:11" x14ac:dyDescent="0.25">
      <c r="A384" s="3">
        <v>382</v>
      </c>
      <c r="B384" s="76" t="s">
        <v>348</v>
      </c>
      <c r="C384" s="76" t="s">
        <v>331</v>
      </c>
      <c r="D384" s="76" t="s">
        <v>4</v>
      </c>
      <c r="E384" s="76"/>
      <c r="F384" s="76" t="s">
        <v>700</v>
      </c>
      <c r="G384" s="76" t="s">
        <v>407</v>
      </c>
      <c r="H384" s="76" t="s">
        <v>916</v>
      </c>
      <c r="I384" s="76" t="s">
        <v>1102</v>
      </c>
      <c r="J384" s="3">
        <v>17.21</v>
      </c>
      <c r="K384"/>
    </row>
    <row r="385" spans="1:11" x14ac:dyDescent="0.25">
      <c r="A385" s="3">
        <v>383</v>
      </c>
      <c r="B385" s="76" t="s">
        <v>348</v>
      </c>
      <c r="C385" s="76" t="s">
        <v>331</v>
      </c>
      <c r="D385" s="76" t="s">
        <v>4</v>
      </c>
      <c r="E385" s="76"/>
      <c r="F385" s="76" t="s">
        <v>177</v>
      </c>
      <c r="G385" s="76" t="s">
        <v>1095</v>
      </c>
      <c r="H385" s="76" t="s">
        <v>914</v>
      </c>
      <c r="I385" s="76" t="s">
        <v>1102</v>
      </c>
      <c r="J385" s="3">
        <v>3</v>
      </c>
      <c r="K385"/>
    </row>
    <row r="386" spans="1:11" x14ac:dyDescent="0.25">
      <c r="A386" s="3">
        <v>384</v>
      </c>
      <c r="B386" s="76" t="s">
        <v>348</v>
      </c>
      <c r="C386" s="76" t="s">
        <v>331</v>
      </c>
      <c r="D386" s="76" t="s">
        <v>4</v>
      </c>
      <c r="E386" s="76"/>
      <c r="F386" s="76" t="s">
        <v>178</v>
      </c>
      <c r="G386" s="76" t="s">
        <v>42</v>
      </c>
      <c r="H386" s="76" t="s">
        <v>913</v>
      </c>
      <c r="I386" s="76" t="s">
        <v>1102</v>
      </c>
      <c r="J386" s="3">
        <v>7.34</v>
      </c>
      <c r="K386"/>
    </row>
    <row r="387" spans="1:11" x14ac:dyDescent="0.25">
      <c r="A387" s="3">
        <v>385</v>
      </c>
      <c r="B387" s="76" t="s">
        <v>348</v>
      </c>
      <c r="C387" s="76" t="s">
        <v>331</v>
      </c>
      <c r="D387" s="76" t="s">
        <v>4</v>
      </c>
      <c r="E387" s="76"/>
      <c r="F387" s="76" t="s">
        <v>427</v>
      </c>
      <c r="G387" s="76" t="s">
        <v>406</v>
      </c>
      <c r="H387" s="76" t="s">
        <v>916</v>
      </c>
      <c r="I387" s="76" t="s">
        <v>1102</v>
      </c>
      <c r="J387" s="3">
        <v>17.21</v>
      </c>
      <c r="K387"/>
    </row>
    <row r="388" spans="1:11" x14ac:dyDescent="0.25">
      <c r="A388" s="3">
        <v>386</v>
      </c>
      <c r="B388" s="76" t="s">
        <v>349</v>
      </c>
      <c r="C388" s="76" t="s">
        <v>332</v>
      </c>
      <c r="D388" s="76" t="s">
        <v>4</v>
      </c>
      <c r="E388" s="76" t="s">
        <v>1114</v>
      </c>
      <c r="F388" s="76" t="s">
        <v>179</v>
      </c>
      <c r="G388" s="76" t="s">
        <v>12</v>
      </c>
      <c r="H388" s="76" t="s">
        <v>912</v>
      </c>
      <c r="I388" s="76" t="s">
        <v>1102</v>
      </c>
      <c r="J388" s="3">
        <v>57.9</v>
      </c>
      <c r="K388"/>
    </row>
    <row r="389" spans="1:11" x14ac:dyDescent="0.25">
      <c r="A389" s="3">
        <v>387</v>
      </c>
      <c r="B389" s="76" t="s">
        <v>349</v>
      </c>
      <c r="C389" s="76" t="s">
        <v>332</v>
      </c>
      <c r="D389" s="76" t="s">
        <v>4</v>
      </c>
      <c r="E389" s="76"/>
      <c r="F389" s="76" t="s">
        <v>180</v>
      </c>
      <c r="G389" s="76" t="s">
        <v>1093</v>
      </c>
      <c r="H389" s="76" t="s">
        <v>914</v>
      </c>
      <c r="I389" s="76" t="s">
        <v>1102</v>
      </c>
      <c r="J389" s="3">
        <v>5.53</v>
      </c>
      <c r="K389"/>
    </row>
    <row r="390" spans="1:11" x14ac:dyDescent="0.25">
      <c r="A390" s="3">
        <v>388</v>
      </c>
      <c r="B390" s="76" t="s">
        <v>349</v>
      </c>
      <c r="C390" s="76" t="s">
        <v>332</v>
      </c>
      <c r="D390" s="76" t="s">
        <v>4</v>
      </c>
      <c r="E390" s="76"/>
      <c r="F390" s="76" t="s">
        <v>708</v>
      </c>
      <c r="G390" s="76" t="s">
        <v>404</v>
      </c>
      <c r="H390" s="76" t="s">
        <v>910</v>
      </c>
      <c r="I390" s="76" t="s">
        <v>1102</v>
      </c>
      <c r="J390" s="3">
        <v>3.24</v>
      </c>
      <c r="K390"/>
    </row>
    <row r="391" spans="1:11" x14ac:dyDescent="0.25">
      <c r="A391" s="3">
        <v>389</v>
      </c>
      <c r="B391" s="76" t="s">
        <v>349</v>
      </c>
      <c r="C391" s="76" t="s">
        <v>332</v>
      </c>
      <c r="D391" s="76" t="s">
        <v>4</v>
      </c>
      <c r="E391" s="76"/>
      <c r="F391" s="76" t="s">
        <v>711</v>
      </c>
      <c r="G391" s="76" t="s">
        <v>407</v>
      </c>
      <c r="H391" s="76" t="s">
        <v>916</v>
      </c>
      <c r="I391" s="76" t="s">
        <v>1102</v>
      </c>
      <c r="J391" s="3">
        <v>17.21</v>
      </c>
      <c r="K391"/>
    </row>
    <row r="392" spans="1:11" x14ac:dyDescent="0.25">
      <c r="A392" s="3">
        <v>390</v>
      </c>
      <c r="B392" s="76" t="s">
        <v>349</v>
      </c>
      <c r="C392" s="76" t="s">
        <v>332</v>
      </c>
      <c r="D392" s="76" t="s">
        <v>4</v>
      </c>
      <c r="E392" s="76"/>
      <c r="F392" s="76" t="s">
        <v>181</v>
      </c>
      <c r="G392" s="76" t="s">
        <v>1095</v>
      </c>
      <c r="H392" s="76" t="s">
        <v>914</v>
      </c>
      <c r="I392" s="76" t="s">
        <v>1102</v>
      </c>
      <c r="J392" s="3">
        <v>3</v>
      </c>
      <c r="K392"/>
    </row>
    <row r="393" spans="1:11" x14ac:dyDescent="0.25">
      <c r="A393" s="3">
        <v>391</v>
      </c>
      <c r="B393" s="76" t="s">
        <v>349</v>
      </c>
      <c r="C393" s="76" t="s">
        <v>332</v>
      </c>
      <c r="D393" s="76" t="s">
        <v>4</v>
      </c>
      <c r="E393" s="76"/>
      <c r="F393" s="76" t="s">
        <v>182</v>
      </c>
      <c r="G393" s="76" t="s">
        <v>42</v>
      </c>
      <c r="H393" s="76" t="s">
        <v>913</v>
      </c>
      <c r="I393" s="76" t="s">
        <v>1102</v>
      </c>
      <c r="J393" s="3">
        <v>7.34</v>
      </c>
      <c r="K393"/>
    </row>
    <row r="394" spans="1:11" x14ac:dyDescent="0.25">
      <c r="A394" s="3">
        <v>392</v>
      </c>
      <c r="B394" s="76" t="s">
        <v>349</v>
      </c>
      <c r="C394" s="76" t="s">
        <v>332</v>
      </c>
      <c r="D394" s="76" t="s">
        <v>4</v>
      </c>
      <c r="E394" s="76"/>
      <c r="F394" s="76" t="s">
        <v>428</v>
      </c>
      <c r="G394" s="76" t="s">
        <v>406</v>
      </c>
      <c r="H394" s="76" t="s">
        <v>916</v>
      </c>
      <c r="I394" s="76" t="s">
        <v>1102</v>
      </c>
      <c r="J394" s="3">
        <v>17.21</v>
      </c>
      <c r="K394"/>
    </row>
    <row r="395" spans="1:11" x14ac:dyDescent="0.25">
      <c r="A395" s="3">
        <v>393</v>
      </c>
      <c r="B395" s="76" t="s">
        <v>350</v>
      </c>
      <c r="C395" s="76" t="s">
        <v>332</v>
      </c>
      <c r="D395" s="76" t="s">
        <v>4</v>
      </c>
      <c r="E395" s="76" t="s">
        <v>1114</v>
      </c>
      <c r="F395" s="76" t="s">
        <v>187</v>
      </c>
      <c r="G395" s="76" t="s">
        <v>12</v>
      </c>
      <c r="H395" s="76" t="s">
        <v>912</v>
      </c>
      <c r="I395" s="76" t="s">
        <v>1102</v>
      </c>
      <c r="J395" s="3">
        <v>54.71</v>
      </c>
      <c r="K395"/>
    </row>
    <row r="396" spans="1:11" x14ac:dyDescent="0.25">
      <c r="A396" s="3">
        <v>394</v>
      </c>
      <c r="B396" s="76" t="s">
        <v>350</v>
      </c>
      <c r="C396" s="76" t="s">
        <v>332</v>
      </c>
      <c r="D396" s="76" t="s">
        <v>4</v>
      </c>
      <c r="E396" s="76"/>
      <c r="F396" s="76" t="s">
        <v>188</v>
      </c>
      <c r="G396" s="76" t="s">
        <v>1093</v>
      </c>
      <c r="H396" s="76" t="s">
        <v>914</v>
      </c>
      <c r="I396" s="76" t="s">
        <v>1102</v>
      </c>
      <c r="J396" s="3">
        <v>5.53</v>
      </c>
      <c r="K396"/>
    </row>
    <row r="397" spans="1:11" x14ac:dyDescent="0.25">
      <c r="A397" s="3">
        <v>395</v>
      </c>
      <c r="B397" s="76" t="s">
        <v>350</v>
      </c>
      <c r="C397" s="76" t="s">
        <v>332</v>
      </c>
      <c r="D397" s="76" t="s">
        <v>4</v>
      </c>
      <c r="E397" s="76"/>
      <c r="F397" s="76" t="s">
        <v>721</v>
      </c>
      <c r="G397" s="76" t="s">
        <v>404</v>
      </c>
      <c r="H397" s="76" t="s">
        <v>910</v>
      </c>
      <c r="I397" s="76" t="s">
        <v>1102</v>
      </c>
      <c r="J397" s="3">
        <v>3.24</v>
      </c>
      <c r="K397"/>
    </row>
    <row r="398" spans="1:11" x14ac:dyDescent="0.25">
      <c r="A398" s="3">
        <v>396</v>
      </c>
      <c r="B398" s="76" t="s">
        <v>350</v>
      </c>
      <c r="C398" s="76" t="s">
        <v>332</v>
      </c>
      <c r="D398" s="76" t="s">
        <v>4</v>
      </c>
      <c r="E398" s="76"/>
      <c r="F398" s="76" t="s">
        <v>724</v>
      </c>
      <c r="G398" s="76" t="s">
        <v>407</v>
      </c>
      <c r="H398" s="76" t="s">
        <v>916</v>
      </c>
      <c r="I398" s="76" t="s">
        <v>1102</v>
      </c>
      <c r="J398" s="3">
        <v>17.21</v>
      </c>
      <c r="K398"/>
    </row>
    <row r="399" spans="1:11" x14ac:dyDescent="0.25">
      <c r="A399" s="3">
        <v>397</v>
      </c>
      <c r="B399" s="76" t="s">
        <v>350</v>
      </c>
      <c r="C399" s="76" t="s">
        <v>332</v>
      </c>
      <c r="D399" s="76" t="s">
        <v>4</v>
      </c>
      <c r="E399" s="76"/>
      <c r="F399" s="76" t="s">
        <v>189</v>
      </c>
      <c r="G399" s="76" t="s">
        <v>1095</v>
      </c>
      <c r="H399" s="76" t="s">
        <v>914</v>
      </c>
      <c r="I399" s="76" t="s">
        <v>1102</v>
      </c>
      <c r="J399" s="3">
        <v>3</v>
      </c>
      <c r="K399"/>
    </row>
    <row r="400" spans="1:11" x14ac:dyDescent="0.25">
      <c r="A400" s="3">
        <v>398</v>
      </c>
      <c r="B400" s="76" t="s">
        <v>350</v>
      </c>
      <c r="C400" s="76" t="s">
        <v>332</v>
      </c>
      <c r="D400" s="76" t="s">
        <v>4</v>
      </c>
      <c r="E400" s="76"/>
      <c r="F400" s="76" t="s">
        <v>190</v>
      </c>
      <c r="G400" s="76" t="s">
        <v>42</v>
      </c>
      <c r="H400" s="76" t="s">
        <v>913</v>
      </c>
      <c r="I400" s="76" t="s">
        <v>1102</v>
      </c>
      <c r="J400" s="3">
        <v>7.34</v>
      </c>
      <c r="K400"/>
    </row>
    <row r="401" spans="1:11" x14ac:dyDescent="0.25">
      <c r="A401" s="3">
        <v>399</v>
      </c>
      <c r="B401" s="76" t="s">
        <v>350</v>
      </c>
      <c r="C401" s="76" t="s">
        <v>332</v>
      </c>
      <c r="D401" s="76" t="s">
        <v>4</v>
      </c>
      <c r="E401" s="76"/>
      <c r="F401" s="76" t="s">
        <v>429</v>
      </c>
      <c r="G401" s="76" t="s">
        <v>406</v>
      </c>
      <c r="H401" s="76" t="s">
        <v>916</v>
      </c>
      <c r="I401" s="76" t="s">
        <v>1102</v>
      </c>
      <c r="J401" s="3">
        <v>17.21</v>
      </c>
      <c r="K401"/>
    </row>
    <row r="402" spans="1:11" x14ac:dyDescent="0.25">
      <c r="A402" s="3">
        <v>400</v>
      </c>
      <c r="B402" s="76" t="s">
        <v>350</v>
      </c>
      <c r="C402" s="76" t="s">
        <v>332</v>
      </c>
      <c r="D402" s="76" t="s">
        <v>4</v>
      </c>
      <c r="E402" s="76"/>
      <c r="F402" s="76" t="s">
        <v>732</v>
      </c>
      <c r="G402" s="76" t="s">
        <v>316</v>
      </c>
      <c r="H402" s="76" t="s">
        <v>988</v>
      </c>
      <c r="I402" s="76" t="s">
        <v>1102</v>
      </c>
      <c r="J402" s="3">
        <v>101.16</v>
      </c>
      <c r="K402"/>
    </row>
    <row r="403" spans="1:11" x14ac:dyDescent="0.25">
      <c r="A403" s="3">
        <v>401</v>
      </c>
      <c r="B403" s="76" t="s">
        <v>350</v>
      </c>
      <c r="C403" s="76" t="s">
        <v>332</v>
      </c>
      <c r="D403" s="76" t="s">
        <v>4</v>
      </c>
      <c r="E403" s="76"/>
      <c r="F403" s="76" t="s">
        <v>736</v>
      </c>
      <c r="G403" s="76" t="s">
        <v>316</v>
      </c>
      <c r="H403" s="76" t="s">
        <v>988</v>
      </c>
      <c r="I403" s="76" t="s">
        <v>1102</v>
      </c>
      <c r="J403" s="3">
        <v>78.56</v>
      </c>
      <c r="K403"/>
    </row>
    <row r="404" spans="1:11" x14ac:dyDescent="0.25">
      <c r="A404" s="3">
        <v>402</v>
      </c>
      <c r="B404" s="76" t="s">
        <v>351</v>
      </c>
      <c r="C404" s="76" t="s">
        <v>332</v>
      </c>
      <c r="D404" s="76" t="s">
        <v>4</v>
      </c>
      <c r="E404" s="76" t="s">
        <v>1114</v>
      </c>
      <c r="F404" s="76" t="s">
        <v>192</v>
      </c>
      <c r="G404" s="76" t="s">
        <v>12</v>
      </c>
      <c r="H404" s="76" t="s">
        <v>912</v>
      </c>
      <c r="I404" s="76" t="s">
        <v>1102</v>
      </c>
      <c r="J404" s="3">
        <v>19.850000000000001</v>
      </c>
      <c r="K404"/>
    </row>
    <row r="405" spans="1:11" x14ac:dyDescent="0.25">
      <c r="A405" s="3">
        <v>403</v>
      </c>
      <c r="B405" s="76" t="s">
        <v>351</v>
      </c>
      <c r="C405" s="76" t="s">
        <v>332</v>
      </c>
      <c r="D405" s="76" t="s">
        <v>4</v>
      </c>
      <c r="E405" s="76"/>
      <c r="F405" s="76" t="s">
        <v>193</v>
      </c>
      <c r="G405" s="76" t="s">
        <v>1093</v>
      </c>
      <c r="H405" s="76" t="s">
        <v>914</v>
      </c>
      <c r="I405" s="76" t="s">
        <v>1102</v>
      </c>
      <c r="J405" s="3">
        <v>5.53</v>
      </c>
      <c r="K405"/>
    </row>
    <row r="406" spans="1:11" x14ac:dyDescent="0.25">
      <c r="A406" s="3">
        <v>404</v>
      </c>
      <c r="B406" s="76" t="s">
        <v>351</v>
      </c>
      <c r="C406" s="76" t="s">
        <v>332</v>
      </c>
      <c r="D406" s="76" t="s">
        <v>4</v>
      </c>
      <c r="E406" s="76"/>
      <c r="F406" s="76" t="s">
        <v>742</v>
      </c>
      <c r="G406" s="76" t="s">
        <v>404</v>
      </c>
      <c r="H406" s="76" t="s">
        <v>910</v>
      </c>
      <c r="I406" s="76" t="s">
        <v>1102</v>
      </c>
      <c r="J406" s="3">
        <v>3.24</v>
      </c>
      <c r="K406"/>
    </row>
    <row r="407" spans="1:11" x14ac:dyDescent="0.25">
      <c r="A407" s="3">
        <v>405</v>
      </c>
      <c r="B407" s="76" t="s">
        <v>351</v>
      </c>
      <c r="C407" s="76" t="s">
        <v>332</v>
      </c>
      <c r="D407" s="76" t="s">
        <v>4</v>
      </c>
      <c r="E407" s="76"/>
      <c r="F407" s="76" t="s">
        <v>744</v>
      </c>
      <c r="G407" s="76" t="s">
        <v>407</v>
      </c>
      <c r="H407" s="76" t="s">
        <v>916</v>
      </c>
      <c r="I407" s="76" t="s">
        <v>1102</v>
      </c>
      <c r="J407" s="3">
        <v>17.21</v>
      </c>
      <c r="K407"/>
    </row>
    <row r="408" spans="1:11" x14ac:dyDescent="0.25">
      <c r="A408" s="3">
        <v>406</v>
      </c>
      <c r="B408" s="76" t="s">
        <v>351</v>
      </c>
      <c r="C408" s="76" t="s">
        <v>332</v>
      </c>
      <c r="D408" s="76" t="s">
        <v>4</v>
      </c>
      <c r="E408" s="76"/>
      <c r="F408" s="76" t="s">
        <v>194</v>
      </c>
      <c r="G408" s="76" t="s">
        <v>1095</v>
      </c>
      <c r="H408" s="76" t="s">
        <v>914</v>
      </c>
      <c r="I408" s="76" t="s">
        <v>1102</v>
      </c>
      <c r="J408" s="3">
        <v>3</v>
      </c>
      <c r="K408"/>
    </row>
    <row r="409" spans="1:11" x14ac:dyDescent="0.25">
      <c r="A409" s="3">
        <v>407</v>
      </c>
      <c r="B409" s="76" t="s">
        <v>351</v>
      </c>
      <c r="C409" s="76" t="s">
        <v>332</v>
      </c>
      <c r="D409" s="76" t="s">
        <v>4</v>
      </c>
      <c r="E409" s="76"/>
      <c r="F409" s="76" t="s">
        <v>195</v>
      </c>
      <c r="G409" s="76" t="s">
        <v>42</v>
      </c>
      <c r="H409" s="76" t="s">
        <v>913</v>
      </c>
      <c r="I409" s="76" t="s">
        <v>1102</v>
      </c>
      <c r="J409" s="3">
        <v>7.34</v>
      </c>
      <c r="K409"/>
    </row>
    <row r="410" spans="1:11" x14ac:dyDescent="0.25">
      <c r="A410" s="3">
        <v>408</v>
      </c>
      <c r="B410" s="76" t="s">
        <v>351</v>
      </c>
      <c r="C410" s="76" t="s">
        <v>332</v>
      </c>
      <c r="D410" s="76" t="s">
        <v>4</v>
      </c>
      <c r="E410" s="76"/>
      <c r="F410" s="76" t="s">
        <v>430</v>
      </c>
      <c r="G410" s="76" t="s">
        <v>406</v>
      </c>
      <c r="H410" s="76" t="s">
        <v>916</v>
      </c>
      <c r="I410" s="76" t="s">
        <v>1102</v>
      </c>
      <c r="J410" s="3">
        <v>17.21</v>
      </c>
      <c r="K410"/>
    </row>
    <row r="411" spans="1:11" x14ac:dyDescent="0.25">
      <c r="A411" s="3">
        <v>409</v>
      </c>
      <c r="B411" s="76" t="s">
        <v>351</v>
      </c>
      <c r="C411" s="76" t="s">
        <v>332</v>
      </c>
      <c r="D411" s="76" t="s">
        <v>4</v>
      </c>
      <c r="E411" s="76" t="s">
        <v>1114</v>
      </c>
      <c r="F411" s="76" t="s">
        <v>438</v>
      </c>
      <c r="G411" s="76" t="s">
        <v>439</v>
      </c>
      <c r="H411" s="76" t="s">
        <v>912</v>
      </c>
      <c r="I411" s="76" t="s">
        <v>1102</v>
      </c>
      <c r="J411" s="3">
        <v>13.82</v>
      </c>
      <c r="K411"/>
    </row>
    <row r="412" spans="1:11" x14ac:dyDescent="0.25">
      <c r="A412" s="3">
        <v>410</v>
      </c>
      <c r="B412" s="76" t="s">
        <v>351</v>
      </c>
      <c r="C412" s="76" t="s">
        <v>332</v>
      </c>
      <c r="D412" s="76" t="s">
        <v>4</v>
      </c>
      <c r="E412" s="76"/>
      <c r="F412" s="76" t="s">
        <v>440</v>
      </c>
      <c r="G412" s="76" t="s">
        <v>441</v>
      </c>
      <c r="H412" s="76" t="s">
        <v>910</v>
      </c>
      <c r="I412" s="76" t="s">
        <v>1102</v>
      </c>
      <c r="J412" s="3">
        <v>20.21</v>
      </c>
      <c r="K412"/>
    </row>
    <row r="413" spans="1:11" x14ac:dyDescent="0.25">
      <c r="A413" s="3">
        <v>411</v>
      </c>
      <c r="B413" s="76" t="s">
        <v>351</v>
      </c>
      <c r="C413" s="76" t="s">
        <v>332</v>
      </c>
      <c r="D413" s="76" t="s">
        <v>4</v>
      </c>
      <c r="E413" s="76"/>
      <c r="F413" s="76" t="s">
        <v>445</v>
      </c>
      <c r="G413" s="76" t="s">
        <v>444</v>
      </c>
      <c r="H413" s="76" t="s">
        <v>910</v>
      </c>
      <c r="I413" s="76" t="s">
        <v>1102</v>
      </c>
      <c r="J413" s="3">
        <v>107.81</v>
      </c>
      <c r="K413"/>
    </row>
    <row r="414" spans="1:11" x14ac:dyDescent="0.25">
      <c r="A414" s="3">
        <v>412</v>
      </c>
      <c r="B414" s="76" t="s">
        <v>351</v>
      </c>
      <c r="C414" s="76" t="s">
        <v>332</v>
      </c>
      <c r="D414" s="76" t="s">
        <v>4</v>
      </c>
      <c r="E414" s="76"/>
      <c r="F414" s="76" t="s">
        <v>442</v>
      </c>
      <c r="G414" s="76" t="s">
        <v>375</v>
      </c>
      <c r="H414" s="76" t="s">
        <v>914</v>
      </c>
      <c r="I414" s="76" t="s">
        <v>1102</v>
      </c>
      <c r="J414" s="3">
        <v>2.7</v>
      </c>
      <c r="K414"/>
    </row>
    <row r="415" spans="1:11" x14ac:dyDescent="0.25">
      <c r="A415" s="3">
        <v>413</v>
      </c>
      <c r="B415" s="76" t="s">
        <v>351</v>
      </c>
      <c r="C415" s="76" t="s">
        <v>332</v>
      </c>
      <c r="D415" s="76" t="s">
        <v>4</v>
      </c>
      <c r="E415" s="76" t="s">
        <v>1114</v>
      </c>
      <c r="F415" s="76" t="s">
        <v>443</v>
      </c>
      <c r="G415" s="76" t="s">
        <v>12</v>
      </c>
      <c r="H415" s="76" t="s">
        <v>912</v>
      </c>
      <c r="I415" s="76" t="s">
        <v>1102</v>
      </c>
      <c r="J415" s="3">
        <v>34.44</v>
      </c>
      <c r="K415"/>
    </row>
    <row r="416" spans="1:11" x14ac:dyDescent="0.25">
      <c r="A416" s="3">
        <v>414</v>
      </c>
      <c r="B416" s="76" t="s">
        <v>351</v>
      </c>
      <c r="C416" s="76" t="s">
        <v>332</v>
      </c>
      <c r="D416" s="76" t="s">
        <v>4</v>
      </c>
      <c r="E416" s="76"/>
      <c r="F416" s="76" t="s">
        <v>760</v>
      </c>
      <c r="G416" s="76" t="s">
        <v>316</v>
      </c>
      <c r="H416" s="76" t="s">
        <v>988</v>
      </c>
      <c r="I416" s="76" t="s">
        <v>1102</v>
      </c>
      <c r="J416" s="3">
        <v>111.65</v>
      </c>
      <c r="K416"/>
    </row>
    <row r="417" spans="1:11" x14ac:dyDescent="0.25">
      <c r="A417" s="3">
        <v>415</v>
      </c>
      <c r="B417" s="76" t="s">
        <v>352</v>
      </c>
      <c r="C417" s="76" t="s">
        <v>332</v>
      </c>
      <c r="D417" s="76" t="s">
        <v>4</v>
      </c>
      <c r="E417" s="76" t="s">
        <v>1114</v>
      </c>
      <c r="F417" s="76" t="s">
        <v>64</v>
      </c>
      <c r="G417" s="76" t="s">
        <v>12</v>
      </c>
      <c r="H417" s="76" t="s">
        <v>912</v>
      </c>
      <c r="I417" s="76" t="s">
        <v>1102</v>
      </c>
      <c r="J417" s="3">
        <v>43.17</v>
      </c>
      <c r="K417"/>
    </row>
    <row r="418" spans="1:11" x14ac:dyDescent="0.25">
      <c r="A418" s="3">
        <v>416</v>
      </c>
      <c r="B418" s="76" t="s">
        <v>352</v>
      </c>
      <c r="C418" s="76" t="s">
        <v>332</v>
      </c>
      <c r="D418" s="76" t="s">
        <v>4</v>
      </c>
      <c r="E418" s="76"/>
      <c r="F418" s="76" t="s">
        <v>65</v>
      </c>
      <c r="G418" s="76" t="s">
        <v>1093</v>
      </c>
      <c r="H418" s="76" t="s">
        <v>914</v>
      </c>
      <c r="I418" s="76" t="s">
        <v>1102</v>
      </c>
      <c r="J418" s="3">
        <v>5.53</v>
      </c>
      <c r="K418"/>
    </row>
    <row r="419" spans="1:11" x14ac:dyDescent="0.25">
      <c r="A419" s="3">
        <v>417</v>
      </c>
      <c r="B419" s="76" t="s">
        <v>352</v>
      </c>
      <c r="C419" s="76" t="s">
        <v>332</v>
      </c>
      <c r="D419" s="76" t="s">
        <v>4</v>
      </c>
      <c r="E419" s="76"/>
      <c r="F419" s="76" t="s">
        <v>767</v>
      </c>
      <c r="G419" s="76" t="s">
        <v>404</v>
      </c>
      <c r="H419" s="76" t="s">
        <v>910</v>
      </c>
      <c r="I419" s="76" t="s">
        <v>1102</v>
      </c>
      <c r="J419" s="3">
        <v>3.24</v>
      </c>
      <c r="K419"/>
    </row>
    <row r="420" spans="1:11" x14ac:dyDescent="0.25">
      <c r="A420" s="3">
        <v>418</v>
      </c>
      <c r="B420" s="76" t="s">
        <v>352</v>
      </c>
      <c r="C420" s="76" t="s">
        <v>332</v>
      </c>
      <c r="D420" s="76" t="s">
        <v>4</v>
      </c>
      <c r="E420" s="76"/>
      <c r="F420" s="76" t="s">
        <v>770</v>
      </c>
      <c r="G420" s="76" t="s">
        <v>407</v>
      </c>
      <c r="H420" s="76" t="s">
        <v>916</v>
      </c>
      <c r="I420" s="76" t="s">
        <v>1102</v>
      </c>
      <c r="J420" s="3">
        <v>17.21</v>
      </c>
      <c r="K420"/>
    </row>
    <row r="421" spans="1:11" x14ac:dyDescent="0.25">
      <c r="A421" s="3">
        <v>419</v>
      </c>
      <c r="B421" s="76" t="s">
        <v>352</v>
      </c>
      <c r="C421" s="76" t="s">
        <v>332</v>
      </c>
      <c r="D421" s="76" t="s">
        <v>4</v>
      </c>
      <c r="E421" s="76"/>
      <c r="F421" s="76" t="s">
        <v>66</v>
      </c>
      <c r="G421" s="76" t="s">
        <v>1095</v>
      </c>
      <c r="H421" s="76" t="s">
        <v>914</v>
      </c>
      <c r="I421" s="76" t="s">
        <v>1102</v>
      </c>
      <c r="J421" s="3">
        <v>3</v>
      </c>
      <c r="K421"/>
    </row>
    <row r="422" spans="1:11" x14ac:dyDescent="0.25">
      <c r="A422" s="3">
        <v>420</v>
      </c>
      <c r="B422" s="76" t="s">
        <v>352</v>
      </c>
      <c r="C422" s="76" t="s">
        <v>332</v>
      </c>
      <c r="D422" s="76" t="s">
        <v>4</v>
      </c>
      <c r="E422" s="76"/>
      <c r="F422" s="76" t="s">
        <v>67</v>
      </c>
      <c r="G422" s="76" t="s">
        <v>42</v>
      </c>
      <c r="H422" s="76" t="s">
        <v>913</v>
      </c>
      <c r="I422" s="76" t="s">
        <v>1102</v>
      </c>
      <c r="J422" s="3">
        <v>7.34</v>
      </c>
      <c r="K422"/>
    </row>
    <row r="423" spans="1:11" x14ac:dyDescent="0.25">
      <c r="A423" s="3">
        <v>421</v>
      </c>
      <c r="B423" s="76" t="s">
        <v>352</v>
      </c>
      <c r="C423" s="76" t="s">
        <v>332</v>
      </c>
      <c r="D423" s="76" t="s">
        <v>4</v>
      </c>
      <c r="E423" s="76"/>
      <c r="F423" s="76" t="s">
        <v>431</v>
      </c>
      <c r="G423" s="76" t="s">
        <v>406</v>
      </c>
      <c r="H423" s="76" t="s">
        <v>916</v>
      </c>
      <c r="I423" s="76" t="s">
        <v>1102</v>
      </c>
      <c r="J423" s="3">
        <v>17.21</v>
      </c>
      <c r="K423"/>
    </row>
    <row r="424" spans="1:11" x14ac:dyDescent="0.25">
      <c r="A424" s="3">
        <v>422</v>
      </c>
      <c r="B424" s="76" t="s">
        <v>338</v>
      </c>
      <c r="C424" s="76" t="s">
        <v>108</v>
      </c>
      <c r="D424" s="76" t="s">
        <v>4</v>
      </c>
      <c r="E424" s="76" t="s">
        <v>1114</v>
      </c>
      <c r="F424" s="76" t="s">
        <v>51</v>
      </c>
      <c r="G424" s="76" t="s">
        <v>12</v>
      </c>
      <c r="H424" s="76" t="s">
        <v>912</v>
      </c>
      <c r="I424" s="76" t="s">
        <v>1102</v>
      </c>
      <c r="J424" s="3">
        <v>57.9</v>
      </c>
      <c r="K424"/>
    </row>
    <row r="425" spans="1:11" x14ac:dyDescent="0.25">
      <c r="A425" s="3">
        <v>423</v>
      </c>
      <c r="B425" s="76" t="s">
        <v>338</v>
      </c>
      <c r="C425" s="76" t="s">
        <v>108</v>
      </c>
      <c r="D425" s="76" t="s">
        <v>4</v>
      </c>
      <c r="E425" s="76"/>
      <c r="F425" s="76" t="s">
        <v>52</v>
      </c>
      <c r="G425" s="76" t="s">
        <v>1093</v>
      </c>
      <c r="H425" s="76" t="s">
        <v>914</v>
      </c>
      <c r="I425" s="76" t="s">
        <v>1102</v>
      </c>
      <c r="J425" s="3">
        <v>5.53</v>
      </c>
      <c r="K425"/>
    </row>
    <row r="426" spans="1:11" x14ac:dyDescent="0.25">
      <c r="A426" s="3">
        <v>424</v>
      </c>
      <c r="B426" s="76" t="s">
        <v>338</v>
      </c>
      <c r="C426" s="76" t="s">
        <v>108</v>
      </c>
      <c r="D426" s="76" t="s">
        <v>4</v>
      </c>
      <c r="E426" s="76"/>
      <c r="F426" s="76" t="s">
        <v>780</v>
      </c>
      <c r="G426" s="76" t="s">
        <v>404</v>
      </c>
      <c r="H426" s="76" t="s">
        <v>910</v>
      </c>
      <c r="I426" s="76" t="s">
        <v>1102</v>
      </c>
      <c r="J426" s="3">
        <v>3.24</v>
      </c>
      <c r="K426"/>
    </row>
    <row r="427" spans="1:11" x14ac:dyDescent="0.25">
      <c r="A427" s="3">
        <v>425</v>
      </c>
      <c r="B427" s="76" t="s">
        <v>338</v>
      </c>
      <c r="C427" s="76" t="s">
        <v>108</v>
      </c>
      <c r="D427" s="76" t="s">
        <v>4</v>
      </c>
      <c r="E427" s="76"/>
      <c r="F427" s="76" t="s">
        <v>405</v>
      </c>
      <c r="G427" s="76" t="s">
        <v>407</v>
      </c>
      <c r="H427" s="76" t="s">
        <v>916</v>
      </c>
      <c r="I427" s="76" t="s">
        <v>1102</v>
      </c>
      <c r="J427" s="3">
        <v>17.21</v>
      </c>
      <c r="K427"/>
    </row>
    <row r="428" spans="1:11" x14ac:dyDescent="0.25">
      <c r="A428" s="3">
        <v>426</v>
      </c>
      <c r="B428" s="76" t="s">
        <v>338</v>
      </c>
      <c r="C428" s="76" t="s">
        <v>108</v>
      </c>
      <c r="D428" s="76" t="s">
        <v>4</v>
      </c>
      <c r="E428" s="76"/>
      <c r="F428" s="76" t="s">
        <v>53</v>
      </c>
      <c r="G428" s="76" t="s">
        <v>1095</v>
      </c>
      <c r="H428" s="76" t="s">
        <v>914</v>
      </c>
      <c r="I428" s="76" t="s">
        <v>1102</v>
      </c>
      <c r="J428" s="3">
        <v>3</v>
      </c>
      <c r="K428"/>
    </row>
    <row r="429" spans="1:11" x14ac:dyDescent="0.25">
      <c r="A429" s="3">
        <v>427</v>
      </c>
      <c r="B429" s="76" t="s">
        <v>338</v>
      </c>
      <c r="C429" s="76" t="s">
        <v>108</v>
      </c>
      <c r="D429" s="76" t="s">
        <v>4</v>
      </c>
      <c r="E429" s="76"/>
      <c r="F429" s="76" t="s">
        <v>56</v>
      </c>
      <c r="G429" s="76" t="s">
        <v>42</v>
      </c>
      <c r="H429" s="76" t="s">
        <v>913</v>
      </c>
      <c r="I429" s="76" t="s">
        <v>1102</v>
      </c>
      <c r="J429" s="3">
        <v>7.34</v>
      </c>
      <c r="K429"/>
    </row>
    <row r="430" spans="1:11" x14ac:dyDescent="0.25">
      <c r="A430" s="3">
        <v>428</v>
      </c>
      <c r="B430" s="76" t="s">
        <v>338</v>
      </c>
      <c r="C430" s="76" t="s">
        <v>108</v>
      </c>
      <c r="D430" s="76" t="s">
        <v>4</v>
      </c>
      <c r="E430" s="76"/>
      <c r="F430" s="76" t="s">
        <v>414</v>
      </c>
      <c r="G430" s="76" t="s">
        <v>406</v>
      </c>
      <c r="H430" s="76" t="s">
        <v>916</v>
      </c>
      <c r="I430" s="76" t="s">
        <v>1102</v>
      </c>
      <c r="J430" s="3">
        <v>17.21</v>
      </c>
      <c r="K430"/>
    </row>
    <row r="431" spans="1:11" x14ac:dyDescent="0.25">
      <c r="A431" s="3">
        <v>429</v>
      </c>
      <c r="B431" s="76" t="s">
        <v>297</v>
      </c>
      <c r="C431" s="76" t="s">
        <v>332</v>
      </c>
      <c r="D431" s="76" t="s">
        <v>4</v>
      </c>
      <c r="E431" s="76" t="s">
        <v>1114</v>
      </c>
      <c r="F431" s="76" t="s">
        <v>203</v>
      </c>
      <c r="G431" s="76" t="s">
        <v>12</v>
      </c>
      <c r="H431" s="76" t="s">
        <v>912</v>
      </c>
      <c r="I431" s="76" t="s">
        <v>1102</v>
      </c>
      <c r="J431" s="3">
        <v>43.55</v>
      </c>
      <c r="K431"/>
    </row>
    <row r="432" spans="1:11" x14ac:dyDescent="0.25">
      <c r="A432" s="3">
        <v>430</v>
      </c>
      <c r="B432" s="76" t="s">
        <v>297</v>
      </c>
      <c r="C432" s="76" t="s">
        <v>332</v>
      </c>
      <c r="D432" s="76" t="s">
        <v>4</v>
      </c>
      <c r="E432" s="76"/>
      <c r="F432" s="76" t="s">
        <v>204</v>
      </c>
      <c r="G432" s="76" t="s">
        <v>1093</v>
      </c>
      <c r="H432" s="76" t="s">
        <v>914</v>
      </c>
      <c r="I432" s="76" t="s">
        <v>1102</v>
      </c>
      <c r="J432" s="3">
        <v>5.53</v>
      </c>
      <c r="K432"/>
    </row>
    <row r="433" spans="1:11" x14ac:dyDescent="0.25">
      <c r="A433" s="3">
        <v>431</v>
      </c>
      <c r="B433" s="76" t="s">
        <v>297</v>
      </c>
      <c r="C433" s="76" t="s">
        <v>332</v>
      </c>
      <c r="D433" s="76" t="s">
        <v>4</v>
      </c>
      <c r="E433" s="76"/>
      <c r="F433" s="76" t="s">
        <v>791</v>
      </c>
      <c r="G433" s="76" t="s">
        <v>404</v>
      </c>
      <c r="H433" s="76" t="s">
        <v>910</v>
      </c>
      <c r="I433" s="76" t="s">
        <v>1102</v>
      </c>
      <c r="J433" s="3">
        <v>3.24</v>
      </c>
      <c r="K433"/>
    </row>
    <row r="434" spans="1:11" x14ac:dyDescent="0.25">
      <c r="A434" s="3">
        <v>432</v>
      </c>
      <c r="B434" s="76" t="s">
        <v>297</v>
      </c>
      <c r="C434" s="76" t="s">
        <v>332</v>
      </c>
      <c r="D434" s="76" t="s">
        <v>4</v>
      </c>
      <c r="E434" s="76"/>
      <c r="F434" s="76" t="s">
        <v>794</v>
      </c>
      <c r="G434" s="76" t="s">
        <v>407</v>
      </c>
      <c r="H434" s="76" t="s">
        <v>916</v>
      </c>
      <c r="I434" s="76" t="s">
        <v>1102</v>
      </c>
      <c r="J434" s="3">
        <v>17.21</v>
      </c>
      <c r="K434"/>
    </row>
    <row r="435" spans="1:11" x14ac:dyDescent="0.25">
      <c r="A435" s="3">
        <v>433</v>
      </c>
      <c r="B435" s="76" t="s">
        <v>297</v>
      </c>
      <c r="C435" s="76" t="s">
        <v>332</v>
      </c>
      <c r="D435" s="76" t="s">
        <v>4</v>
      </c>
      <c r="E435" s="76"/>
      <c r="F435" s="76" t="s">
        <v>205</v>
      </c>
      <c r="G435" s="76" t="s">
        <v>1095</v>
      </c>
      <c r="H435" s="76" t="s">
        <v>914</v>
      </c>
      <c r="I435" s="76" t="s">
        <v>1102</v>
      </c>
      <c r="J435" s="3">
        <v>3</v>
      </c>
      <c r="K435"/>
    </row>
    <row r="436" spans="1:11" x14ac:dyDescent="0.25">
      <c r="A436" s="3">
        <v>434</v>
      </c>
      <c r="B436" s="76" t="s">
        <v>297</v>
      </c>
      <c r="C436" s="76" t="s">
        <v>332</v>
      </c>
      <c r="D436" s="76" t="s">
        <v>4</v>
      </c>
      <c r="E436" s="76"/>
      <c r="F436" s="76" t="s">
        <v>206</v>
      </c>
      <c r="G436" s="76" t="s">
        <v>42</v>
      </c>
      <c r="H436" s="76" t="s">
        <v>913</v>
      </c>
      <c r="I436" s="76" t="s">
        <v>1102</v>
      </c>
      <c r="J436" s="3">
        <v>7.34</v>
      </c>
      <c r="K436"/>
    </row>
    <row r="437" spans="1:11" x14ac:dyDescent="0.25">
      <c r="A437" s="3">
        <v>435</v>
      </c>
      <c r="B437" s="76" t="s">
        <v>297</v>
      </c>
      <c r="C437" s="76" t="s">
        <v>332</v>
      </c>
      <c r="D437" s="76" t="s">
        <v>4</v>
      </c>
      <c r="E437" s="76"/>
      <c r="F437" s="76" t="s">
        <v>432</v>
      </c>
      <c r="G437" s="76" t="s">
        <v>406</v>
      </c>
      <c r="H437" s="76" t="s">
        <v>916</v>
      </c>
      <c r="I437" s="76" t="s">
        <v>1102</v>
      </c>
      <c r="J437" s="3">
        <v>17.21</v>
      </c>
      <c r="K437"/>
    </row>
    <row r="438" spans="1:11" x14ac:dyDescent="0.25">
      <c r="A438" s="3">
        <v>436</v>
      </c>
      <c r="B438" s="76" t="s">
        <v>353</v>
      </c>
      <c r="C438" s="76" t="s">
        <v>332</v>
      </c>
      <c r="D438" s="76" t="s">
        <v>4</v>
      </c>
      <c r="E438" s="76" t="s">
        <v>1114</v>
      </c>
      <c r="F438" s="76" t="s">
        <v>216</v>
      </c>
      <c r="G438" s="76" t="s">
        <v>12</v>
      </c>
      <c r="H438" s="76" t="s">
        <v>912</v>
      </c>
      <c r="I438" s="76" t="s">
        <v>1102</v>
      </c>
      <c r="J438" s="3">
        <v>43.55</v>
      </c>
      <c r="K438"/>
    </row>
    <row r="439" spans="1:11" x14ac:dyDescent="0.25">
      <c r="A439" s="3">
        <v>437</v>
      </c>
      <c r="B439" s="76" t="s">
        <v>353</v>
      </c>
      <c r="C439" s="76" t="s">
        <v>332</v>
      </c>
      <c r="D439" s="76" t="s">
        <v>4</v>
      </c>
      <c r="E439" s="76"/>
      <c r="F439" s="76" t="s">
        <v>217</v>
      </c>
      <c r="G439" s="76" t="s">
        <v>1093</v>
      </c>
      <c r="H439" s="76" t="s">
        <v>914</v>
      </c>
      <c r="I439" s="76" t="s">
        <v>1102</v>
      </c>
      <c r="J439" s="3">
        <v>5.53</v>
      </c>
      <c r="K439"/>
    </row>
    <row r="440" spans="1:11" x14ac:dyDescent="0.25">
      <c r="A440" s="3">
        <v>438</v>
      </c>
      <c r="B440" s="76" t="s">
        <v>353</v>
      </c>
      <c r="C440" s="76" t="s">
        <v>332</v>
      </c>
      <c r="D440" s="76" t="s">
        <v>4</v>
      </c>
      <c r="E440" s="76"/>
      <c r="F440" s="76" t="s">
        <v>802</v>
      </c>
      <c r="G440" s="76" t="s">
        <v>404</v>
      </c>
      <c r="H440" s="76" t="s">
        <v>910</v>
      </c>
      <c r="I440" s="76" t="s">
        <v>1102</v>
      </c>
      <c r="J440" s="3">
        <v>3.24</v>
      </c>
      <c r="K440"/>
    </row>
    <row r="441" spans="1:11" x14ac:dyDescent="0.25">
      <c r="A441" s="3">
        <v>439</v>
      </c>
      <c r="B441" s="76" t="s">
        <v>353</v>
      </c>
      <c r="C441" s="76" t="s">
        <v>332</v>
      </c>
      <c r="D441" s="76" t="s">
        <v>4</v>
      </c>
      <c r="E441" s="76"/>
      <c r="F441" s="76" t="s">
        <v>805</v>
      </c>
      <c r="G441" s="76" t="s">
        <v>407</v>
      </c>
      <c r="H441" s="76" t="s">
        <v>916</v>
      </c>
      <c r="I441" s="76" t="s">
        <v>1102</v>
      </c>
      <c r="J441" s="3">
        <v>17.21</v>
      </c>
      <c r="K441"/>
    </row>
    <row r="442" spans="1:11" x14ac:dyDescent="0.25">
      <c r="A442" s="3">
        <v>440</v>
      </c>
      <c r="B442" s="76" t="s">
        <v>353</v>
      </c>
      <c r="C442" s="76" t="s">
        <v>332</v>
      </c>
      <c r="D442" s="76" t="s">
        <v>4</v>
      </c>
      <c r="E442" s="76"/>
      <c r="F442" s="76" t="s">
        <v>218</v>
      </c>
      <c r="G442" s="76" t="s">
        <v>1095</v>
      </c>
      <c r="H442" s="76" t="s">
        <v>914</v>
      </c>
      <c r="I442" s="76" t="s">
        <v>1102</v>
      </c>
      <c r="J442" s="3">
        <v>3</v>
      </c>
      <c r="K442"/>
    </row>
    <row r="443" spans="1:11" x14ac:dyDescent="0.25">
      <c r="A443" s="3">
        <v>441</v>
      </c>
      <c r="B443" s="76" t="s">
        <v>353</v>
      </c>
      <c r="C443" s="76" t="s">
        <v>332</v>
      </c>
      <c r="D443" s="76" t="s">
        <v>4</v>
      </c>
      <c r="E443" s="76"/>
      <c r="F443" s="76" t="s">
        <v>219</v>
      </c>
      <c r="G443" s="76" t="s">
        <v>42</v>
      </c>
      <c r="H443" s="76" t="s">
        <v>913</v>
      </c>
      <c r="I443" s="76" t="s">
        <v>1102</v>
      </c>
      <c r="J443" s="3">
        <v>10.26</v>
      </c>
      <c r="K443"/>
    </row>
    <row r="444" spans="1:11" x14ac:dyDescent="0.25">
      <c r="A444" s="3">
        <v>442</v>
      </c>
      <c r="B444" s="76" t="s">
        <v>353</v>
      </c>
      <c r="C444" s="76" t="s">
        <v>332</v>
      </c>
      <c r="D444" s="76" t="s">
        <v>4</v>
      </c>
      <c r="E444" s="76"/>
      <c r="F444" s="76" t="s">
        <v>433</v>
      </c>
      <c r="G444" s="76" t="s">
        <v>406</v>
      </c>
      <c r="H444" s="76" t="s">
        <v>916</v>
      </c>
      <c r="I444" s="76" t="s">
        <v>1102</v>
      </c>
      <c r="J444" s="3">
        <v>17.21</v>
      </c>
      <c r="K444"/>
    </row>
    <row r="445" spans="1:11" x14ac:dyDescent="0.25">
      <c r="A445" s="3">
        <v>443</v>
      </c>
      <c r="B445" s="76" t="s">
        <v>353</v>
      </c>
      <c r="C445" s="76" t="s">
        <v>332</v>
      </c>
      <c r="D445" s="76" t="s">
        <v>4</v>
      </c>
      <c r="E445" s="76"/>
      <c r="F445" s="76" t="s">
        <v>434</v>
      </c>
      <c r="G445" s="76" t="s">
        <v>316</v>
      </c>
      <c r="H445" s="76" t="s">
        <v>988</v>
      </c>
      <c r="I445" s="76" t="s">
        <v>1102</v>
      </c>
      <c r="J445" s="3">
        <v>20.14</v>
      </c>
      <c r="K445"/>
    </row>
    <row r="446" spans="1:11" x14ac:dyDescent="0.25">
      <c r="A446" s="3">
        <v>444</v>
      </c>
      <c r="B446" s="76" t="s">
        <v>54</v>
      </c>
      <c r="C446" s="76" t="s">
        <v>108</v>
      </c>
      <c r="D446" s="76" t="s">
        <v>4</v>
      </c>
      <c r="E446" s="76" t="s">
        <v>1114</v>
      </c>
      <c r="F446" s="76" t="s">
        <v>58</v>
      </c>
      <c r="G446" s="76" t="s">
        <v>12</v>
      </c>
      <c r="H446" s="76" t="s">
        <v>912</v>
      </c>
      <c r="I446" s="76" t="s">
        <v>1102</v>
      </c>
      <c r="J446" s="3">
        <v>57.9</v>
      </c>
      <c r="K446"/>
    </row>
    <row r="447" spans="1:11" x14ac:dyDescent="0.25">
      <c r="A447" s="3">
        <v>445</v>
      </c>
      <c r="B447" s="76" t="s">
        <v>54</v>
      </c>
      <c r="C447" s="76" t="s">
        <v>108</v>
      </c>
      <c r="D447" s="76" t="s">
        <v>4</v>
      </c>
      <c r="E447" s="76"/>
      <c r="F447" s="76" t="s">
        <v>59</v>
      </c>
      <c r="G447" s="76" t="s">
        <v>1093</v>
      </c>
      <c r="H447" s="76" t="s">
        <v>914</v>
      </c>
      <c r="I447" s="76" t="s">
        <v>1102</v>
      </c>
      <c r="J447" s="3">
        <v>5.53</v>
      </c>
      <c r="K447"/>
    </row>
    <row r="448" spans="1:11" x14ac:dyDescent="0.25">
      <c r="A448" s="3">
        <v>446</v>
      </c>
      <c r="B448" s="76" t="s">
        <v>54</v>
      </c>
      <c r="C448" s="76" t="s">
        <v>108</v>
      </c>
      <c r="D448" s="76" t="s">
        <v>4</v>
      </c>
      <c r="E448" s="76"/>
      <c r="F448" s="76" t="s">
        <v>816</v>
      </c>
      <c r="G448" s="76" t="s">
        <v>404</v>
      </c>
      <c r="H448" s="76" t="s">
        <v>910</v>
      </c>
      <c r="I448" s="76" t="s">
        <v>1102</v>
      </c>
      <c r="J448" s="3">
        <v>3.24</v>
      </c>
      <c r="K448"/>
    </row>
    <row r="449" spans="1:11" x14ac:dyDescent="0.25">
      <c r="A449" s="3">
        <v>447</v>
      </c>
      <c r="B449" s="76" t="s">
        <v>54</v>
      </c>
      <c r="C449" s="76" t="s">
        <v>108</v>
      </c>
      <c r="D449" s="76" t="s">
        <v>4</v>
      </c>
      <c r="E449" s="76"/>
      <c r="F449" s="76" t="s">
        <v>408</v>
      </c>
      <c r="G449" s="76" t="s">
        <v>407</v>
      </c>
      <c r="H449" s="76" t="s">
        <v>916</v>
      </c>
      <c r="I449" s="76" t="s">
        <v>1102</v>
      </c>
      <c r="J449" s="3">
        <v>17.21</v>
      </c>
      <c r="K449"/>
    </row>
    <row r="450" spans="1:11" x14ac:dyDescent="0.25">
      <c r="A450" s="3">
        <v>448</v>
      </c>
      <c r="B450" s="76" t="s">
        <v>54</v>
      </c>
      <c r="C450" s="76" t="s">
        <v>108</v>
      </c>
      <c r="D450" s="76" t="s">
        <v>4</v>
      </c>
      <c r="E450" s="76"/>
      <c r="F450" s="76" t="s">
        <v>60</v>
      </c>
      <c r="G450" s="76" t="s">
        <v>1095</v>
      </c>
      <c r="H450" s="76" t="s">
        <v>914</v>
      </c>
      <c r="I450" s="76" t="s">
        <v>1102</v>
      </c>
      <c r="J450" s="3">
        <v>3</v>
      </c>
      <c r="K450"/>
    </row>
    <row r="451" spans="1:11" x14ac:dyDescent="0.25">
      <c r="A451" s="3">
        <v>449</v>
      </c>
      <c r="B451" s="76" t="s">
        <v>54</v>
      </c>
      <c r="C451" s="76" t="s">
        <v>108</v>
      </c>
      <c r="D451" s="76" t="s">
        <v>4</v>
      </c>
      <c r="E451" s="76"/>
      <c r="F451" s="76" t="s">
        <v>61</v>
      </c>
      <c r="G451" s="76" t="s">
        <v>42</v>
      </c>
      <c r="H451" s="76" t="s">
        <v>913</v>
      </c>
      <c r="I451" s="76" t="s">
        <v>1102</v>
      </c>
      <c r="J451" s="3">
        <v>7.34</v>
      </c>
      <c r="K451"/>
    </row>
    <row r="452" spans="1:11" x14ac:dyDescent="0.25">
      <c r="A452" s="3">
        <v>450</v>
      </c>
      <c r="B452" s="76" t="s">
        <v>54</v>
      </c>
      <c r="C452" s="76" t="s">
        <v>108</v>
      </c>
      <c r="D452" s="76" t="s">
        <v>4</v>
      </c>
      <c r="E452" s="76"/>
      <c r="F452" s="76" t="s">
        <v>415</v>
      </c>
      <c r="G452" s="76" t="s">
        <v>406</v>
      </c>
      <c r="H452" s="76" t="s">
        <v>916</v>
      </c>
      <c r="I452" s="76" t="s">
        <v>1102</v>
      </c>
      <c r="J452" s="3">
        <v>17.21</v>
      </c>
      <c r="K452"/>
    </row>
    <row r="453" spans="1:11" x14ac:dyDescent="0.25">
      <c r="A453" s="3">
        <v>451</v>
      </c>
      <c r="B453" s="76" t="s">
        <v>41</v>
      </c>
      <c r="C453" s="76" t="s">
        <v>331</v>
      </c>
      <c r="D453" s="76" t="s">
        <v>4</v>
      </c>
      <c r="E453" s="76" t="s">
        <v>1114</v>
      </c>
      <c r="F453" s="76" t="s">
        <v>128</v>
      </c>
      <c r="G453" s="76" t="s">
        <v>12</v>
      </c>
      <c r="H453" s="76" t="s">
        <v>912</v>
      </c>
      <c r="I453" s="76" t="s">
        <v>1102</v>
      </c>
      <c r="J453" s="3">
        <v>57.9</v>
      </c>
      <c r="K453"/>
    </row>
    <row r="454" spans="1:11" x14ac:dyDescent="0.25">
      <c r="A454" s="3">
        <v>452</v>
      </c>
      <c r="B454" s="76" t="s">
        <v>41</v>
      </c>
      <c r="C454" s="76" t="s">
        <v>331</v>
      </c>
      <c r="D454" s="76" t="s">
        <v>4</v>
      </c>
      <c r="E454" s="76"/>
      <c r="F454" s="76" t="s">
        <v>129</v>
      </c>
      <c r="G454" s="76" t="s">
        <v>1093</v>
      </c>
      <c r="H454" s="76" t="s">
        <v>914</v>
      </c>
      <c r="I454" s="76" t="s">
        <v>1102</v>
      </c>
      <c r="J454" s="3">
        <v>5.53</v>
      </c>
      <c r="K454"/>
    </row>
    <row r="455" spans="1:11" x14ac:dyDescent="0.25">
      <c r="A455" s="3">
        <v>453</v>
      </c>
      <c r="B455" s="76" t="s">
        <v>41</v>
      </c>
      <c r="C455" s="76" t="s">
        <v>331</v>
      </c>
      <c r="D455" s="76" t="s">
        <v>4</v>
      </c>
      <c r="E455" s="76"/>
      <c r="F455" s="76" t="s">
        <v>826</v>
      </c>
      <c r="G455" s="76" t="s">
        <v>404</v>
      </c>
      <c r="H455" s="76" t="s">
        <v>910</v>
      </c>
      <c r="I455" s="76" t="s">
        <v>1102</v>
      </c>
      <c r="J455" s="3">
        <v>3.24</v>
      </c>
      <c r="K455"/>
    </row>
    <row r="456" spans="1:11" x14ac:dyDescent="0.25">
      <c r="A456" s="3">
        <v>454</v>
      </c>
      <c r="B456" s="76" t="s">
        <v>41</v>
      </c>
      <c r="C456" s="76" t="s">
        <v>331</v>
      </c>
      <c r="D456" s="76" t="s">
        <v>4</v>
      </c>
      <c r="E456" s="76"/>
      <c r="F456" s="76" t="s">
        <v>409</v>
      </c>
      <c r="G456" s="76" t="s">
        <v>407</v>
      </c>
      <c r="H456" s="76" t="s">
        <v>916</v>
      </c>
      <c r="I456" s="76" t="s">
        <v>1102</v>
      </c>
      <c r="J456" s="3">
        <v>17.21</v>
      </c>
      <c r="K456"/>
    </row>
    <row r="457" spans="1:11" x14ac:dyDescent="0.25">
      <c r="A457" s="3">
        <v>455</v>
      </c>
      <c r="B457" s="76" t="s">
        <v>41</v>
      </c>
      <c r="C457" s="76" t="s">
        <v>331</v>
      </c>
      <c r="D457" s="76" t="s">
        <v>4</v>
      </c>
      <c r="E457" s="76"/>
      <c r="F457" s="76" t="s">
        <v>130</v>
      </c>
      <c r="G457" s="76" t="s">
        <v>1095</v>
      </c>
      <c r="H457" s="76" t="s">
        <v>914</v>
      </c>
      <c r="I457" s="76" t="s">
        <v>1102</v>
      </c>
      <c r="J457" s="3">
        <v>3</v>
      </c>
      <c r="K457"/>
    </row>
    <row r="458" spans="1:11" x14ac:dyDescent="0.25">
      <c r="A458" s="3">
        <v>456</v>
      </c>
      <c r="B458" s="76" t="s">
        <v>41</v>
      </c>
      <c r="C458" s="76" t="s">
        <v>331</v>
      </c>
      <c r="D458" s="76" t="s">
        <v>4</v>
      </c>
      <c r="E458" s="76"/>
      <c r="F458" s="76" t="s">
        <v>131</v>
      </c>
      <c r="G458" s="76" t="s">
        <v>42</v>
      </c>
      <c r="H458" s="76" t="s">
        <v>913</v>
      </c>
      <c r="I458" s="76" t="s">
        <v>1102</v>
      </c>
      <c r="J458" s="3">
        <v>7.34</v>
      </c>
      <c r="K458"/>
    </row>
    <row r="459" spans="1:11" x14ac:dyDescent="0.25">
      <c r="A459" s="3">
        <v>457</v>
      </c>
      <c r="B459" s="76" t="s">
        <v>41</v>
      </c>
      <c r="C459" s="76" t="s">
        <v>331</v>
      </c>
      <c r="D459" s="76" t="s">
        <v>4</v>
      </c>
      <c r="E459" s="76"/>
      <c r="F459" s="76" t="s">
        <v>416</v>
      </c>
      <c r="G459" s="76" t="s">
        <v>406</v>
      </c>
      <c r="H459" s="76" t="s">
        <v>916</v>
      </c>
      <c r="I459" s="76" t="s">
        <v>1102</v>
      </c>
      <c r="J459" s="3">
        <v>17.21</v>
      </c>
      <c r="K459"/>
    </row>
    <row r="460" spans="1:11" x14ac:dyDescent="0.25">
      <c r="A460" s="3">
        <v>458</v>
      </c>
      <c r="B460" s="76" t="s">
        <v>339</v>
      </c>
      <c r="C460" s="76" t="s">
        <v>331</v>
      </c>
      <c r="D460" s="76" t="s">
        <v>4</v>
      </c>
      <c r="E460" s="76" t="s">
        <v>1114</v>
      </c>
      <c r="F460" s="76" t="s">
        <v>135</v>
      </c>
      <c r="G460" s="76" t="s">
        <v>12</v>
      </c>
      <c r="H460" s="76" t="s">
        <v>912</v>
      </c>
      <c r="I460" s="76" t="s">
        <v>1102</v>
      </c>
      <c r="J460" s="3">
        <v>57.9</v>
      </c>
      <c r="K460"/>
    </row>
    <row r="461" spans="1:11" x14ac:dyDescent="0.25">
      <c r="A461" s="3">
        <v>459</v>
      </c>
      <c r="B461" s="76" t="s">
        <v>339</v>
      </c>
      <c r="C461" s="76" t="s">
        <v>331</v>
      </c>
      <c r="D461" s="76" t="s">
        <v>4</v>
      </c>
      <c r="E461" s="76"/>
      <c r="F461" s="76" t="s">
        <v>136</v>
      </c>
      <c r="G461" s="76" t="s">
        <v>1093</v>
      </c>
      <c r="H461" s="76" t="s">
        <v>914</v>
      </c>
      <c r="I461" s="76" t="s">
        <v>1102</v>
      </c>
      <c r="J461" s="3">
        <v>5.53</v>
      </c>
      <c r="K461"/>
    </row>
    <row r="462" spans="1:11" x14ac:dyDescent="0.25">
      <c r="A462" s="3">
        <v>460</v>
      </c>
      <c r="B462" s="76" t="s">
        <v>339</v>
      </c>
      <c r="C462" s="76" t="s">
        <v>331</v>
      </c>
      <c r="D462" s="76" t="s">
        <v>4</v>
      </c>
      <c r="E462" s="76"/>
      <c r="F462" s="76" t="s">
        <v>835</v>
      </c>
      <c r="G462" s="76" t="s">
        <v>404</v>
      </c>
      <c r="H462" s="76" t="s">
        <v>910</v>
      </c>
      <c r="I462" s="76" t="s">
        <v>1102</v>
      </c>
      <c r="J462" s="3">
        <v>3.24</v>
      </c>
      <c r="K462"/>
    </row>
    <row r="463" spans="1:11" x14ac:dyDescent="0.25">
      <c r="A463" s="3">
        <v>461</v>
      </c>
      <c r="B463" s="76" t="s">
        <v>339</v>
      </c>
      <c r="C463" s="76" t="s">
        <v>331</v>
      </c>
      <c r="D463" s="76" t="s">
        <v>4</v>
      </c>
      <c r="E463" s="76"/>
      <c r="F463" s="76" t="s">
        <v>410</v>
      </c>
      <c r="G463" s="76" t="s">
        <v>407</v>
      </c>
      <c r="H463" s="76" t="s">
        <v>916</v>
      </c>
      <c r="I463" s="76" t="s">
        <v>1102</v>
      </c>
      <c r="J463" s="3">
        <v>17.21</v>
      </c>
      <c r="K463"/>
    </row>
    <row r="464" spans="1:11" x14ac:dyDescent="0.25">
      <c r="A464" s="3">
        <v>462</v>
      </c>
      <c r="B464" s="76" t="s">
        <v>339</v>
      </c>
      <c r="C464" s="76" t="s">
        <v>331</v>
      </c>
      <c r="D464" s="76" t="s">
        <v>4</v>
      </c>
      <c r="E464" s="76"/>
      <c r="F464" s="76" t="s">
        <v>137</v>
      </c>
      <c r="G464" s="76" t="s">
        <v>1095</v>
      </c>
      <c r="H464" s="76" t="s">
        <v>914</v>
      </c>
      <c r="I464" s="76" t="s">
        <v>1102</v>
      </c>
      <c r="J464" s="3">
        <v>3</v>
      </c>
      <c r="K464"/>
    </row>
    <row r="465" spans="1:11" x14ac:dyDescent="0.25">
      <c r="A465" s="3">
        <v>463</v>
      </c>
      <c r="B465" s="76" t="s">
        <v>339</v>
      </c>
      <c r="C465" s="76" t="s">
        <v>331</v>
      </c>
      <c r="D465" s="76" t="s">
        <v>4</v>
      </c>
      <c r="E465" s="76"/>
      <c r="F465" s="76" t="s">
        <v>138</v>
      </c>
      <c r="G465" s="76" t="s">
        <v>42</v>
      </c>
      <c r="H465" s="76" t="s">
        <v>913</v>
      </c>
      <c r="I465" s="76" t="s">
        <v>1102</v>
      </c>
      <c r="J465" s="3">
        <v>7.34</v>
      </c>
      <c r="K465"/>
    </row>
    <row r="466" spans="1:11" x14ac:dyDescent="0.25">
      <c r="A466" s="3">
        <v>464</v>
      </c>
      <c r="B466" s="76" t="s">
        <v>339</v>
      </c>
      <c r="C466" s="76" t="s">
        <v>331</v>
      </c>
      <c r="D466" s="76" t="s">
        <v>4</v>
      </c>
      <c r="E466" s="76"/>
      <c r="F466" s="76" t="s">
        <v>417</v>
      </c>
      <c r="G466" s="76" t="s">
        <v>406</v>
      </c>
      <c r="H466" s="76" t="s">
        <v>916</v>
      </c>
      <c r="I466" s="76" t="s">
        <v>1102</v>
      </c>
      <c r="J466" s="3">
        <v>17.21</v>
      </c>
      <c r="K466"/>
    </row>
    <row r="467" spans="1:11" x14ac:dyDescent="0.25">
      <c r="A467" s="3">
        <v>465</v>
      </c>
      <c r="B467" s="76" t="s">
        <v>340</v>
      </c>
      <c r="C467" s="76" t="s">
        <v>331</v>
      </c>
      <c r="D467" s="76" t="s">
        <v>4</v>
      </c>
      <c r="E467" s="76" t="s">
        <v>1114</v>
      </c>
      <c r="F467" s="76" t="s">
        <v>139</v>
      </c>
      <c r="G467" s="76" t="s">
        <v>12</v>
      </c>
      <c r="H467" s="76" t="s">
        <v>912</v>
      </c>
      <c r="I467" s="76" t="s">
        <v>1102</v>
      </c>
      <c r="J467" s="3">
        <v>57.9</v>
      </c>
      <c r="K467"/>
    </row>
    <row r="468" spans="1:11" x14ac:dyDescent="0.25">
      <c r="A468" s="3">
        <v>466</v>
      </c>
      <c r="B468" s="76" t="s">
        <v>340</v>
      </c>
      <c r="C468" s="76" t="s">
        <v>331</v>
      </c>
      <c r="D468" s="76" t="s">
        <v>4</v>
      </c>
      <c r="E468" s="76"/>
      <c r="F468" s="76" t="s">
        <v>140</v>
      </c>
      <c r="G468" s="76" t="s">
        <v>1093</v>
      </c>
      <c r="H468" s="76" t="s">
        <v>914</v>
      </c>
      <c r="I468" s="76" t="s">
        <v>1102</v>
      </c>
      <c r="J468" s="3">
        <v>5.53</v>
      </c>
      <c r="K468"/>
    </row>
    <row r="469" spans="1:11" x14ac:dyDescent="0.25">
      <c r="A469" s="3">
        <v>467</v>
      </c>
      <c r="B469" s="76" t="s">
        <v>340</v>
      </c>
      <c r="C469" s="76" t="s">
        <v>331</v>
      </c>
      <c r="D469" s="76" t="s">
        <v>4</v>
      </c>
      <c r="E469" s="76"/>
      <c r="F469" s="76" t="s">
        <v>844</v>
      </c>
      <c r="G469" s="76" t="s">
        <v>404</v>
      </c>
      <c r="H469" s="76" t="s">
        <v>910</v>
      </c>
      <c r="I469" s="76" t="s">
        <v>1102</v>
      </c>
      <c r="J469" s="3">
        <v>3.24</v>
      </c>
      <c r="K469"/>
    </row>
    <row r="470" spans="1:11" x14ac:dyDescent="0.25">
      <c r="A470" s="3">
        <v>468</v>
      </c>
      <c r="B470" s="76" t="s">
        <v>340</v>
      </c>
      <c r="C470" s="76" t="s">
        <v>331</v>
      </c>
      <c r="D470" s="76" t="s">
        <v>4</v>
      </c>
      <c r="E470" s="76"/>
      <c r="F470" s="76" t="s">
        <v>846</v>
      </c>
      <c r="G470" s="76" t="s">
        <v>407</v>
      </c>
      <c r="H470" s="76" t="s">
        <v>916</v>
      </c>
      <c r="I470" s="76" t="s">
        <v>1102</v>
      </c>
      <c r="J470" s="3">
        <v>17.21</v>
      </c>
      <c r="K470"/>
    </row>
    <row r="471" spans="1:11" x14ac:dyDescent="0.25">
      <c r="A471" s="3">
        <v>469</v>
      </c>
      <c r="B471" s="76" t="s">
        <v>340</v>
      </c>
      <c r="C471" s="76" t="s">
        <v>331</v>
      </c>
      <c r="D471" s="76" t="s">
        <v>4</v>
      </c>
      <c r="E471" s="76"/>
      <c r="F471" s="76" t="s">
        <v>141</v>
      </c>
      <c r="G471" s="76" t="s">
        <v>1095</v>
      </c>
      <c r="H471" s="76" t="s">
        <v>914</v>
      </c>
      <c r="I471" s="76" t="s">
        <v>1102</v>
      </c>
      <c r="J471" s="3">
        <v>3</v>
      </c>
      <c r="K471"/>
    </row>
    <row r="472" spans="1:11" x14ac:dyDescent="0.25">
      <c r="A472" s="3">
        <v>470</v>
      </c>
      <c r="B472" s="76" t="s">
        <v>340</v>
      </c>
      <c r="C472" s="76" t="s">
        <v>331</v>
      </c>
      <c r="D472" s="76" t="s">
        <v>4</v>
      </c>
      <c r="E472" s="76"/>
      <c r="F472" s="76" t="s">
        <v>142</v>
      </c>
      <c r="G472" s="76" t="s">
        <v>42</v>
      </c>
      <c r="H472" s="76" t="s">
        <v>913</v>
      </c>
      <c r="I472" s="76" t="s">
        <v>1102</v>
      </c>
      <c r="J472" s="3">
        <v>7.34</v>
      </c>
      <c r="K472"/>
    </row>
    <row r="473" spans="1:11" x14ac:dyDescent="0.25">
      <c r="A473" s="3">
        <v>471</v>
      </c>
      <c r="B473" s="76" t="s">
        <v>340</v>
      </c>
      <c r="C473" s="76" t="s">
        <v>331</v>
      </c>
      <c r="D473" s="76" t="s">
        <v>4</v>
      </c>
      <c r="E473" s="76"/>
      <c r="F473" s="76" t="s">
        <v>418</v>
      </c>
      <c r="G473" s="76" t="s">
        <v>406</v>
      </c>
      <c r="H473" s="76" t="s">
        <v>916</v>
      </c>
      <c r="I473" s="76" t="s">
        <v>1102</v>
      </c>
      <c r="J473" s="3">
        <v>17.21</v>
      </c>
      <c r="K473"/>
    </row>
    <row r="474" spans="1:11" x14ac:dyDescent="0.25">
      <c r="A474" s="3">
        <v>472</v>
      </c>
      <c r="B474" s="76" t="s">
        <v>341</v>
      </c>
      <c r="C474" s="76" t="s">
        <v>331</v>
      </c>
      <c r="D474" s="76" t="s">
        <v>4</v>
      </c>
      <c r="E474" s="76" t="s">
        <v>1114</v>
      </c>
      <c r="F474" s="76" t="s">
        <v>143</v>
      </c>
      <c r="G474" s="76" t="s">
        <v>12</v>
      </c>
      <c r="H474" s="76" t="s">
        <v>912</v>
      </c>
      <c r="I474" s="76" t="s">
        <v>1102</v>
      </c>
      <c r="J474" s="3">
        <v>57.9</v>
      </c>
      <c r="K474"/>
    </row>
    <row r="475" spans="1:11" x14ac:dyDescent="0.25">
      <c r="A475" s="3">
        <v>473</v>
      </c>
      <c r="B475" s="76" t="s">
        <v>341</v>
      </c>
      <c r="C475" s="76" t="s">
        <v>331</v>
      </c>
      <c r="D475" s="76" t="s">
        <v>4</v>
      </c>
      <c r="E475" s="76"/>
      <c r="F475" s="76" t="s">
        <v>144</v>
      </c>
      <c r="G475" s="76" t="s">
        <v>1093</v>
      </c>
      <c r="H475" s="76" t="s">
        <v>914</v>
      </c>
      <c r="I475" s="76" t="s">
        <v>1102</v>
      </c>
      <c r="J475" s="3">
        <v>5.53</v>
      </c>
      <c r="K475"/>
    </row>
    <row r="476" spans="1:11" x14ac:dyDescent="0.25">
      <c r="A476" s="3">
        <v>474</v>
      </c>
      <c r="B476" s="76" t="s">
        <v>341</v>
      </c>
      <c r="C476" s="76" t="s">
        <v>331</v>
      </c>
      <c r="D476" s="76" t="s">
        <v>4</v>
      </c>
      <c r="E476" s="76"/>
      <c r="F476" s="76" t="s">
        <v>854</v>
      </c>
      <c r="G476" s="76" t="s">
        <v>404</v>
      </c>
      <c r="H476" s="76" t="s">
        <v>910</v>
      </c>
      <c r="I476" s="76" t="s">
        <v>1102</v>
      </c>
      <c r="J476" s="3">
        <v>3.24</v>
      </c>
      <c r="K476"/>
    </row>
    <row r="477" spans="1:11" x14ac:dyDescent="0.25">
      <c r="A477" s="3">
        <v>475</v>
      </c>
      <c r="B477" s="76" t="s">
        <v>341</v>
      </c>
      <c r="C477" s="76" t="s">
        <v>331</v>
      </c>
      <c r="D477" s="76" t="s">
        <v>4</v>
      </c>
      <c r="E477" s="76"/>
      <c r="F477" s="76" t="s">
        <v>856</v>
      </c>
      <c r="G477" s="76" t="s">
        <v>407</v>
      </c>
      <c r="H477" s="76" t="s">
        <v>916</v>
      </c>
      <c r="I477" s="76" t="s">
        <v>1102</v>
      </c>
      <c r="J477" s="3">
        <v>17.21</v>
      </c>
      <c r="K477"/>
    </row>
    <row r="478" spans="1:11" x14ac:dyDescent="0.25">
      <c r="A478" s="3">
        <v>476</v>
      </c>
      <c r="B478" s="76" t="s">
        <v>341</v>
      </c>
      <c r="C478" s="76" t="s">
        <v>331</v>
      </c>
      <c r="D478" s="76" t="s">
        <v>4</v>
      </c>
      <c r="E478" s="76"/>
      <c r="F478" s="76" t="s">
        <v>145</v>
      </c>
      <c r="G478" s="76" t="s">
        <v>1095</v>
      </c>
      <c r="H478" s="76" t="s">
        <v>914</v>
      </c>
      <c r="I478" s="76" t="s">
        <v>1102</v>
      </c>
      <c r="J478" s="3">
        <v>3</v>
      </c>
      <c r="K478"/>
    </row>
    <row r="479" spans="1:11" x14ac:dyDescent="0.25">
      <c r="A479" s="3">
        <v>477</v>
      </c>
      <c r="B479" s="76" t="s">
        <v>341</v>
      </c>
      <c r="C479" s="76" t="s">
        <v>331</v>
      </c>
      <c r="D479" s="76" t="s">
        <v>4</v>
      </c>
      <c r="E479" s="76"/>
      <c r="F479" s="76" t="s">
        <v>146</v>
      </c>
      <c r="G479" s="76" t="s">
        <v>42</v>
      </c>
      <c r="H479" s="76" t="s">
        <v>913</v>
      </c>
      <c r="I479" s="76" t="s">
        <v>1102</v>
      </c>
      <c r="J479" s="3">
        <v>7.34</v>
      </c>
      <c r="K479"/>
    </row>
    <row r="480" spans="1:11" x14ac:dyDescent="0.25">
      <c r="A480" s="3">
        <v>478</v>
      </c>
      <c r="B480" s="76" t="s">
        <v>341</v>
      </c>
      <c r="C480" s="76" t="s">
        <v>331</v>
      </c>
      <c r="D480" s="76" t="s">
        <v>4</v>
      </c>
      <c r="E480" s="76"/>
      <c r="F480" s="76" t="s">
        <v>419</v>
      </c>
      <c r="G480" s="76" t="s">
        <v>406</v>
      </c>
      <c r="H480" s="76" t="s">
        <v>916</v>
      </c>
      <c r="I480" s="76" t="s">
        <v>1102</v>
      </c>
      <c r="J480" s="3">
        <v>17.21</v>
      </c>
      <c r="K480"/>
    </row>
    <row r="481" spans="1:11" x14ac:dyDescent="0.25">
      <c r="A481" s="3">
        <v>479</v>
      </c>
      <c r="B481" s="76" t="s">
        <v>277</v>
      </c>
      <c r="C481" s="76" t="s">
        <v>331</v>
      </c>
      <c r="D481" s="76" t="s">
        <v>4</v>
      </c>
      <c r="E481" s="76" t="s">
        <v>1114</v>
      </c>
      <c r="F481" s="76" t="s">
        <v>147</v>
      </c>
      <c r="G481" s="76" t="s">
        <v>12</v>
      </c>
      <c r="H481" s="76" t="s">
        <v>912</v>
      </c>
      <c r="I481" s="76" t="s">
        <v>1102</v>
      </c>
      <c r="J481" s="3">
        <v>57.9</v>
      </c>
      <c r="K481"/>
    </row>
    <row r="482" spans="1:11" x14ac:dyDescent="0.25">
      <c r="A482" s="3">
        <v>480</v>
      </c>
      <c r="B482" s="76" t="s">
        <v>277</v>
      </c>
      <c r="C482" s="76" t="s">
        <v>331</v>
      </c>
      <c r="D482" s="76" t="s">
        <v>4</v>
      </c>
      <c r="E482" s="76"/>
      <c r="F482" s="76" t="s">
        <v>148</v>
      </c>
      <c r="G482" s="76" t="s">
        <v>1093</v>
      </c>
      <c r="H482" s="76" t="s">
        <v>914</v>
      </c>
      <c r="I482" s="76" t="s">
        <v>1102</v>
      </c>
      <c r="J482" s="3">
        <v>5.53</v>
      </c>
      <c r="K482"/>
    </row>
    <row r="483" spans="1:11" x14ac:dyDescent="0.25">
      <c r="A483" s="3">
        <v>481</v>
      </c>
      <c r="B483" s="76" t="s">
        <v>277</v>
      </c>
      <c r="C483" s="76" t="s">
        <v>331</v>
      </c>
      <c r="D483" s="76" t="s">
        <v>4</v>
      </c>
      <c r="E483" s="76"/>
      <c r="F483" s="76" t="s">
        <v>864</v>
      </c>
      <c r="G483" s="76" t="s">
        <v>404</v>
      </c>
      <c r="H483" s="76" t="s">
        <v>910</v>
      </c>
      <c r="I483" s="76" t="s">
        <v>1102</v>
      </c>
      <c r="J483" s="3">
        <v>3.24</v>
      </c>
      <c r="K483"/>
    </row>
    <row r="484" spans="1:11" x14ac:dyDescent="0.25">
      <c r="A484" s="3">
        <v>482</v>
      </c>
      <c r="B484" s="76" t="s">
        <v>277</v>
      </c>
      <c r="C484" s="76" t="s">
        <v>331</v>
      </c>
      <c r="D484" s="76" t="s">
        <v>4</v>
      </c>
      <c r="E484" s="76"/>
      <c r="F484" s="76" t="s">
        <v>866</v>
      </c>
      <c r="G484" s="76" t="s">
        <v>407</v>
      </c>
      <c r="H484" s="76" t="s">
        <v>916</v>
      </c>
      <c r="I484" s="76" t="s">
        <v>1102</v>
      </c>
      <c r="J484" s="3">
        <v>17.21</v>
      </c>
      <c r="K484"/>
    </row>
    <row r="485" spans="1:11" x14ac:dyDescent="0.25">
      <c r="A485" s="3">
        <v>483</v>
      </c>
      <c r="B485" s="76" t="s">
        <v>277</v>
      </c>
      <c r="C485" s="76" t="s">
        <v>331</v>
      </c>
      <c r="D485" s="76" t="s">
        <v>4</v>
      </c>
      <c r="E485" s="76"/>
      <c r="F485" s="76" t="s">
        <v>149</v>
      </c>
      <c r="G485" s="76" t="s">
        <v>1095</v>
      </c>
      <c r="H485" s="76" t="s">
        <v>914</v>
      </c>
      <c r="I485" s="76" t="s">
        <v>1102</v>
      </c>
      <c r="J485" s="3">
        <v>3</v>
      </c>
      <c r="K485"/>
    </row>
    <row r="486" spans="1:11" x14ac:dyDescent="0.25">
      <c r="A486" s="3">
        <v>484</v>
      </c>
      <c r="B486" s="76" t="s">
        <v>277</v>
      </c>
      <c r="C486" s="76" t="s">
        <v>331</v>
      </c>
      <c r="D486" s="76" t="s">
        <v>4</v>
      </c>
      <c r="E486" s="76"/>
      <c r="F486" s="76" t="s">
        <v>150</v>
      </c>
      <c r="G486" s="76" t="s">
        <v>42</v>
      </c>
      <c r="H486" s="76" t="s">
        <v>913</v>
      </c>
      <c r="I486" s="76" t="s">
        <v>1102</v>
      </c>
      <c r="J486" s="3">
        <v>7.34</v>
      </c>
      <c r="K486"/>
    </row>
    <row r="487" spans="1:11" x14ac:dyDescent="0.25">
      <c r="A487" s="3">
        <v>485</v>
      </c>
      <c r="B487" s="76" t="s">
        <v>277</v>
      </c>
      <c r="C487" s="76" t="s">
        <v>331</v>
      </c>
      <c r="D487" s="76" t="s">
        <v>4</v>
      </c>
      <c r="E487" s="76"/>
      <c r="F487" s="76" t="s">
        <v>420</v>
      </c>
      <c r="G487" s="76" t="s">
        <v>406</v>
      </c>
      <c r="H487" s="76" t="s">
        <v>916</v>
      </c>
      <c r="I487" s="76" t="s">
        <v>1102</v>
      </c>
      <c r="J487" s="3">
        <v>17.21</v>
      </c>
      <c r="K487"/>
    </row>
    <row r="488" spans="1:11" x14ac:dyDescent="0.25">
      <c r="A488" s="3">
        <v>486</v>
      </c>
      <c r="B488" s="76" t="s">
        <v>342</v>
      </c>
      <c r="C488" s="76" t="s">
        <v>331</v>
      </c>
      <c r="D488" s="76" t="s">
        <v>4</v>
      </c>
      <c r="E488" s="76" t="s">
        <v>1114</v>
      </c>
      <c r="F488" s="76" t="s">
        <v>151</v>
      </c>
      <c r="G488" s="76" t="s">
        <v>12</v>
      </c>
      <c r="H488" s="76" t="s">
        <v>912</v>
      </c>
      <c r="I488" s="76" t="s">
        <v>1102</v>
      </c>
      <c r="J488" s="3">
        <v>57.9</v>
      </c>
      <c r="K488"/>
    </row>
    <row r="489" spans="1:11" x14ac:dyDescent="0.25">
      <c r="A489" s="3">
        <v>487</v>
      </c>
      <c r="B489" s="76" t="s">
        <v>342</v>
      </c>
      <c r="C489" s="76" t="s">
        <v>331</v>
      </c>
      <c r="D489" s="76" t="s">
        <v>4</v>
      </c>
      <c r="E489" s="76"/>
      <c r="F489" s="76" t="s">
        <v>152</v>
      </c>
      <c r="G489" s="76" t="s">
        <v>1093</v>
      </c>
      <c r="H489" s="76" t="s">
        <v>914</v>
      </c>
      <c r="I489" s="76" t="s">
        <v>1102</v>
      </c>
      <c r="J489" s="3">
        <v>5.53</v>
      </c>
      <c r="K489"/>
    </row>
    <row r="490" spans="1:11" x14ac:dyDescent="0.25">
      <c r="A490" s="3">
        <v>488</v>
      </c>
      <c r="B490" s="76" t="s">
        <v>342</v>
      </c>
      <c r="C490" s="76" t="s">
        <v>331</v>
      </c>
      <c r="D490" s="76" t="s">
        <v>4</v>
      </c>
      <c r="E490" s="76"/>
      <c r="F490" s="76" t="s">
        <v>874</v>
      </c>
      <c r="G490" s="76" t="s">
        <v>404</v>
      </c>
      <c r="H490" s="76" t="s">
        <v>910</v>
      </c>
      <c r="I490" s="76" t="s">
        <v>1102</v>
      </c>
      <c r="J490" s="3">
        <v>3.24</v>
      </c>
      <c r="K490"/>
    </row>
    <row r="491" spans="1:11" x14ac:dyDescent="0.25">
      <c r="A491" s="3">
        <v>489</v>
      </c>
      <c r="B491" s="76" t="s">
        <v>342</v>
      </c>
      <c r="C491" s="76" t="s">
        <v>331</v>
      </c>
      <c r="D491" s="76" t="s">
        <v>4</v>
      </c>
      <c r="E491" s="76"/>
      <c r="F491" s="76" t="s">
        <v>876</v>
      </c>
      <c r="G491" s="76" t="s">
        <v>407</v>
      </c>
      <c r="H491" s="76" t="s">
        <v>916</v>
      </c>
      <c r="I491" s="76" t="s">
        <v>1102</v>
      </c>
      <c r="J491" s="3">
        <v>17.21</v>
      </c>
      <c r="K491"/>
    </row>
    <row r="492" spans="1:11" x14ac:dyDescent="0.25">
      <c r="A492" s="3">
        <v>490</v>
      </c>
      <c r="B492" s="76" t="s">
        <v>342</v>
      </c>
      <c r="C492" s="76" t="s">
        <v>331</v>
      </c>
      <c r="D492" s="76" t="s">
        <v>4</v>
      </c>
      <c r="E492" s="76"/>
      <c r="F492" s="76" t="s">
        <v>153</v>
      </c>
      <c r="G492" s="76" t="s">
        <v>1095</v>
      </c>
      <c r="H492" s="76" t="s">
        <v>914</v>
      </c>
      <c r="I492" s="76" t="s">
        <v>1102</v>
      </c>
      <c r="J492" s="3">
        <v>3</v>
      </c>
      <c r="K492"/>
    </row>
    <row r="493" spans="1:11" x14ac:dyDescent="0.25">
      <c r="A493" s="3">
        <v>491</v>
      </c>
      <c r="B493" s="76" t="s">
        <v>342</v>
      </c>
      <c r="C493" s="76" t="s">
        <v>331</v>
      </c>
      <c r="D493" s="76" t="s">
        <v>4</v>
      </c>
      <c r="E493" s="76"/>
      <c r="F493" s="76" t="s">
        <v>154</v>
      </c>
      <c r="G493" s="76" t="s">
        <v>42</v>
      </c>
      <c r="H493" s="76" t="s">
        <v>913</v>
      </c>
      <c r="I493" s="76" t="s">
        <v>1102</v>
      </c>
      <c r="J493" s="3">
        <v>7.34</v>
      </c>
      <c r="K493"/>
    </row>
    <row r="494" spans="1:11" x14ac:dyDescent="0.25">
      <c r="A494" s="3">
        <v>492</v>
      </c>
      <c r="B494" s="76" t="s">
        <v>342</v>
      </c>
      <c r="C494" s="76" t="s">
        <v>331</v>
      </c>
      <c r="D494" s="76" t="s">
        <v>4</v>
      </c>
      <c r="E494" s="76"/>
      <c r="F494" s="76" t="s">
        <v>421</v>
      </c>
      <c r="G494" s="76" t="s">
        <v>406</v>
      </c>
      <c r="H494" s="76" t="s">
        <v>916</v>
      </c>
      <c r="I494" s="76" t="s">
        <v>1102</v>
      </c>
      <c r="J494" s="3">
        <v>17.21</v>
      </c>
      <c r="K494"/>
    </row>
    <row r="495" spans="1:11" x14ac:dyDescent="0.25">
      <c r="A495" s="3">
        <v>493</v>
      </c>
      <c r="B495" s="76" t="s">
        <v>358</v>
      </c>
      <c r="C495" s="76" t="s">
        <v>299</v>
      </c>
      <c r="D495" s="76" t="s">
        <v>4</v>
      </c>
      <c r="E495" s="76"/>
      <c r="F495" s="76" t="s">
        <v>372</v>
      </c>
      <c r="G495" s="76" t="s">
        <v>989</v>
      </c>
      <c r="H495" s="76" t="s">
        <v>371</v>
      </c>
      <c r="I495" s="76" t="s">
        <v>1102</v>
      </c>
      <c r="J495" s="3">
        <v>115.59</v>
      </c>
      <c r="K495"/>
    </row>
    <row r="496" spans="1:11" x14ac:dyDescent="0.25">
      <c r="A496" s="3">
        <v>494</v>
      </c>
      <c r="B496" s="76" t="s">
        <v>446</v>
      </c>
      <c r="C496" s="76" t="s">
        <v>332</v>
      </c>
      <c r="D496" s="76" t="s">
        <v>4</v>
      </c>
      <c r="E496" s="76"/>
      <c r="F496" s="76" t="s">
        <v>447</v>
      </c>
      <c r="G496" s="76" t="s">
        <v>406</v>
      </c>
      <c r="H496" s="76" t="s">
        <v>916</v>
      </c>
      <c r="I496" s="76" t="s">
        <v>1102</v>
      </c>
      <c r="J496" s="3">
        <v>17.21</v>
      </c>
      <c r="K496"/>
    </row>
    <row r="497" spans="1:11" x14ac:dyDescent="0.25">
      <c r="A497" s="3">
        <v>495</v>
      </c>
      <c r="B497" s="76" t="s">
        <v>363</v>
      </c>
      <c r="C497" s="76" t="s">
        <v>364</v>
      </c>
      <c r="D497" s="76" t="s">
        <v>4</v>
      </c>
      <c r="E497" s="76"/>
      <c r="F497" s="76" t="s">
        <v>365</v>
      </c>
      <c r="G497" s="76" t="s">
        <v>1094</v>
      </c>
      <c r="H497" s="76" t="s">
        <v>988</v>
      </c>
      <c r="I497" s="76" t="s">
        <v>1102</v>
      </c>
      <c r="J497" s="3">
        <v>177.55</v>
      </c>
      <c r="K497"/>
    </row>
    <row r="498" spans="1:11" x14ac:dyDescent="0.25">
      <c r="A498" s="3">
        <v>496</v>
      </c>
      <c r="B498" s="76" t="s">
        <v>363</v>
      </c>
      <c r="C498" s="76" t="s">
        <v>364</v>
      </c>
      <c r="D498" s="76" t="s">
        <v>4</v>
      </c>
      <c r="E498" s="76"/>
      <c r="F498" s="76" t="s">
        <v>367</v>
      </c>
      <c r="G498" s="76" t="s">
        <v>370</v>
      </c>
      <c r="H498" s="76" t="s">
        <v>988</v>
      </c>
      <c r="I498" s="76" t="s">
        <v>1102</v>
      </c>
      <c r="J498" s="3">
        <v>54.2</v>
      </c>
      <c r="K498"/>
    </row>
    <row r="499" spans="1:11" x14ac:dyDescent="0.25">
      <c r="A499" s="3">
        <v>497</v>
      </c>
      <c r="B499" s="76" t="s">
        <v>357</v>
      </c>
      <c r="C499" s="76" t="s">
        <v>332</v>
      </c>
      <c r="D499" s="76" t="s">
        <v>4</v>
      </c>
      <c r="E499" s="76"/>
      <c r="F499" s="76" t="s">
        <v>890</v>
      </c>
      <c r="G499" s="76" t="s">
        <v>404</v>
      </c>
      <c r="H499" s="76" t="s">
        <v>910</v>
      </c>
      <c r="I499" s="76" t="s">
        <v>1102</v>
      </c>
      <c r="J499" s="3">
        <v>3.24</v>
      </c>
      <c r="K499"/>
    </row>
    <row r="500" spans="1:11" x14ac:dyDescent="0.25">
      <c r="A500" s="3">
        <v>498</v>
      </c>
      <c r="B500" s="76" t="s">
        <v>357</v>
      </c>
      <c r="C500" s="76" t="s">
        <v>332</v>
      </c>
      <c r="D500" s="76" t="s">
        <v>4</v>
      </c>
      <c r="E500" s="76"/>
      <c r="F500" s="76" t="s">
        <v>893</v>
      </c>
      <c r="G500" s="76" t="s">
        <v>407</v>
      </c>
      <c r="H500" s="76" t="s">
        <v>916</v>
      </c>
      <c r="I500" s="76" t="s">
        <v>1102</v>
      </c>
      <c r="J500" s="3">
        <v>17.21</v>
      </c>
      <c r="K500"/>
    </row>
    <row r="501" spans="1:11" x14ac:dyDescent="0.25">
      <c r="A501" s="3">
        <v>499</v>
      </c>
      <c r="B501" s="76" t="s">
        <v>357</v>
      </c>
      <c r="C501" s="76" t="s">
        <v>332</v>
      </c>
      <c r="D501" s="76" t="s">
        <v>4</v>
      </c>
      <c r="E501" s="76"/>
      <c r="F501" s="76" t="s">
        <v>896</v>
      </c>
      <c r="G501" s="76" t="s">
        <v>411</v>
      </c>
      <c r="H501" s="76" t="s">
        <v>988</v>
      </c>
      <c r="I501" s="76" t="s">
        <v>1102</v>
      </c>
      <c r="J501" s="3">
        <v>2.99</v>
      </c>
      <c r="K501"/>
    </row>
    <row r="502" spans="1:11" x14ac:dyDescent="0.25">
      <c r="A502" s="3">
        <v>500</v>
      </c>
      <c r="B502" s="76" t="s">
        <v>357</v>
      </c>
      <c r="C502" s="76" t="s">
        <v>332</v>
      </c>
      <c r="D502" s="76" t="s">
        <v>4</v>
      </c>
      <c r="E502" s="76"/>
      <c r="F502" s="76" t="s">
        <v>413</v>
      </c>
      <c r="G502" s="76" t="s">
        <v>406</v>
      </c>
      <c r="H502" s="76" t="s">
        <v>916</v>
      </c>
      <c r="I502" s="76" t="s">
        <v>1102</v>
      </c>
      <c r="J502" s="3">
        <v>17.21</v>
      </c>
      <c r="K502"/>
    </row>
    <row r="503" spans="1:11" x14ac:dyDescent="0.25">
      <c r="A503" s="3">
        <v>501</v>
      </c>
      <c r="B503" s="76" t="s">
        <v>357</v>
      </c>
      <c r="C503" s="76" t="s">
        <v>332</v>
      </c>
      <c r="D503" s="76" t="s">
        <v>4</v>
      </c>
      <c r="E503" s="76"/>
      <c r="F503" s="76" t="s">
        <v>354</v>
      </c>
      <c r="G503" s="76" t="s">
        <v>316</v>
      </c>
      <c r="H503" s="76" t="s">
        <v>988</v>
      </c>
      <c r="I503" s="76" t="s">
        <v>1102</v>
      </c>
      <c r="J503" s="3">
        <v>324.23</v>
      </c>
      <c r="K503"/>
    </row>
    <row r="504" spans="1:11" x14ac:dyDescent="0.25">
      <c r="A504" s="3">
        <v>502</v>
      </c>
      <c r="B504" s="76" t="s">
        <v>1142</v>
      </c>
      <c r="C504" s="76" t="s">
        <v>1141</v>
      </c>
      <c r="D504" s="76" t="s">
        <v>4</v>
      </c>
      <c r="E504" s="76" t="s">
        <v>1156</v>
      </c>
      <c r="F504" s="76" t="s">
        <v>1143</v>
      </c>
      <c r="G504" s="76" t="s">
        <v>1144</v>
      </c>
      <c r="H504" s="76" t="s">
        <v>916</v>
      </c>
      <c r="I504" s="76" t="s">
        <v>1102</v>
      </c>
      <c r="J504" s="3">
        <v>3.35</v>
      </c>
      <c r="K504"/>
    </row>
    <row r="505" spans="1:11" x14ac:dyDescent="0.25">
      <c r="A505" s="3">
        <v>503</v>
      </c>
      <c r="B505" s="76" t="s">
        <v>1142</v>
      </c>
      <c r="C505" s="76" t="s">
        <v>1141</v>
      </c>
      <c r="D505" s="76" t="s">
        <v>4</v>
      </c>
      <c r="E505" s="76" t="s">
        <v>1156</v>
      </c>
      <c r="F505" s="76" t="s">
        <v>1145</v>
      </c>
      <c r="G505" s="76" t="s">
        <v>1149</v>
      </c>
      <c r="H505" s="76" t="s">
        <v>916</v>
      </c>
      <c r="I505" s="76" t="s">
        <v>1102</v>
      </c>
      <c r="J505" s="3">
        <v>4.88</v>
      </c>
      <c r="K505"/>
    </row>
    <row r="506" spans="1:11" x14ac:dyDescent="0.25">
      <c r="A506" s="3">
        <v>504</v>
      </c>
      <c r="B506" s="76" t="s">
        <v>1142</v>
      </c>
      <c r="C506" s="76" t="s">
        <v>1141</v>
      </c>
      <c r="D506" s="76" t="s">
        <v>4</v>
      </c>
      <c r="E506" s="76" t="s">
        <v>1156</v>
      </c>
      <c r="F506" s="76" t="s">
        <v>1146</v>
      </c>
      <c r="G506" s="76" t="s">
        <v>1150</v>
      </c>
      <c r="H506" s="76" t="s">
        <v>916</v>
      </c>
      <c r="I506" s="76" t="s">
        <v>1102</v>
      </c>
      <c r="J506" s="3">
        <v>4.5</v>
      </c>
      <c r="K506"/>
    </row>
    <row r="507" spans="1:11" x14ac:dyDescent="0.25">
      <c r="A507" s="3">
        <v>505</v>
      </c>
      <c r="B507" s="76" t="s">
        <v>1142</v>
      </c>
      <c r="C507" s="76" t="s">
        <v>1141</v>
      </c>
      <c r="D507" s="76" t="s">
        <v>4</v>
      </c>
      <c r="E507" s="76" t="s">
        <v>1156</v>
      </c>
      <c r="F507" s="76" t="s">
        <v>1147</v>
      </c>
      <c r="G507" s="76" t="s">
        <v>1151</v>
      </c>
      <c r="H507" s="76" t="s">
        <v>916</v>
      </c>
      <c r="I507" s="76" t="s">
        <v>1102</v>
      </c>
      <c r="J507" s="3">
        <v>3.9</v>
      </c>
      <c r="K507"/>
    </row>
    <row r="508" spans="1:11" x14ac:dyDescent="0.25">
      <c r="A508" s="3">
        <v>506</v>
      </c>
      <c r="B508" s="76" t="s">
        <v>1142</v>
      </c>
      <c r="C508" s="76" t="s">
        <v>1141</v>
      </c>
      <c r="D508" s="76" t="s">
        <v>4</v>
      </c>
      <c r="E508" s="76" t="s">
        <v>1156</v>
      </c>
      <c r="F508" s="76" t="s">
        <v>1148</v>
      </c>
      <c r="G508" s="76" t="s">
        <v>1152</v>
      </c>
      <c r="H508" s="76" t="s">
        <v>916</v>
      </c>
      <c r="I508" s="76" t="s">
        <v>1102</v>
      </c>
      <c r="J508" s="3">
        <v>3.15</v>
      </c>
      <c r="K508"/>
    </row>
    <row r="509" spans="1:11" x14ac:dyDescent="0.25">
      <c r="A509" s="3">
        <v>507</v>
      </c>
      <c r="B509" s="76" t="s">
        <v>336</v>
      </c>
      <c r="C509" s="76" t="s">
        <v>107</v>
      </c>
      <c r="D509" s="76" t="s">
        <v>1106</v>
      </c>
      <c r="E509" s="76" t="s">
        <v>1113</v>
      </c>
      <c r="F509" s="76" t="s">
        <v>500</v>
      </c>
      <c r="G509" s="76" t="s">
        <v>244</v>
      </c>
      <c r="H509" s="76" t="s">
        <v>987</v>
      </c>
      <c r="I509" s="76" t="s">
        <v>1102</v>
      </c>
      <c r="J509" s="3">
        <v>15.4</v>
      </c>
      <c r="K509"/>
    </row>
    <row r="510" spans="1:11" x14ac:dyDescent="0.25">
      <c r="A510" s="3">
        <v>508</v>
      </c>
      <c r="B510" s="76" t="s">
        <v>336</v>
      </c>
      <c r="C510" s="76" t="s">
        <v>107</v>
      </c>
      <c r="D510" s="76" t="s">
        <v>1106</v>
      </c>
      <c r="E510" s="76"/>
      <c r="F510" s="76" t="s">
        <v>400</v>
      </c>
      <c r="G510" s="76" t="s">
        <v>399</v>
      </c>
      <c r="H510" s="76" t="s">
        <v>987</v>
      </c>
      <c r="I510" s="76" t="s">
        <v>1102</v>
      </c>
      <c r="J510" s="3">
        <v>17.23</v>
      </c>
      <c r="K510"/>
    </row>
    <row r="511" spans="1:11" x14ac:dyDescent="0.25">
      <c r="A511" s="3">
        <v>509</v>
      </c>
      <c r="B511" s="76" t="s">
        <v>336</v>
      </c>
      <c r="C511" s="76" t="s">
        <v>107</v>
      </c>
      <c r="D511" s="76" t="s">
        <v>1106</v>
      </c>
      <c r="E511" s="76" t="s">
        <v>1108</v>
      </c>
      <c r="F511" s="76" t="s">
        <v>400</v>
      </c>
      <c r="G511" s="76" t="s">
        <v>1022</v>
      </c>
      <c r="H511" s="76" t="s">
        <v>906</v>
      </c>
      <c r="I511" s="76" t="s">
        <v>1101</v>
      </c>
      <c r="J511" s="3">
        <v>9.5</v>
      </c>
      <c r="K511"/>
    </row>
    <row r="512" spans="1:11" x14ac:dyDescent="0.25">
      <c r="A512" s="3">
        <v>510</v>
      </c>
      <c r="B512" s="76" t="s">
        <v>336</v>
      </c>
      <c r="C512" s="76" t="s">
        <v>107</v>
      </c>
      <c r="D512" s="76" t="s">
        <v>1106</v>
      </c>
      <c r="E512" s="76"/>
      <c r="F512" s="76" t="s">
        <v>401</v>
      </c>
      <c r="G512" s="76" t="s">
        <v>402</v>
      </c>
      <c r="H512" s="76" t="s">
        <v>987</v>
      </c>
      <c r="I512" s="76" t="s">
        <v>1102</v>
      </c>
      <c r="J512" s="3">
        <v>130.31</v>
      </c>
      <c r="K512"/>
    </row>
    <row r="513" spans="1:11" x14ac:dyDescent="0.25">
      <c r="A513" s="3">
        <v>511</v>
      </c>
      <c r="B513" s="76" t="s">
        <v>336</v>
      </c>
      <c r="C513" s="76" t="s">
        <v>107</v>
      </c>
      <c r="D513" s="76" t="s">
        <v>1106</v>
      </c>
      <c r="E513" s="76" t="s">
        <v>1108</v>
      </c>
      <c r="F513" s="76" t="s">
        <v>401</v>
      </c>
      <c r="G513" s="76" t="s">
        <v>1028</v>
      </c>
      <c r="H513" s="76" t="s">
        <v>906</v>
      </c>
      <c r="I513" s="76" t="s">
        <v>1101</v>
      </c>
      <c r="J513" s="3">
        <v>27.7</v>
      </c>
      <c r="K513"/>
    </row>
    <row r="514" spans="1:11" x14ac:dyDescent="0.25">
      <c r="A514" s="3">
        <v>512</v>
      </c>
      <c r="B514" s="76" t="s">
        <v>336</v>
      </c>
      <c r="C514" s="76" t="s">
        <v>107</v>
      </c>
      <c r="D514" s="76" t="s">
        <v>1106</v>
      </c>
      <c r="E514" s="76"/>
      <c r="F514" s="76" t="s">
        <v>448</v>
      </c>
      <c r="G514" s="76" t="s">
        <v>449</v>
      </c>
      <c r="H514" s="76" t="s">
        <v>917</v>
      </c>
      <c r="I514" s="76" t="s">
        <v>1102</v>
      </c>
      <c r="J514" s="3">
        <v>58</v>
      </c>
      <c r="K514"/>
    </row>
    <row r="515" spans="1:11" x14ac:dyDescent="0.25">
      <c r="A515" s="3">
        <v>513</v>
      </c>
      <c r="B515" s="76" t="s">
        <v>336</v>
      </c>
      <c r="C515" s="76" t="s">
        <v>107</v>
      </c>
      <c r="D515" s="76" t="s">
        <v>1106</v>
      </c>
      <c r="E515" s="76" t="s">
        <v>1108</v>
      </c>
      <c r="F515" s="76" t="s">
        <v>448</v>
      </c>
      <c r="G515" s="76" t="s">
        <v>1023</v>
      </c>
      <c r="H515" s="76" t="s">
        <v>906</v>
      </c>
      <c r="I515" s="76" t="s">
        <v>1101</v>
      </c>
      <c r="J515" s="3">
        <v>13</v>
      </c>
      <c r="K515"/>
    </row>
    <row r="516" spans="1:11" x14ac:dyDescent="0.25">
      <c r="A516" s="3">
        <v>514</v>
      </c>
      <c r="B516" s="76" t="s">
        <v>336</v>
      </c>
      <c r="C516" s="76" t="s">
        <v>107</v>
      </c>
      <c r="D516" s="76" t="s">
        <v>1106</v>
      </c>
      <c r="E516" s="76"/>
      <c r="F516" s="76" t="s">
        <v>450</v>
      </c>
      <c r="G516" s="76" t="s">
        <v>451</v>
      </c>
      <c r="H516" s="76" t="s">
        <v>917</v>
      </c>
      <c r="I516" s="76" t="s">
        <v>1102</v>
      </c>
      <c r="J516" s="3">
        <v>48.92</v>
      </c>
      <c r="K516"/>
    </row>
    <row r="517" spans="1:11" x14ac:dyDescent="0.25">
      <c r="A517" s="3">
        <v>515</v>
      </c>
      <c r="B517" s="76" t="s">
        <v>336</v>
      </c>
      <c r="C517" s="76" t="s">
        <v>107</v>
      </c>
      <c r="D517" s="76" t="s">
        <v>1106</v>
      </c>
      <c r="E517" s="76" t="s">
        <v>1108</v>
      </c>
      <c r="F517" s="76" t="s">
        <v>450</v>
      </c>
      <c r="G517" s="76" t="s">
        <v>1024</v>
      </c>
      <c r="H517" s="76" t="s">
        <v>906</v>
      </c>
      <c r="I517" s="76" t="s">
        <v>1101</v>
      </c>
      <c r="J517" s="3">
        <v>12.1</v>
      </c>
      <c r="K517"/>
    </row>
    <row r="518" spans="1:11" x14ac:dyDescent="0.25">
      <c r="A518" s="3">
        <v>516</v>
      </c>
      <c r="B518" s="76" t="s">
        <v>336</v>
      </c>
      <c r="C518" s="76" t="s">
        <v>107</v>
      </c>
      <c r="D518" s="76" t="s">
        <v>1106</v>
      </c>
      <c r="E518" s="76"/>
      <c r="F518" s="76" t="s">
        <v>452</v>
      </c>
      <c r="G518" s="76" t="s">
        <v>375</v>
      </c>
      <c r="H518" s="76" t="s">
        <v>917</v>
      </c>
      <c r="I518" s="76" t="s">
        <v>1102</v>
      </c>
      <c r="J518" s="3">
        <v>40.98</v>
      </c>
      <c r="K518"/>
    </row>
    <row r="519" spans="1:11" x14ac:dyDescent="0.25">
      <c r="A519" s="3">
        <v>517</v>
      </c>
      <c r="B519" s="76" t="s">
        <v>336</v>
      </c>
      <c r="C519" s="76" t="s">
        <v>107</v>
      </c>
      <c r="D519" s="76" t="s">
        <v>1106</v>
      </c>
      <c r="E519" s="76"/>
      <c r="F519" s="76" t="s">
        <v>452</v>
      </c>
      <c r="G519" s="76" t="s">
        <v>1180</v>
      </c>
      <c r="H519" s="76" t="s">
        <v>538</v>
      </c>
      <c r="I519" s="76" t="s">
        <v>1102</v>
      </c>
      <c r="J519" s="3">
        <v>6.9</v>
      </c>
      <c r="K519"/>
    </row>
    <row r="520" spans="1:11" x14ac:dyDescent="0.25">
      <c r="A520" s="3">
        <v>518</v>
      </c>
      <c r="B520" s="76" t="s">
        <v>336</v>
      </c>
      <c r="C520" s="76" t="s">
        <v>107</v>
      </c>
      <c r="D520" s="76" t="s">
        <v>1106</v>
      </c>
      <c r="E520" s="76"/>
      <c r="F520" s="76" t="s">
        <v>452</v>
      </c>
      <c r="G520" s="76" t="s">
        <v>1179</v>
      </c>
      <c r="H520" s="76" t="s">
        <v>538</v>
      </c>
      <c r="I520" s="76" t="s">
        <v>1102</v>
      </c>
      <c r="J520" s="3">
        <v>2.75</v>
      </c>
      <c r="K520"/>
    </row>
    <row r="521" spans="1:11" x14ac:dyDescent="0.25">
      <c r="A521" s="3">
        <v>519</v>
      </c>
      <c r="B521" s="76" t="s">
        <v>336</v>
      </c>
      <c r="C521" s="76" t="s">
        <v>107</v>
      </c>
      <c r="D521" s="76" t="s">
        <v>1106</v>
      </c>
      <c r="E521" s="76" t="s">
        <v>1109</v>
      </c>
      <c r="F521" s="76" t="s">
        <v>452</v>
      </c>
      <c r="G521" s="76" t="s">
        <v>965</v>
      </c>
      <c r="H521" s="76" t="s">
        <v>906</v>
      </c>
      <c r="I521" s="76" t="s">
        <v>1101</v>
      </c>
      <c r="J521" s="3">
        <v>2.93</v>
      </c>
      <c r="K521"/>
    </row>
    <row r="522" spans="1:11" x14ac:dyDescent="0.25">
      <c r="A522" s="3">
        <v>520</v>
      </c>
      <c r="B522" s="76" t="s">
        <v>336</v>
      </c>
      <c r="C522" s="76" t="s">
        <v>107</v>
      </c>
      <c r="D522" s="76" t="s">
        <v>1106</v>
      </c>
      <c r="E522" s="76"/>
      <c r="F522" s="76" t="s">
        <v>453</v>
      </c>
      <c r="G522" s="76" t="s">
        <v>407</v>
      </c>
      <c r="H522" s="76" t="s">
        <v>910</v>
      </c>
      <c r="I522" s="76" t="s">
        <v>1102</v>
      </c>
      <c r="J522" s="3">
        <v>73.7</v>
      </c>
      <c r="K522"/>
    </row>
    <row r="523" spans="1:11" x14ac:dyDescent="0.25">
      <c r="A523" s="3">
        <v>521</v>
      </c>
      <c r="B523" s="76" t="s">
        <v>336</v>
      </c>
      <c r="C523" s="76" t="s">
        <v>107</v>
      </c>
      <c r="D523" s="76" t="s">
        <v>1106</v>
      </c>
      <c r="E523" s="76" t="s">
        <v>1109</v>
      </c>
      <c r="F523" s="76" t="s">
        <v>453</v>
      </c>
      <c r="G523" s="76" t="s">
        <v>966</v>
      </c>
      <c r="H523" s="76" t="s">
        <v>906</v>
      </c>
      <c r="I523" s="76" t="s">
        <v>1101</v>
      </c>
      <c r="J523" s="3">
        <v>21</v>
      </c>
      <c r="K523"/>
    </row>
    <row r="524" spans="1:11" x14ac:dyDescent="0.25">
      <c r="A524" s="3">
        <v>522</v>
      </c>
      <c r="B524" s="76" t="s">
        <v>336</v>
      </c>
      <c r="C524" s="76" t="s">
        <v>107</v>
      </c>
      <c r="D524" s="76" t="s">
        <v>1106</v>
      </c>
      <c r="E524" s="76"/>
      <c r="F524" s="76" t="s">
        <v>454</v>
      </c>
      <c r="G524" s="76" t="s">
        <v>404</v>
      </c>
      <c r="H524" s="76" t="s">
        <v>916</v>
      </c>
      <c r="I524" s="76" t="s">
        <v>1102</v>
      </c>
      <c r="J524" s="3">
        <v>30.11</v>
      </c>
      <c r="K524"/>
    </row>
    <row r="525" spans="1:11" x14ac:dyDescent="0.25">
      <c r="A525" s="3">
        <v>523</v>
      </c>
      <c r="B525" s="76" t="s">
        <v>336</v>
      </c>
      <c r="C525" s="76" t="s">
        <v>107</v>
      </c>
      <c r="D525" s="76" t="s">
        <v>1106</v>
      </c>
      <c r="E525" s="76" t="s">
        <v>1109</v>
      </c>
      <c r="F525" s="76" t="s">
        <v>454</v>
      </c>
      <c r="G525" s="76" t="s">
        <v>967</v>
      </c>
      <c r="H525" s="76" t="s">
        <v>906</v>
      </c>
      <c r="I525" s="76" t="s">
        <v>1101</v>
      </c>
      <c r="J525" s="3">
        <v>14.83</v>
      </c>
      <c r="K525"/>
    </row>
    <row r="526" spans="1:11" x14ac:dyDescent="0.25">
      <c r="A526" s="3">
        <v>524</v>
      </c>
      <c r="B526" s="76" t="s">
        <v>336</v>
      </c>
      <c r="C526" s="76" t="s">
        <v>107</v>
      </c>
      <c r="D526" s="76" t="s">
        <v>1106</v>
      </c>
      <c r="E526" s="76"/>
      <c r="F526" s="76" t="s">
        <v>22</v>
      </c>
      <c r="G526" s="76" t="s">
        <v>404</v>
      </c>
      <c r="H526" s="76" t="s">
        <v>917</v>
      </c>
      <c r="I526" s="76" t="s">
        <v>1102</v>
      </c>
      <c r="J526" s="3">
        <v>147.5</v>
      </c>
      <c r="K526"/>
    </row>
    <row r="527" spans="1:11" x14ac:dyDescent="0.25">
      <c r="A527" s="3">
        <v>525</v>
      </c>
      <c r="B527" s="76" t="s">
        <v>336</v>
      </c>
      <c r="C527" s="76" t="s">
        <v>107</v>
      </c>
      <c r="D527" s="76" t="s">
        <v>1106</v>
      </c>
      <c r="E527" s="76" t="s">
        <v>1109</v>
      </c>
      <c r="F527" s="76" t="s">
        <v>22</v>
      </c>
      <c r="G527" s="76" t="s">
        <v>968</v>
      </c>
      <c r="H527" s="76" t="s">
        <v>906</v>
      </c>
      <c r="I527" s="76" t="s">
        <v>1101</v>
      </c>
      <c r="J527" s="3">
        <v>74.349999999999994</v>
      </c>
      <c r="K527"/>
    </row>
    <row r="528" spans="1:11" x14ac:dyDescent="0.25">
      <c r="A528" s="3">
        <v>526</v>
      </c>
      <c r="B528" s="76" t="s">
        <v>336</v>
      </c>
      <c r="C528" s="76" t="s">
        <v>107</v>
      </c>
      <c r="D528" s="76" t="s">
        <v>1106</v>
      </c>
      <c r="E528" s="76"/>
      <c r="F528" s="76" t="s">
        <v>23</v>
      </c>
      <c r="G528" s="76" t="s">
        <v>1095</v>
      </c>
      <c r="H528" s="76" t="s">
        <v>917</v>
      </c>
      <c r="I528" s="76" t="s">
        <v>1102</v>
      </c>
      <c r="J528" s="3">
        <v>13.42</v>
      </c>
      <c r="K528"/>
    </row>
    <row r="529" spans="1:11" x14ac:dyDescent="0.25">
      <c r="A529" s="3">
        <v>527</v>
      </c>
      <c r="B529" s="76" t="s">
        <v>336</v>
      </c>
      <c r="C529" s="76" t="s">
        <v>107</v>
      </c>
      <c r="D529" s="76" t="s">
        <v>1106</v>
      </c>
      <c r="E529" s="76" t="s">
        <v>1112</v>
      </c>
      <c r="F529" s="76" t="s">
        <v>23</v>
      </c>
      <c r="G529" s="76" t="s">
        <v>1095</v>
      </c>
      <c r="H529" s="76" t="s">
        <v>1039</v>
      </c>
      <c r="I529" s="76" t="s">
        <v>1102</v>
      </c>
      <c r="J529" s="3">
        <v>2.5</v>
      </c>
      <c r="K529"/>
    </row>
    <row r="530" spans="1:11" x14ac:dyDescent="0.25">
      <c r="A530" s="3">
        <v>528</v>
      </c>
      <c r="B530" s="76" t="s">
        <v>336</v>
      </c>
      <c r="C530" s="76" t="s">
        <v>107</v>
      </c>
      <c r="D530" s="76" t="s">
        <v>1106</v>
      </c>
      <c r="E530" s="76" t="s">
        <v>1109</v>
      </c>
      <c r="F530" s="76" t="s">
        <v>23</v>
      </c>
      <c r="G530" s="76" t="s">
        <v>1096</v>
      </c>
      <c r="H530" s="76" t="s">
        <v>907</v>
      </c>
      <c r="I530" s="76" t="s">
        <v>1101</v>
      </c>
      <c r="J530" s="3">
        <v>4.5999999999999996</v>
      </c>
      <c r="K530"/>
    </row>
    <row r="531" spans="1:11" x14ac:dyDescent="0.25">
      <c r="A531" s="3">
        <v>529</v>
      </c>
      <c r="B531" s="76" t="s">
        <v>336</v>
      </c>
      <c r="C531" s="76" t="s">
        <v>107</v>
      </c>
      <c r="D531" s="76" t="s">
        <v>1106</v>
      </c>
      <c r="E531" s="76"/>
      <c r="F531" s="76" t="s">
        <v>21</v>
      </c>
      <c r="G531" s="76" t="s">
        <v>12</v>
      </c>
      <c r="H531" s="76" t="s">
        <v>917</v>
      </c>
      <c r="I531" s="76" t="s">
        <v>1102</v>
      </c>
      <c r="J531" s="3">
        <v>164.42</v>
      </c>
      <c r="K531"/>
    </row>
    <row r="532" spans="1:11" x14ac:dyDescent="0.25">
      <c r="A532" s="3">
        <v>530</v>
      </c>
      <c r="B532" s="76" t="s">
        <v>336</v>
      </c>
      <c r="C532" s="76" t="s">
        <v>107</v>
      </c>
      <c r="D532" s="76" t="s">
        <v>1106</v>
      </c>
      <c r="E532" s="76" t="s">
        <v>1109</v>
      </c>
      <c r="F532" s="76" t="s">
        <v>21</v>
      </c>
      <c r="G532" s="76" t="s">
        <v>968</v>
      </c>
      <c r="H532" s="76" t="s">
        <v>906</v>
      </c>
      <c r="I532" s="76" t="s">
        <v>1101</v>
      </c>
      <c r="J532" s="3">
        <v>33.4</v>
      </c>
      <c r="K532"/>
    </row>
    <row r="533" spans="1:11" x14ac:dyDescent="0.25">
      <c r="A533" s="3">
        <v>531</v>
      </c>
      <c r="B533" s="76" t="s">
        <v>336</v>
      </c>
      <c r="C533" s="76" t="s">
        <v>107</v>
      </c>
      <c r="D533" s="76" t="s">
        <v>1106</v>
      </c>
      <c r="E533" s="76"/>
      <c r="F533" s="76" t="s">
        <v>455</v>
      </c>
      <c r="G533" s="76" t="s">
        <v>404</v>
      </c>
      <c r="H533" s="76" t="s">
        <v>916</v>
      </c>
      <c r="I533" s="76" t="s">
        <v>1102</v>
      </c>
      <c r="J533" s="3">
        <v>31</v>
      </c>
      <c r="K533"/>
    </row>
    <row r="534" spans="1:11" x14ac:dyDescent="0.25">
      <c r="A534" s="3">
        <v>532</v>
      </c>
      <c r="B534" s="76" t="s">
        <v>336</v>
      </c>
      <c r="C534" s="76" t="s">
        <v>107</v>
      </c>
      <c r="D534" s="76" t="s">
        <v>1106</v>
      </c>
      <c r="E534" s="76" t="s">
        <v>1109</v>
      </c>
      <c r="F534" s="76" t="s">
        <v>455</v>
      </c>
      <c r="G534" s="76" t="s">
        <v>967</v>
      </c>
      <c r="H534" s="76" t="s">
        <v>906</v>
      </c>
      <c r="I534" s="76" t="s">
        <v>1101</v>
      </c>
      <c r="J534" s="3">
        <v>4.95</v>
      </c>
      <c r="K534"/>
    </row>
    <row r="535" spans="1:11" x14ac:dyDescent="0.25">
      <c r="A535" s="3">
        <v>533</v>
      </c>
      <c r="B535" s="76" t="s">
        <v>336</v>
      </c>
      <c r="C535" s="76" t="s">
        <v>107</v>
      </c>
      <c r="D535" s="76" t="s">
        <v>1106</v>
      </c>
      <c r="E535" s="76"/>
      <c r="F535" s="76" t="s">
        <v>456</v>
      </c>
      <c r="G535" s="76" t="s">
        <v>407</v>
      </c>
      <c r="H535" s="76" t="s">
        <v>910</v>
      </c>
      <c r="I535" s="76" t="s">
        <v>1102</v>
      </c>
      <c r="J535" s="3">
        <v>115.28</v>
      </c>
      <c r="K535"/>
    </row>
    <row r="536" spans="1:11" x14ac:dyDescent="0.25">
      <c r="A536" s="3">
        <v>534</v>
      </c>
      <c r="B536" s="76" t="s">
        <v>336</v>
      </c>
      <c r="C536" s="76" t="s">
        <v>107</v>
      </c>
      <c r="D536" s="76" t="s">
        <v>1106</v>
      </c>
      <c r="E536" s="76" t="s">
        <v>1109</v>
      </c>
      <c r="F536" s="76" t="s">
        <v>456</v>
      </c>
      <c r="G536" s="76" t="s">
        <v>970</v>
      </c>
      <c r="H536" s="76" t="s">
        <v>906</v>
      </c>
      <c r="I536" s="76" t="s">
        <v>1101</v>
      </c>
      <c r="J536" s="3">
        <v>21</v>
      </c>
      <c r="K536"/>
    </row>
    <row r="537" spans="1:11" x14ac:dyDescent="0.25">
      <c r="A537" s="3">
        <v>535</v>
      </c>
      <c r="B537" s="76" t="s">
        <v>336</v>
      </c>
      <c r="C537" s="76" t="s">
        <v>107</v>
      </c>
      <c r="D537" s="76" t="s">
        <v>1106</v>
      </c>
      <c r="E537" s="76"/>
      <c r="F537" s="76" t="s">
        <v>457</v>
      </c>
      <c r="G537" s="76" t="s">
        <v>909</v>
      </c>
      <c r="H537" s="76" t="s">
        <v>910</v>
      </c>
      <c r="I537" s="76" t="s">
        <v>1102</v>
      </c>
      <c r="J537" s="3">
        <v>55.82</v>
      </c>
      <c r="K537"/>
    </row>
    <row r="538" spans="1:11" x14ac:dyDescent="0.25">
      <c r="A538" s="3">
        <v>536</v>
      </c>
      <c r="B538" s="76" t="s">
        <v>336</v>
      </c>
      <c r="C538" s="76" t="s">
        <v>107</v>
      </c>
      <c r="D538" s="76" t="s">
        <v>1106</v>
      </c>
      <c r="E538" s="76" t="s">
        <v>1109</v>
      </c>
      <c r="F538" s="76" t="s">
        <v>457</v>
      </c>
      <c r="G538" s="76" t="s">
        <v>971</v>
      </c>
      <c r="H538" s="76" t="s">
        <v>906</v>
      </c>
      <c r="I538" s="76" t="s">
        <v>1101</v>
      </c>
      <c r="J538" s="3">
        <v>12.05</v>
      </c>
      <c r="K538"/>
    </row>
    <row r="539" spans="1:11" x14ac:dyDescent="0.25">
      <c r="A539" s="3">
        <v>537</v>
      </c>
      <c r="B539" s="76" t="s">
        <v>336</v>
      </c>
      <c r="C539" s="76" t="s">
        <v>107</v>
      </c>
      <c r="D539" s="76" t="s">
        <v>1106</v>
      </c>
      <c r="E539" s="76"/>
      <c r="F539" s="76" t="s">
        <v>20</v>
      </c>
      <c r="G539" s="76" t="s">
        <v>1093</v>
      </c>
      <c r="H539" s="76" t="s">
        <v>917</v>
      </c>
      <c r="I539" s="76" t="s">
        <v>1102</v>
      </c>
      <c r="J539" s="3">
        <v>43.78</v>
      </c>
      <c r="K539"/>
    </row>
    <row r="540" spans="1:11" x14ac:dyDescent="0.25">
      <c r="A540" s="3">
        <v>538</v>
      </c>
      <c r="B540" s="76" t="s">
        <v>336</v>
      </c>
      <c r="C540" s="76" t="s">
        <v>107</v>
      </c>
      <c r="D540" s="76" t="s">
        <v>1106</v>
      </c>
      <c r="E540" s="76" t="s">
        <v>1112</v>
      </c>
      <c r="F540" s="76" t="s">
        <v>20</v>
      </c>
      <c r="G540" s="76" t="s">
        <v>1093</v>
      </c>
      <c r="H540" s="76" t="s">
        <v>1039</v>
      </c>
      <c r="I540" s="76" t="s">
        <v>1102</v>
      </c>
      <c r="J540" s="3">
        <v>5</v>
      </c>
      <c r="K540"/>
    </row>
    <row r="541" spans="1:11" x14ac:dyDescent="0.25">
      <c r="A541" s="3">
        <v>539</v>
      </c>
      <c r="B541" s="76" t="s">
        <v>336</v>
      </c>
      <c r="C541" s="76" t="s">
        <v>107</v>
      </c>
      <c r="D541" s="76" t="s">
        <v>1106</v>
      </c>
      <c r="E541" s="76" t="s">
        <v>1109</v>
      </c>
      <c r="F541" s="76" t="s">
        <v>20</v>
      </c>
      <c r="G541" s="76" t="s">
        <v>1098</v>
      </c>
      <c r="H541" s="76" t="s">
        <v>907</v>
      </c>
      <c r="I541" s="76" t="s">
        <v>1101</v>
      </c>
      <c r="J541" s="3">
        <v>7</v>
      </c>
      <c r="K541"/>
    </row>
    <row r="542" spans="1:11" x14ac:dyDescent="0.25">
      <c r="A542" s="3">
        <v>540</v>
      </c>
      <c r="B542" s="76" t="s">
        <v>336</v>
      </c>
      <c r="C542" s="76" t="s">
        <v>107</v>
      </c>
      <c r="D542" s="76" t="s">
        <v>1106</v>
      </c>
      <c r="E542" s="76"/>
      <c r="F542" s="76" t="s">
        <v>458</v>
      </c>
      <c r="G542" s="76" t="s">
        <v>404</v>
      </c>
      <c r="H542" s="76" t="s">
        <v>916</v>
      </c>
      <c r="I542" s="76" t="s">
        <v>1102</v>
      </c>
      <c r="J542" s="3">
        <v>24.58</v>
      </c>
      <c r="K542"/>
    </row>
    <row r="543" spans="1:11" x14ac:dyDescent="0.25">
      <c r="A543" s="3">
        <v>541</v>
      </c>
      <c r="B543" s="76" t="s">
        <v>336</v>
      </c>
      <c r="C543" s="76" t="s">
        <v>107</v>
      </c>
      <c r="D543" s="76" t="s">
        <v>1106</v>
      </c>
      <c r="E543" s="76" t="s">
        <v>1109</v>
      </c>
      <c r="F543" s="76" t="s">
        <v>458</v>
      </c>
      <c r="G543" s="76" t="s">
        <v>967</v>
      </c>
      <c r="H543" s="76" t="s">
        <v>906</v>
      </c>
      <c r="I543" s="76" t="s">
        <v>1101</v>
      </c>
      <c r="J543" s="3">
        <v>3.6</v>
      </c>
      <c r="K543"/>
    </row>
    <row r="544" spans="1:11" x14ac:dyDescent="0.25">
      <c r="A544" s="3">
        <v>542</v>
      </c>
      <c r="B544" s="76" t="s">
        <v>336</v>
      </c>
      <c r="C544" s="76" t="s">
        <v>107</v>
      </c>
      <c r="D544" s="76" t="s">
        <v>1106</v>
      </c>
      <c r="E544" s="76"/>
      <c r="F544" s="76" t="s">
        <v>459</v>
      </c>
      <c r="G544" s="76" t="s">
        <v>1089</v>
      </c>
      <c r="H544" s="76" t="s">
        <v>987</v>
      </c>
      <c r="I544" s="76" t="s">
        <v>1102</v>
      </c>
      <c r="J544" s="3">
        <v>435.44</v>
      </c>
      <c r="K544"/>
    </row>
    <row r="545" spans="1:11" x14ac:dyDescent="0.25">
      <c r="A545" s="3">
        <v>543</v>
      </c>
      <c r="B545" s="76" t="s">
        <v>336</v>
      </c>
      <c r="C545" s="76" t="s">
        <v>107</v>
      </c>
      <c r="D545" s="76" t="s">
        <v>1106</v>
      </c>
      <c r="E545" s="76" t="s">
        <v>1108</v>
      </c>
      <c r="F545" s="76" t="s">
        <v>459</v>
      </c>
      <c r="G545" s="76" t="s">
        <v>1097</v>
      </c>
      <c r="H545" s="76" t="s">
        <v>906</v>
      </c>
      <c r="I545" s="76" t="s">
        <v>1101</v>
      </c>
      <c r="J545" s="3">
        <v>19</v>
      </c>
      <c r="K545"/>
    </row>
    <row r="546" spans="1:11" x14ac:dyDescent="0.25">
      <c r="A546" s="3">
        <v>544</v>
      </c>
      <c r="B546" s="76" t="s">
        <v>336</v>
      </c>
      <c r="C546" s="76" t="s">
        <v>107</v>
      </c>
      <c r="D546" s="76" t="s">
        <v>1106</v>
      </c>
      <c r="E546" s="76"/>
      <c r="F546" s="76" t="s">
        <v>461</v>
      </c>
      <c r="G546" s="76" t="s">
        <v>462</v>
      </c>
      <c r="H546" s="76" t="s">
        <v>987</v>
      </c>
      <c r="I546" s="76" t="s">
        <v>1102</v>
      </c>
      <c r="J546" s="3">
        <v>38.409999999999997</v>
      </c>
      <c r="K546"/>
    </row>
    <row r="547" spans="1:11" x14ac:dyDescent="0.25">
      <c r="A547" s="3">
        <v>545</v>
      </c>
      <c r="B547" s="76" t="s">
        <v>336</v>
      </c>
      <c r="C547" s="76" t="s">
        <v>107</v>
      </c>
      <c r="D547" s="76" t="s">
        <v>1106</v>
      </c>
      <c r="E547" s="76" t="s">
        <v>1108</v>
      </c>
      <c r="F547" s="76" t="s">
        <v>461</v>
      </c>
      <c r="G547" s="76" t="s">
        <v>1026</v>
      </c>
      <c r="H547" s="76" t="s">
        <v>906</v>
      </c>
      <c r="I547" s="76" t="s">
        <v>1101</v>
      </c>
      <c r="J547" s="3">
        <v>8</v>
      </c>
      <c r="K547"/>
    </row>
    <row r="548" spans="1:11" x14ac:dyDescent="0.25">
      <c r="A548" s="3">
        <v>546</v>
      </c>
      <c r="B548" s="76" t="s">
        <v>336</v>
      </c>
      <c r="C548" s="76" t="s">
        <v>107</v>
      </c>
      <c r="D548" s="76" t="s">
        <v>1106</v>
      </c>
      <c r="E548" s="76"/>
      <c r="F548" s="76" t="s">
        <v>463</v>
      </c>
      <c r="G548" s="76" t="s">
        <v>12</v>
      </c>
      <c r="H548" s="76" t="s">
        <v>917</v>
      </c>
      <c r="I548" s="76" t="s">
        <v>1102</v>
      </c>
      <c r="J548" s="3">
        <v>56.19</v>
      </c>
      <c r="K548"/>
    </row>
    <row r="549" spans="1:11" x14ac:dyDescent="0.25">
      <c r="A549" s="3">
        <v>547</v>
      </c>
      <c r="B549" s="76" t="s">
        <v>336</v>
      </c>
      <c r="C549" s="76" t="s">
        <v>107</v>
      </c>
      <c r="D549" s="76" t="s">
        <v>1106</v>
      </c>
      <c r="E549" s="76" t="s">
        <v>1109</v>
      </c>
      <c r="F549" s="76" t="s">
        <v>463</v>
      </c>
      <c r="G549" s="76" t="s">
        <v>968</v>
      </c>
      <c r="H549" s="76" t="s">
        <v>906</v>
      </c>
      <c r="I549" s="76" t="s">
        <v>1101</v>
      </c>
      <c r="J549" s="3">
        <v>11.3</v>
      </c>
      <c r="K549"/>
    </row>
    <row r="550" spans="1:11" x14ac:dyDescent="0.25">
      <c r="A550" s="3">
        <v>548</v>
      </c>
      <c r="B550" s="76" t="s">
        <v>336</v>
      </c>
      <c r="C550" s="76" t="s">
        <v>107</v>
      </c>
      <c r="D550" s="76" t="s">
        <v>1106</v>
      </c>
      <c r="E550" s="76"/>
      <c r="F550" s="76" t="s">
        <v>464</v>
      </c>
      <c r="G550" s="76" t="s">
        <v>404</v>
      </c>
      <c r="H550" s="76" t="s">
        <v>916</v>
      </c>
      <c r="I550" s="76" t="s">
        <v>1102</v>
      </c>
      <c r="J550" s="3">
        <v>27.83</v>
      </c>
      <c r="K550"/>
    </row>
    <row r="551" spans="1:11" x14ac:dyDescent="0.25">
      <c r="A551" s="3">
        <v>549</v>
      </c>
      <c r="B551" s="76" t="s">
        <v>336</v>
      </c>
      <c r="C551" s="76" t="s">
        <v>107</v>
      </c>
      <c r="D551" s="76" t="s">
        <v>1106</v>
      </c>
      <c r="E551" s="76" t="s">
        <v>1112</v>
      </c>
      <c r="F551" s="76" t="s">
        <v>464</v>
      </c>
      <c r="G551" s="76" t="s">
        <v>404</v>
      </c>
      <c r="H551" s="76" t="s">
        <v>1039</v>
      </c>
      <c r="I551" s="76" t="s">
        <v>1102</v>
      </c>
      <c r="J551" s="3">
        <v>2.5</v>
      </c>
      <c r="K551"/>
    </row>
    <row r="552" spans="1:11" x14ac:dyDescent="0.25">
      <c r="A552" s="3">
        <v>550</v>
      </c>
      <c r="B552" s="76" t="s">
        <v>336</v>
      </c>
      <c r="C552" s="76" t="s">
        <v>107</v>
      </c>
      <c r="D552" s="76" t="s">
        <v>1106</v>
      </c>
      <c r="E552" s="76" t="s">
        <v>1109</v>
      </c>
      <c r="F552" s="76" t="s">
        <v>464</v>
      </c>
      <c r="G552" s="76" t="s">
        <v>967</v>
      </c>
      <c r="H552" s="76" t="s">
        <v>906</v>
      </c>
      <c r="I552" s="76" t="s">
        <v>1101</v>
      </c>
      <c r="J552" s="3">
        <v>5.0999999999999996</v>
      </c>
      <c r="K552"/>
    </row>
    <row r="553" spans="1:11" x14ac:dyDescent="0.25">
      <c r="A553" s="3">
        <v>551</v>
      </c>
      <c r="B553" s="76" t="s">
        <v>335</v>
      </c>
      <c r="C553" s="76" t="s">
        <v>107</v>
      </c>
      <c r="D553" s="76" t="s">
        <v>1106</v>
      </c>
      <c r="E553" s="76" t="s">
        <v>1113</v>
      </c>
      <c r="F553" s="76" t="s">
        <v>499</v>
      </c>
      <c r="G553" s="76" t="s">
        <v>244</v>
      </c>
      <c r="H553" s="76" t="s">
        <v>987</v>
      </c>
      <c r="I553" s="76" t="s">
        <v>1102</v>
      </c>
      <c r="J553" s="3">
        <v>13.8</v>
      </c>
      <c r="K553"/>
    </row>
    <row r="554" spans="1:11" x14ac:dyDescent="0.25">
      <c r="A554" s="3">
        <v>552</v>
      </c>
      <c r="B554" s="76" t="s">
        <v>335</v>
      </c>
      <c r="C554" s="76" t="s">
        <v>107</v>
      </c>
      <c r="D554" s="76" t="s">
        <v>1106</v>
      </c>
      <c r="E554" s="76"/>
      <c r="F554" s="76" t="s">
        <v>15</v>
      </c>
      <c r="G554" s="76" t="s">
        <v>451</v>
      </c>
      <c r="H554" s="76" t="s">
        <v>917</v>
      </c>
      <c r="I554" s="76" t="s">
        <v>1102</v>
      </c>
      <c r="J554" s="3">
        <v>30.54</v>
      </c>
      <c r="K554"/>
    </row>
    <row r="555" spans="1:11" x14ac:dyDescent="0.25">
      <c r="A555" s="3">
        <v>553</v>
      </c>
      <c r="B555" s="76" t="s">
        <v>335</v>
      </c>
      <c r="C555" s="76" t="s">
        <v>107</v>
      </c>
      <c r="D555" s="76" t="s">
        <v>1106</v>
      </c>
      <c r="E555" s="76" t="s">
        <v>1108</v>
      </c>
      <c r="F555" s="76" t="s">
        <v>15</v>
      </c>
      <c r="G555" s="76" t="s">
        <v>1027</v>
      </c>
      <c r="H555" s="76" t="s">
        <v>906</v>
      </c>
      <c r="I555" s="76" t="s">
        <v>1101</v>
      </c>
      <c r="J555" s="3">
        <v>9.4</v>
      </c>
      <c r="K555"/>
    </row>
    <row r="556" spans="1:11" x14ac:dyDescent="0.25">
      <c r="A556" s="3">
        <v>554</v>
      </c>
      <c r="B556" s="76" t="s">
        <v>335</v>
      </c>
      <c r="C556" s="76" t="s">
        <v>107</v>
      </c>
      <c r="D556" s="76" t="s">
        <v>1106</v>
      </c>
      <c r="E556" s="76"/>
      <c r="F556" s="76" t="s">
        <v>16</v>
      </c>
      <c r="G556" s="76" t="s">
        <v>375</v>
      </c>
      <c r="H556" s="76" t="s">
        <v>917</v>
      </c>
      <c r="I556" s="76" t="s">
        <v>1102</v>
      </c>
      <c r="J556" s="3">
        <v>8.5</v>
      </c>
      <c r="K556"/>
    </row>
    <row r="557" spans="1:11" x14ac:dyDescent="0.25">
      <c r="A557" s="3">
        <v>555</v>
      </c>
      <c r="B557" s="76" t="s">
        <v>335</v>
      </c>
      <c r="C557" s="76" t="s">
        <v>107</v>
      </c>
      <c r="D557" s="76" t="s">
        <v>1106</v>
      </c>
      <c r="E557" s="76"/>
      <c r="F557" s="76" t="s">
        <v>16</v>
      </c>
      <c r="G557" s="76" t="s">
        <v>1021</v>
      </c>
      <c r="H557" s="76" t="s">
        <v>538</v>
      </c>
      <c r="I557" s="76" t="s">
        <v>1102</v>
      </c>
      <c r="J557" s="3">
        <v>8.16</v>
      </c>
      <c r="K557"/>
    </row>
    <row r="558" spans="1:11" x14ac:dyDescent="0.25">
      <c r="A558" s="3">
        <v>556</v>
      </c>
      <c r="B558" s="76" t="s">
        <v>335</v>
      </c>
      <c r="C558" s="76" t="s">
        <v>107</v>
      </c>
      <c r="D558" s="76" t="s">
        <v>1106</v>
      </c>
      <c r="E558" s="76"/>
      <c r="F558" s="76" t="s">
        <v>465</v>
      </c>
      <c r="G558" s="76" t="s">
        <v>402</v>
      </c>
      <c r="H558" s="76" t="s">
        <v>987</v>
      </c>
      <c r="I558" s="76" t="s">
        <v>1102</v>
      </c>
      <c r="J558" s="3">
        <v>90.2</v>
      </c>
      <c r="K558"/>
    </row>
    <row r="559" spans="1:11" x14ac:dyDescent="0.25">
      <c r="A559" s="3">
        <v>557</v>
      </c>
      <c r="B559" s="76" t="s">
        <v>335</v>
      </c>
      <c r="C559" s="76" t="s">
        <v>107</v>
      </c>
      <c r="D559" s="76" t="s">
        <v>1106</v>
      </c>
      <c r="E559" s="76" t="s">
        <v>1108</v>
      </c>
      <c r="F559" s="76" t="s">
        <v>465</v>
      </c>
      <c r="G559" s="76" t="s">
        <v>1028</v>
      </c>
      <c r="H559" s="76" t="s">
        <v>906</v>
      </c>
      <c r="I559" s="76" t="s">
        <v>1101</v>
      </c>
      <c r="J559" s="3">
        <v>34.86</v>
      </c>
      <c r="K559"/>
    </row>
    <row r="560" spans="1:11" x14ac:dyDescent="0.25">
      <c r="A560" s="3">
        <v>558</v>
      </c>
      <c r="B560" s="76" t="s">
        <v>335</v>
      </c>
      <c r="C560" s="76" t="s">
        <v>107</v>
      </c>
      <c r="D560" s="76" t="s">
        <v>1106</v>
      </c>
      <c r="E560" s="76"/>
      <c r="F560" s="76" t="s">
        <v>466</v>
      </c>
      <c r="G560" s="76" t="s">
        <v>467</v>
      </c>
      <c r="H560" s="76" t="s">
        <v>987</v>
      </c>
      <c r="I560" s="76" t="s">
        <v>1102</v>
      </c>
      <c r="J560" s="3">
        <v>66.73</v>
      </c>
      <c r="K560"/>
    </row>
    <row r="561" spans="1:11" x14ac:dyDescent="0.25">
      <c r="A561" s="3">
        <v>559</v>
      </c>
      <c r="B561" s="76" t="s">
        <v>335</v>
      </c>
      <c r="C561" s="76" t="s">
        <v>107</v>
      </c>
      <c r="D561" s="76" t="s">
        <v>1106</v>
      </c>
      <c r="E561" s="76" t="s">
        <v>1108</v>
      </c>
      <c r="F561" s="76" t="s">
        <v>466</v>
      </c>
      <c r="G561" s="76" t="s">
        <v>1029</v>
      </c>
      <c r="H561" s="76" t="s">
        <v>906</v>
      </c>
      <c r="I561" s="76" t="s">
        <v>1101</v>
      </c>
      <c r="J561" s="3">
        <v>18.87</v>
      </c>
      <c r="K561"/>
    </row>
    <row r="562" spans="1:11" x14ac:dyDescent="0.25">
      <c r="A562" s="3">
        <v>560</v>
      </c>
      <c r="B562" s="76" t="s">
        <v>335</v>
      </c>
      <c r="C562" s="76" t="s">
        <v>107</v>
      </c>
      <c r="D562" s="76" t="s">
        <v>1106</v>
      </c>
      <c r="E562" s="76"/>
      <c r="F562" s="76" t="s">
        <v>468</v>
      </c>
      <c r="G562" s="76" t="s">
        <v>469</v>
      </c>
      <c r="H562" s="76" t="s">
        <v>917</v>
      </c>
      <c r="I562" s="76" t="s">
        <v>1102</v>
      </c>
      <c r="J562" s="3">
        <v>46.83</v>
      </c>
      <c r="K562"/>
    </row>
    <row r="563" spans="1:11" x14ac:dyDescent="0.25">
      <c r="A563" s="3">
        <v>561</v>
      </c>
      <c r="B563" s="76" t="s">
        <v>335</v>
      </c>
      <c r="C563" s="76" t="s">
        <v>107</v>
      </c>
      <c r="D563" s="76" t="s">
        <v>1106</v>
      </c>
      <c r="E563" s="76" t="s">
        <v>1108</v>
      </c>
      <c r="F563" s="76" t="s">
        <v>468</v>
      </c>
      <c r="G563" s="76" t="s">
        <v>1030</v>
      </c>
      <c r="H563" s="76" t="s">
        <v>906</v>
      </c>
      <c r="I563" s="76" t="s">
        <v>1101</v>
      </c>
      <c r="J563" s="3">
        <v>16.170000000000002</v>
      </c>
      <c r="K563"/>
    </row>
    <row r="564" spans="1:11" x14ac:dyDescent="0.25">
      <c r="A564" s="3">
        <v>562</v>
      </c>
      <c r="B564" s="76" t="s">
        <v>335</v>
      </c>
      <c r="C564" s="76" t="s">
        <v>107</v>
      </c>
      <c r="D564" s="76" t="s">
        <v>1106</v>
      </c>
      <c r="E564" s="76"/>
      <c r="F564" s="76" t="s">
        <v>470</v>
      </c>
      <c r="G564" s="76" t="s">
        <v>451</v>
      </c>
      <c r="H564" s="76" t="s">
        <v>917</v>
      </c>
      <c r="I564" s="76" t="s">
        <v>1102</v>
      </c>
      <c r="J564" s="3">
        <v>56.6</v>
      </c>
      <c r="K564"/>
    </row>
    <row r="565" spans="1:11" x14ac:dyDescent="0.25">
      <c r="A565" s="3">
        <v>563</v>
      </c>
      <c r="B565" s="76" t="s">
        <v>335</v>
      </c>
      <c r="C565" s="76" t="s">
        <v>107</v>
      </c>
      <c r="D565" s="76" t="s">
        <v>1106</v>
      </c>
      <c r="E565" s="76" t="s">
        <v>1108</v>
      </c>
      <c r="F565" s="76" t="s">
        <v>470</v>
      </c>
      <c r="G565" s="76" t="s">
        <v>1024</v>
      </c>
      <c r="H565" s="76" t="s">
        <v>906</v>
      </c>
      <c r="I565" s="76" t="s">
        <v>1101</v>
      </c>
      <c r="J565" s="3">
        <v>19.100000000000001</v>
      </c>
      <c r="K565"/>
    </row>
    <row r="566" spans="1:11" x14ac:dyDescent="0.25">
      <c r="A566" s="3">
        <v>564</v>
      </c>
      <c r="B566" s="76" t="s">
        <v>335</v>
      </c>
      <c r="C566" s="76" t="s">
        <v>107</v>
      </c>
      <c r="D566" s="76" t="s">
        <v>1106</v>
      </c>
      <c r="E566" s="76"/>
      <c r="F566" s="76" t="s">
        <v>472</v>
      </c>
      <c r="G566" s="76" t="s">
        <v>375</v>
      </c>
      <c r="H566" s="76" t="s">
        <v>917</v>
      </c>
      <c r="I566" s="76" t="s">
        <v>1102</v>
      </c>
      <c r="J566" s="3">
        <v>19.059999999999999</v>
      </c>
      <c r="K566"/>
    </row>
    <row r="567" spans="1:11" x14ac:dyDescent="0.25">
      <c r="A567" s="3">
        <v>565</v>
      </c>
      <c r="B567" s="76" t="s">
        <v>335</v>
      </c>
      <c r="C567" s="76" t="s">
        <v>107</v>
      </c>
      <c r="D567" s="76" t="s">
        <v>1106</v>
      </c>
      <c r="E567" s="76"/>
      <c r="F567" s="76" t="s">
        <v>472</v>
      </c>
      <c r="G567" s="76" t="s">
        <v>1021</v>
      </c>
      <c r="H567" s="76" t="s">
        <v>538</v>
      </c>
      <c r="I567" s="76" t="s">
        <v>1102</v>
      </c>
      <c r="J567" s="3">
        <v>5.05</v>
      </c>
      <c r="K567"/>
    </row>
    <row r="568" spans="1:11" x14ac:dyDescent="0.25">
      <c r="A568" s="3">
        <v>566</v>
      </c>
      <c r="B568" s="76" t="s">
        <v>335</v>
      </c>
      <c r="C568" s="76" t="s">
        <v>107</v>
      </c>
      <c r="D568" s="76" t="s">
        <v>1106</v>
      </c>
      <c r="E568" s="76"/>
      <c r="F568" s="76" t="s">
        <v>473</v>
      </c>
      <c r="G568" s="76" t="s">
        <v>12</v>
      </c>
      <c r="H568" s="76" t="s">
        <v>917</v>
      </c>
      <c r="I568" s="76" t="s">
        <v>1102</v>
      </c>
      <c r="J568" s="3">
        <v>27.2</v>
      </c>
      <c r="K568"/>
    </row>
    <row r="569" spans="1:11" x14ac:dyDescent="0.25">
      <c r="A569" s="3">
        <v>567</v>
      </c>
      <c r="B569" s="76" t="s">
        <v>335</v>
      </c>
      <c r="C569" s="76" t="s">
        <v>107</v>
      </c>
      <c r="D569" s="76" t="s">
        <v>1106</v>
      </c>
      <c r="E569" s="76" t="s">
        <v>1109</v>
      </c>
      <c r="F569" s="76" t="s">
        <v>473</v>
      </c>
      <c r="G569" s="76" t="s">
        <v>968</v>
      </c>
      <c r="H569" s="76" t="s">
        <v>906</v>
      </c>
      <c r="I569" s="76" t="s">
        <v>1101</v>
      </c>
      <c r="J569" s="3">
        <v>8.9</v>
      </c>
      <c r="K569"/>
    </row>
    <row r="570" spans="1:11" x14ac:dyDescent="0.25">
      <c r="A570" s="3">
        <v>568</v>
      </c>
      <c r="B570" s="76" t="s">
        <v>335</v>
      </c>
      <c r="C570" s="76" t="s">
        <v>107</v>
      </c>
      <c r="D570" s="76" t="s">
        <v>1106</v>
      </c>
      <c r="E570" s="76"/>
      <c r="F570" s="76" t="s">
        <v>7</v>
      </c>
      <c r="G570" s="76" t="s">
        <v>404</v>
      </c>
      <c r="H570" s="76" t="s">
        <v>917</v>
      </c>
      <c r="I570" s="76" t="s">
        <v>1102</v>
      </c>
      <c r="J570" s="3">
        <v>68.5</v>
      </c>
      <c r="K570"/>
    </row>
    <row r="571" spans="1:11" x14ac:dyDescent="0.25">
      <c r="A571" s="3">
        <v>569</v>
      </c>
      <c r="B571" s="76" t="s">
        <v>335</v>
      </c>
      <c r="C571" s="76" t="s">
        <v>107</v>
      </c>
      <c r="D571" s="76" t="s">
        <v>1106</v>
      </c>
      <c r="E571" s="76" t="s">
        <v>1109</v>
      </c>
      <c r="F571" s="76" t="s">
        <v>7</v>
      </c>
      <c r="G571" s="76" t="s">
        <v>967</v>
      </c>
      <c r="H571" s="76" t="s">
        <v>906</v>
      </c>
      <c r="I571" s="76" t="s">
        <v>1101</v>
      </c>
      <c r="J571" s="3">
        <v>22.05</v>
      </c>
      <c r="K571"/>
    </row>
    <row r="572" spans="1:11" x14ac:dyDescent="0.25">
      <c r="A572" s="3">
        <v>570</v>
      </c>
      <c r="B572" s="76" t="s">
        <v>335</v>
      </c>
      <c r="C572" s="76" t="s">
        <v>107</v>
      </c>
      <c r="D572" s="76" t="s">
        <v>1106</v>
      </c>
      <c r="E572" s="76"/>
      <c r="F572" s="76" t="s">
        <v>476</v>
      </c>
      <c r="G572" s="76" t="s">
        <v>407</v>
      </c>
      <c r="H572" s="76" t="s">
        <v>910</v>
      </c>
      <c r="I572" s="76" t="s">
        <v>1102</v>
      </c>
      <c r="J572" s="3">
        <v>55.28</v>
      </c>
      <c r="K572"/>
    </row>
    <row r="573" spans="1:11" x14ac:dyDescent="0.25">
      <c r="A573" s="3">
        <v>571</v>
      </c>
      <c r="B573" s="76" t="s">
        <v>335</v>
      </c>
      <c r="C573" s="76" t="s">
        <v>107</v>
      </c>
      <c r="D573" s="76" t="s">
        <v>1106</v>
      </c>
      <c r="E573" s="76" t="s">
        <v>1109</v>
      </c>
      <c r="F573" s="76" t="s">
        <v>476</v>
      </c>
      <c r="G573" s="76" t="s">
        <v>970</v>
      </c>
      <c r="H573" s="76" t="s">
        <v>906</v>
      </c>
      <c r="I573" s="76" t="s">
        <v>1101</v>
      </c>
      <c r="J573" s="3">
        <v>21</v>
      </c>
      <c r="K573"/>
    </row>
    <row r="574" spans="1:11" x14ac:dyDescent="0.25">
      <c r="A574" s="3">
        <v>572</v>
      </c>
      <c r="B574" s="76" t="s">
        <v>335</v>
      </c>
      <c r="C574" s="76" t="s">
        <v>107</v>
      </c>
      <c r="D574" s="76" t="s">
        <v>1106</v>
      </c>
      <c r="E574" s="76"/>
      <c r="F574" s="76" t="s">
        <v>6</v>
      </c>
      <c r="G574" s="76" t="s">
        <v>1093</v>
      </c>
      <c r="H574" s="76" t="s">
        <v>917</v>
      </c>
      <c r="I574" s="76" t="s">
        <v>1102</v>
      </c>
      <c r="J574" s="3">
        <v>23.87</v>
      </c>
      <c r="K574"/>
    </row>
    <row r="575" spans="1:11" x14ac:dyDescent="0.25">
      <c r="A575" s="3">
        <v>573</v>
      </c>
      <c r="B575" s="76" t="s">
        <v>335</v>
      </c>
      <c r="C575" s="76" t="s">
        <v>107</v>
      </c>
      <c r="D575" s="76" t="s">
        <v>1106</v>
      </c>
      <c r="E575" s="76" t="s">
        <v>1112</v>
      </c>
      <c r="F575" s="76" t="s">
        <v>6</v>
      </c>
      <c r="G575" s="76" t="s">
        <v>1093</v>
      </c>
      <c r="H575" s="76" t="s">
        <v>1039</v>
      </c>
      <c r="I575" s="76" t="s">
        <v>1102</v>
      </c>
      <c r="J575" s="3">
        <v>5</v>
      </c>
      <c r="K575"/>
    </row>
    <row r="576" spans="1:11" x14ac:dyDescent="0.25">
      <c r="A576" s="3">
        <v>574</v>
      </c>
      <c r="B576" s="76" t="s">
        <v>335</v>
      </c>
      <c r="C576" s="76" t="s">
        <v>107</v>
      </c>
      <c r="D576" s="76" t="s">
        <v>1106</v>
      </c>
      <c r="E576" s="76" t="s">
        <v>1109</v>
      </c>
      <c r="F576" s="76" t="s">
        <v>6</v>
      </c>
      <c r="G576" s="76" t="s">
        <v>1098</v>
      </c>
      <c r="H576" s="76" t="s">
        <v>907</v>
      </c>
      <c r="I576" s="76" t="s">
        <v>1101</v>
      </c>
      <c r="J576" s="3">
        <v>6.4</v>
      </c>
      <c r="K576"/>
    </row>
    <row r="577" spans="1:11" x14ac:dyDescent="0.25">
      <c r="A577" s="3">
        <v>575</v>
      </c>
      <c r="B577" s="76" t="s">
        <v>335</v>
      </c>
      <c r="C577" s="76" t="s">
        <v>107</v>
      </c>
      <c r="D577" s="76" t="s">
        <v>1106</v>
      </c>
      <c r="E577" s="76"/>
      <c r="F577" s="76" t="s">
        <v>474</v>
      </c>
      <c r="G577" s="76" t="s">
        <v>404</v>
      </c>
      <c r="H577" s="76" t="s">
        <v>916</v>
      </c>
      <c r="I577" s="76" t="s">
        <v>1102</v>
      </c>
      <c r="J577" s="3">
        <v>16.420000000000002</v>
      </c>
      <c r="K577"/>
    </row>
    <row r="578" spans="1:11" x14ac:dyDescent="0.25">
      <c r="A578" s="3">
        <v>576</v>
      </c>
      <c r="B578" s="76" t="s">
        <v>335</v>
      </c>
      <c r="C578" s="76" t="s">
        <v>107</v>
      </c>
      <c r="D578" s="76" t="s">
        <v>1106</v>
      </c>
      <c r="E578" s="76" t="s">
        <v>1109</v>
      </c>
      <c r="F578" s="76" t="s">
        <v>474</v>
      </c>
      <c r="G578" s="76" t="s">
        <v>967</v>
      </c>
      <c r="H578" s="76" t="s">
        <v>906</v>
      </c>
      <c r="I578" s="76" t="s">
        <v>1101</v>
      </c>
      <c r="J578" s="3">
        <v>4.5</v>
      </c>
      <c r="K578"/>
    </row>
    <row r="579" spans="1:11" x14ac:dyDescent="0.25">
      <c r="A579" s="3">
        <v>577</v>
      </c>
      <c r="B579" s="76" t="s">
        <v>335</v>
      </c>
      <c r="C579" s="76" t="s">
        <v>107</v>
      </c>
      <c r="D579" s="76" t="s">
        <v>1106</v>
      </c>
      <c r="E579" s="76"/>
      <c r="F579" s="76" t="s">
        <v>475</v>
      </c>
      <c r="G579" s="76" t="s">
        <v>406</v>
      </c>
      <c r="H579" s="76" t="s">
        <v>910</v>
      </c>
      <c r="I579" s="76" t="s">
        <v>1102</v>
      </c>
      <c r="J579" s="3">
        <v>54</v>
      </c>
      <c r="K579"/>
    </row>
    <row r="580" spans="1:11" x14ac:dyDescent="0.25">
      <c r="A580" s="3">
        <v>578</v>
      </c>
      <c r="B580" s="76" t="s">
        <v>335</v>
      </c>
      <c r="C580" s="76" t="s">
        <v>107</v>
      </c>
      <c r="D580" s="76" t="s">
        <v>1106</v>
      </c>
      <c r="E580" s="76" t="s">
        <v>1109</v>
      </c>
      <c r="F580" s="76" t="s">
        <v>475</v>
      </c>
      <c r="G580" s="76" t="s">
        <v>966</v>
      </c>
      <c r="H580" s="76" t="s">
        <v>906</v>
      </c>
      <c r="I580" s="76" t="s">
        <v>1101</v>
      </c>
      <c r="J580" s="3">
        <v>21</v>
      </c>
      <c r="K580"/>
    </row>
    <row r="581" spans="1:11" x14ac:dyDescent="0.25">
      <c r="A581" s="3">
        <v>579</v>
      </c>
      <c r="B581" s="76" t="s">
        <v>335</v>
      </c>
      <c r="C581" s="76" t="s">
        <v>107</v>
      </c>
      <c r="D581" s="76" t="s">
        <v>1106</v>
      </c>
      <c r="E581" s="76"/>
      <c r="F581" s="76" t="s">
        <v>84</v>
      </c>
      <c r="G581" s="76" t="s">
        <v>1095</v>
      </c>
      <c r="H581" s="76" t="s">
        <v>917</v>
      </c>
      <c r="I581" s="76" t="s">
        <v>1102</v>
      </c>
      <c r="J581" s="3">
        <v>17.809999999999999</v>
      </c>
      <c r="K581"/>
    </row>
    <row r="582" spans="1:11" x14ac:dyDescent="0.25">
      <c r="A582" s="3">
        <v>580</v>
      </c>
      <c r="B582" s="76" t="s">
        <v>335</v>
      </c>
      <c r="C582" s="76" t="s">
        <v>107</v>
      </c>
      <c r="D582" s="76" t="s">
        <v>1106</v>
      </c>
      <c r="E582" s="76" t="s">
        <v>1112</v>
      </c>
      <c r="F582" s="76" t="s">
        <v>84</v>
      </c>
      <c r="G582" s="76" t="s">
        <v>1095</v>
      </c>
      <c r="H582" s="76" t="s">
        <v>1039</v>
      </c>
      <c r="I582" s="76" t="s">
        <v>1102</v>
      </c>
      <c r="J582" s="3">
        <v>2.5</v>
      </c>
      <c r="K582"/>
    </row>
    <row r="583" spans="1:11" x14ac:dyDescent="0.25">
      <c r="A583" s="3">
        <v>581</v>
      </c>
      <c r="B583" s="76" t="s">
        <v>335</v>
      </c>
      <c r="C583" s="76" t="s">
        <v>107</v>
      </c>
      <c r="D583" s="76" t="s">
        <v>1106</v>
      </c>
      <c r="E583" s="76" t="s">
        <v>1109</v>
      </c>
      <c r="F583" s="76" t="s">
        <v>84</v>
      </c>
      <c r="G583" s="76" t="s">
        <v>1096</v>
      </c>
      <c r="H583" s="76" t="s">
        <v>906</v>
      </c>
      <c r="I583" s="76" t="s">
        <v>1101</v>
      </c>
      <c r="J583" s="3">
        <v>4.5999999999999996</v>
      </c>
      <c r="K583"/>
    </row>
    <row r="584" spans="1:11" x14ac:dyDescent="0.25">
      <c r="A584" s="3">
        <v>582</v>
      </c>
      <c r="B584" s="76" t="s">
        <v>335</v>
      </c>
      <c r="C584" s="76" t="s">
        <v>107</v>
      </c>
      <c r="D584" s="76" t="s">
        <v>1106</v>
      </c>
      <c r="E584" s="76"/>
      <c r="F584" s="76" t="s">
        <v>477</v>
      </c>
      <c r="G584" s="76" t="s">
        <v>478</v>
      </c>
      <c r="H584" s="76" t="s">
        <v>987</v>
      </c>
      <c r="I584" s="76" t="s">
        <v>1102</v>
      </c>
      <c r="J584" s="3">
        <v>41.94</v>
      </c>
      <c r="K584"/>
    </row>
    <row r="585" spans="1:11" x14ac:dyDescent="0.25">
      <c r="A585" s="3">
        <v>583</v>
      </c>
      <c r="B585" s="76" t="s">
        <v>335</v>
      </c>
      <c r="C585" s="76" t="s">
        <v>107</v>
      </c>
      <c r="D585" s="76" t="s">
        <v>1106</v>
      </c>
      <c r="E585" s="76" t="s">
        <v>1108</v>
      </c>
      <c r="F585" s="76" t="s">
        <v>477</v>
      </c>
      <c r="G585" s="76" t="s">
        <v>1032</v>
      </c>
      <c r="H585" s="76" t="s">
        <v>906</v>
      </c>
      <c r="I585" s="76" t="s">
        <v>1101</v>
      </c>
      <c r="J585" s="3">
        <v>13.9</v>
      </c>
      <c r="K585"/>
    </row>
    <row r="586" spans="1:11" x14ac:dyDescent="0.25">
      <c r="A586" s="3">
        <v>584</v>
      </c>
      <c r="B586" s="76" t="s">
        <v>335</v>
      </c>
      <c r="C586" s="76" t="s">
        <v>107</v>
      </c>
      <c r="D586" s="76" t="s">
        <v>1106</v>
      </c>
      <c r="E586" s="76"/>
      <c r="F586" s="76" t="s">
        <v>74</v>
      </c>
      <c r="G586" s="76" t="s">
        <v>12</v>
      </c>
      <c r="H586" s="76" t="s">
        <v>917</v>
      </c>
      <c r="I586" s="76" t="s">
        <v>1102</v>
      </c>
      <c r="J586" s="3">
        <v>143.18</v>
      </c>
      <c r="K586"/>
    </row>
    <row r="587" spans="1:11" x14ac:dyDescent="0.25">
      <c r="A587" s="3">
        <v>585</v>
      </c>
      <c r="B587" s="76" t="s">
        <v>335</v>
      </c>
      <c r="C587" s="76" t="s">
        <v>107</v>
      </c>
      <c r="D587" s="76" t="s">
        <v>1106</v>
      </c>
      <c r="E587" s="76" t="s">
        <v>1109</v>
      </c>
      <c r="F587" s="76" t="s">
        <v>74</v>
      </c>
      <c r="G587" s="76" t="s">
        <v>968</v>
      </c>
      <c r="H587" s="76" t="s">
        <v>906</v>
      </c>
      <c r="I587" s="76" t="s">
        <v>1101</v>
      </c>
      <c r="J587" s="3">
        <v>42.6</v>
      </c>
      <c r="K587"/>
    </row>
    <row r="588" spans="1:11" x14ac:dyDescent="0.25">
      <c r="A588" s="3">
        <v>586</v>
      </c>
      <c r="B588" s="76" t="s">
        <v>335</v>
      </c>
      <c r="C588" s="76" t="s">
        <v>107</v>
      </c>
      <c r="D588" s="76" t="s">
        <v>1106</v>
      </c>
      <c r="E588" s="76"/>
      <c r="F588" s="76" t="s">
        <v>479</v>
      </c>
      <c r="G588" s="76" t="s">
        <v>411</v>
      </c>
      <c r="H588" s="76" t="s">
        <v>987</v>
      </c>
      <c r="I588" s="76" t="s">
        <v>1102</v>
      </c>
      <c r="J588" s="3">
        <v>88.55</v>
      </c>
      <c r="K588"/>
    </row>
    <row r="589" spans="1:11" x14ac:dyDescent="0.25">
      <c r="A589" s="3">
        <v>587</v>
      </c>
      <c r="B589" s="76" t="s">
        <v>335</v>
      </c>
      <c r="C589" s="76" t="s">
        <v>107</v>
      </c>
      <c r="D589" s="76" t="s">
        <v>1106</v>
      </c>
      <c r="E589" s="76" t="s">
        <v>1108</v>
      </c>
      <c r="F589" s="76" t="s">
        <v>479</v>
      </c>
      <c r="G589" s="76" t="s">
        <v>1033</v>
      </c>
      <c r="H589" s="76" t="s">
        <v>906</v>
      </c>
      <c r="I589" s="76" t="s">
        <v>1101</v>
      </c>
      <c r="J589" s="3">
        <v>28.3</v>
      </c>
      <c r="K589"/>
    </row>
    <row r="590" spans="1:11" x14ac:dyDescent="0.25">
      <c r="A590" s="3">
        <v>588</v>
      </c>
      <c r="B590" s="76" t="s">
        <v>335</v>
      </c>
      <c r="C590" s="76" t="s">
        <v>107</v>
      </c>
      <c r="D590" s="76" t="s">
        <v>1106</v>
      </c>
      <c r="E590" s="76"/>
      <c r="F590" s="76" t="s">
        <v>480</v>
      </c>
      <c r="G590" s="76" t="s">
        <v>404</v>
      </c>
      <c r="H590" s="76" t="s">
        <v>916</v>
      </c>
      <c r="I590" s="76" t="s">
        <v>1102</v>
      </c>
      <c r="J590" s="3">
        <v>18.399999999999999</v>
      </c>
      <c r="K590"/>
    </row>
    <row r="591" spans="1:11" x14ac:dyDescent="0.25">
      <c r="A591" s="3">
        <v>589</v>
      </c>
      <c r="B591" s="76" t="s">
        <v>335</v>
      </c>
      <c r="C591" s="76" t="s">
        <v>107</v>
      </c>
      <c r="D591" s="76" t="s">
        <v>1106</v>
      </c>
      <c r="E591" s="76" t="s">
        <v>1112</v>
      </c>
      <c r="F591" s="76" t="s">
        <v>480</v>
      </c>
      <c r="G591" s="76" t="s">
        <v>404</v>
      </c>
      <c r="H591" s="76" t="s">
        <v>1039</v>
      </c>
      <c r="I591" s="76" t="s">
        <v>1102</v>
      </c>
      <c r="J591" s="3">
        <v>2.5</v>
      </c>
      <c r="K591"/>
    </row>
    <row r="592" spans="1:11" x14ac:dyDescent="0.25">
      <c r="A592" s="3">
        <v>590</v>
      </c>
      <c r="B592" s="76" t="s">
        <v>335</v>
      </c>
      <c r="C592" s="76" t="s">
        <v>107</v>
      </c>
      <c r="D592" s="76" t="s">
        <v>1106</v>
      </c>
      <c r="E592" s="76" t="s">
        <v>1109</v>
      </c>
      <c r="F592" s="76" t="s">
        <v>480</v>
      </c>
      <c r="G592" s="76" t="s">
        <v>967</v>
      </c>
      <c r="H592" s="76" t="s">
        <v>906</v>
      </c>
      <c r="I592" s="76" t="s">
        <v>1101</v>
      </c>
      <c r="J592" s="3">
        <v>5.8</v>
      </c>
      <c r="K592"/>
    </row>
    <row r="593" spans="1:11" x14ac:dyDescent="0.25">
      <c r="A593" s="3">
        <v>591</v>
      </c>
      <c r="B593" s="76" t="s">
        <v>335</v>
      </c>
      <c r="C593" s="76" t="s">
        <v>107</v>
      </c>
      <c r="D593" s="76" t="s">
        <v>1106</v>
      </c>
      <c r="E593" s="76"/>
      <c r="F593" s="76" t="s">
        <v>481</v>
      </c>
      <c r="G593" s="76" t="s">
        <v>482</v>
      </c>
      <c r="H593" s="76" t="s">
        <v>917</v>
      </c>
      <c r="I593" s="76" t="s">
        <v>1102</v>
      </c>
      <c r="J593" s="3">
        <v>36.979999999999997</v>
      </c>
      <c r="K593"/>
    </row>
    <row r="594" spans="1:11" x14ac:dyDescent="0.25">
      <c r="A594" s="3">
        <v>592</v>
      </c>
      <c r="B594" s="76" t="s">
        <v>335</v>
      </c>
      <c r="C594" s="76" t="s">
        <v>107</v>
      </c>
      <c r="D594" s="76" t="s">
        <v>1106</v>
      </c>
      <c r="E594" s="76" t="s">
        <v>1109</v>
      </c>
      <c r="F594" s="76" t="s">
        <v>481</v>
      </c>
      <c r="G594" s="76" t="s">
        <v>1010</v>
      </c>
      <c r="H594" s="76" t="s">
        <v>907</v>
      </c>
      <c r="I594" s="76" t="s">
        <v>1101</v>
      </c>
      <c r="J594" s="3">
        <v>11.7</v>
      </c>
      <c r="K594"/>
    </row>
    <row r="595" spans="1:11" x14ac:dyDescent="0.25">
      <c r="A595" s="3">
        <v>593</v>
      </c>
      <c r="B595" s="76" t="s">
        <v>335</v>
      </c>
      <c r="C595" s="76" t="s">
        <v>107</v>
      </c>
      <c r="D595" s="76" t="s">
        <v>1106</v>
      </c>
      <c r="E595" s="76"/>
      <c r="F595" s="76" t="s">
        <v>483</v>
      </c>
      <c r="G595" s="76" t="s">
        <v>484</v>
      </c>
      <c r="H595" s="76" t="s">
        <v>917</v>
      </c>
      <c r="I595" s="76" t="s">
        <v>1102</v>
      </c>
      <c r="J595" s="3">
        <v>65.52</v>
      </c>
      <c r="K595"/>
    </row>
    <row r="596" spans="1:11" x14ac:dyDescent="0.25">
      <c r="A596" s="3">
        <v>594</v>
      </c>
      <c r="B596" s="76" t="s">
        <v>335</v>
      </c>
      <c r="C596" s="76" t="s">
        <v>107</v>
      </c>
      <c r="D596" s="76" t="s">
        <v>1106</v>
      </c>
      <c r="E596" s="76" t="s">
        <v>1108</v>
      </c>
      <c r="F596" s="76" t="s">
        <v>483</v>
      </c>
      <c r="G596" s="76" t="s">
        <v>1034</v>
      </c>
      <c r="H596" s="76" t="s">
        <v>906</v>
      </c>
      <c r="I596" s="76" t="s">
        <v>1101</v>
      </c>
      <c r="J596" s="3">
        <v>12.5</v>
      </c>
      <c r="K596"/>
    </row>
    <row r="597" spans="1:11" x14ac:dyDescent="0.25">
      <c r="A597" s="3">
        <v>595</v>
      </c>
      <c r="B597" s="76" t="s">
        <v>335</v>
      </c>
      <c r="C597" s="76" t="s">
        <v>107</v>
      </c>
      <c r="D597" s="76" t="s">
        <v>1106</v>
      </c>
      <c r="E597" s="76"/>
      <c r="F597" s="76" t="s">
        <v>13</v>
      </c>
      <c r="G597" s="76" t="s">
        <v>1090</v>
      </c>
      <c r="H597" s="76" t="s">
        <v>917</v>
      </c>
      <c r="I597" s="76" t="s">
        <v>1102</v>
      </c>
      <c r="J597" s="3">
        <v>35.93</v>
      </c>
      <c r="K597"/>
    </row>
    <row r="598" spans="1:11" x14ac:dyDescent="0.25">
      <c r="A598" s="3">
        <v>596</v>
      </c>
      <c r="B598" s="76" t="s">
        <v>335</v>
      </c>
      <c r="C598" s="76" t="s">
        <v>107</v>
      </c>
      <c r="D598" s="76" t="s">
        <v>1106</v>
      </c>
      <c r="E598" s="76" t="s">
        <v>1108</v>
      </c>
      <c r="F598" s="76" t="s">
        <v>13</v>
      </c>
      <c r="G598" s="76" t="s">
        <v>1099</v>
      </c>
      <c r="H598" s="76" t="s">
        <v>906</v>
      </c>
      <c r="I598" s="76" t="s">
        <v>1101</v>
      </c>
      <c r="J598" s="3">
        <v>15.54</v>
      </c>
      <c r="K598"/>
    </row>
    <row r="599" spans="1:11" x14ac:dyDescent="0.25">
      <c r="A599" s="3">
        <v>597</v>
      </c>
      <c r="B599" s="76" t="s">
        <v>335</v>
      </c>
      <c r="C599" s="76" t="s">
        <v>107</v>
      </c>
      <c r="D599" s="76" t="s">
        <v>1106</v>
      </c>
      <c r="E599" s="76"/>
      <c r="F599" s="76" t="s">
        <v>14</v>
      </c>
      <c r="G599" s="76" t="s">
        <v>375</v>
      </c>
      <c r="H599" s="76" t="s">
        <v>917</v>
      </c>
      <c r="I599" s="76" t="s">
        <v>1102</v>
      </c>
      <c r="J599" s="3">
        <v>7.36</v>
      </c>
      <c r="K599"/>
    </row>
    <row r="600" spans="1:11" x14ac:dyDescent="0.25">
      <c r="A600" s="3">
        <v>598</v>
      </c>
      <c r="B600" s="76" t="s">
        <v>335</v>
      </c>
      <c r="C600" s="76" t="s">
        <v>107</v>
      </c>
      <c r="D600" s="76" t="s">
        <v>1106</v>
      </c>
      <c r="E600" s="76"/>
      <c r="F600" s="76" t="s">
        <v>14</v>
      </c>
      <c r="G600" s="76" t="s">
        <v>1021</v>
      </c>
      <c r="H600" s="76" t="s">
        <v>538</v>
      </c>
      <c r="I600" s="76" t="s">
        <v>1102</v>
      </c>
      <c r="J600" s="3">
        <v>9.0500000000000007</v>
      </c>
      <c r="K600"/>
    </row>
    <row r="601" spans="1:11" x14ac:dyDescent="0.25">
      <c r="A601" s="3">
        <v>599</v>
      </c>
      <c r="B601" s="76" t="s">
        <v>335</v>
      </c>
      <c r="C601" s="76" t="s">
        <v>107</v>
      </c>
      <c r="D601" s="76" t="s">
        <v>1106</v>
      </c>
      <c r="E601" s="76"/>
      <c r="F601" s="76" t="s">
        <v>485</v>
      </c>
      <c r="G601" s="76" t="s">
        <v>12</v>
      </c>
      <c r="H601" s="76" t="s">
        <v>917</v>
      </c>
      <c r="I601" s="76" t="s">
        <v>1102</v>
      </c>
      <c r="J601" s="3">
        <v>67.94</v>
      </c>
      <c r="K601"/>
    </row>
    <row r="602" spans="1:11" x14ac:dyDescent="0.25">
      <c r="A602" s="3">
        <v>600</v>
      </c>
      <c r="B602" s="76" t="s">
        <v>335</v>
      </c>
      <c r="C602" s="76" t="s">
        <v>107</v>
      </c>
      <c r="D602" s="76" t="s">
        <v>1106</v>
      </c>
      <c r="E602" s="76" t="s">
        <v>1109</v>
      </c>
      <c r="F602" s="76" t="s">
        <v>485</v>
      </c>
      <c r="G602" s="76" t="s">
        <v>968</v>
      </c>
      <c r="H602" s="76" t="s">
        <v>906</v>
      </c>
      <c r="I602" s="76" t="s">
        <v>1101</v>
      </c>
      <c r="J602" s="3">
        <v>15.1</v>
      </c>
      <c r="K602"/>
    </row>
    <row r="603" spans="1:11" x14ac:dyDescent="0.25">
      <c r="A603" s="3">
        <v>601</v>
      </c>
      <c r="B603" s="76" t="s">
        <v>335</v>
      </c>
      <c r="C603" s="76" t="s">
        <v>107</v>
      </c>
      <c r="D603" s="76" t="s">
        <v>1106</v>
      </c>
      <c r="E603" s="76"/>
      <c r="F603" s="76" t="s">
        <v>486</v>
      </c>
      <c r="G603" s="76" t="s">
        <v>909</v>
      </c>
      <c r="H603" s="76" t="s">
        <v>910</v>
      </c>
      <c r="I603" s="76" t="s">
        <v>1102</v>
      </c>
      <c r="J603" s="3">
        <v>32.43</v>
      </c>
      <c r="K603"/>
    </row>
    <row r="604" spans="1:11" x14ac:dyDescent="0.25">
      <c r="A604" s="3">
        <v>602</v>
      </c>
      <c r="B604" s="76" t="s">
        <v>335</v>
      </c>
      <c r="C604" s="76" t="s">
        <v>107</v>
      </c>
      <c r="D604" s="76" t="s">
        <v>1106</v>
      </c>
      <c r="E604" s="76" t="s">
        <v>1109</v>
      </c>
      <c r="F604" s="76" t="s">
        <v>486</v>
      </c>
      <c r="G604" s="76" t="s">
        <v>971</v>
      </c>
      <c r="H604" s="76" t="s">
        <v>906</v>
      </c>
      <c r="I604" s="76" t="s">
        <v>1101</v>
      </c>
      <c r="J604" s="3">
        <v>21</v>
      </c>
      <c r="K604"/>
    </row>
    <row r="605" spans="1:11" x14ac:dyDescent="0.25">
      <c r="A605" s="3">
        <v>603</v>
      </c>
      <c r="B605" s="76" t="s">
        <v>337</v>
      </c>
      <c r="C605" s="76" t="s">
        <v>107</v>
      </c>
      <c r="D605" s="76" t="s">
        <v>1106</v>
      </c>
      <c r="E605" s="76"/>
      <c r="F605" s="76" t="s">
        <v>489</v>
      </c>
      <c r="G605" s="76" t="s">
        <v>406</v>
      </c>
      <c r="H605" s="76" t="s">
        <v>910</v>
      </c>
      <c r="I605" s="76" t="s">
        <v>1102</v>
      </c>
      <c r="J605" s="3">
        <v>45.26</v>
      </c>
      <c r="K605"/>
    </row>
    <row r="606" spans="1:11" x14ac:dyDescent="0.25">
      <c r="A606" s="3">
        <v>604</v>
      </c>
      <c r="B606" s="76" t="s">
        <v>337</v>
      </c>
      <c r="C606" s="76" t="s">
        <v>107</v>
      </c>
      <c r="D606" s="76" t="s">
        <v>1106</v>
      </c>
      <c r="E606" s="76" t="s">
        <v>1109</v>
      </c>
      <c r="F606" s="76" t="s">
        <v>489</v>
      </c>
      <c r="G606" s="76" t="s">
        <v>966</v>
      </c>
      <c r="H606" s="76" t="s">
        <v>906</v>
      </c>
      <c r="I606" s="76" t="s">
        <v>1101</v>
      </c>
      <c r="J606" s="3">
        <v>17.2</v>
      </c>
      <c r="K606"/>
    </row>
    <row r="607" spans="1:11" x14ac:dyDescent="0.25">
      <c r="A607" s="3">
        <v>605</v>
      </c>
      <c r="B607" s="76" t="s">
        <v>337</v>
      </c>
      <c r="C607" s="76" t="s">
        <v>107</v>
      </c>
      <c r="D607" s="76" t="s">
        <v>1106</v>
      </c>
      <c r="E607" s="76"/>
      <c r="F607" s="76" t="s">
        <v>95</v>
      </c>
      <c r="G607" s="76" t="s">
        <v>407</v>
      </c>
      <c r="H607" s="76" t="s">
        <v>910</v>
      </c>
      <c r="I607" s="76" t="s">
        <v>1102</v>
      </c>
      <c r="J607" s="3">
        <v>58.35</v>
      </c>
      <c r="K607"/>
    </row>
    <row r="608" spans="1:11" x14ac:dyDescent="0.25">
      <c r="A608" s="3">
        <v>606</v>
      </c>
      <c r="B608" s="76" t="s">
        <v>337</v>
      </c>
      <c r="C608" s="76" t="s">
        <v>107</v>
      </c>
      <c r="D608" s="76" t="s">
        <v>1106</v>
      </c>
      <c r="E608" s="76" t="s">
        <v>1109</v>
      </c>
      <c r="F608" s="76" t="s">
        <v>95</v>
      </c>
      <c r="G608" s="76" t="s">
        <v>970</v>
      </c>
      <c r="H608" s="76" t="s">
        <v>906</v>
      </c>
      <c r="I608" s="76" t="s">
        <v>1101</v>
      </c>
      <c r="J608" s="3">
        <v>17.2</v>
      </c>
      <c r="K608"/>
    </row>
    <row r="609" spans="1:11" x14ac:dyDescent="0.25">
      <c r="A609" s="3">
        <v>607</v>
      </c>
      <c r="B609" s="76" t="s">
        <v>337</v>
      </c>
      <c r="C609" s="76" t="s">
        <v>107</v>
      </c>
      <c r="D609" s="76" t="s">
        <v>1106</v>
      </c>
      <c r="E609" s="76"/>
      <c r="F609" s="76" t="s">
        <v>490</v>
      </c>
      <c r="G609" s="76" t="s">
        <v>491</v>
      </c>
      <c r="H609" s="76" t="s">
        <v>1009</v>
      </c>
      <c r="I609" s="76" t="s">
        <v>1102</v>
      </c>
      <c r="J609" s="3">
        <v>33.44</v>
      </c>
      <c r="K609"/>
    </row>
    <row r="610" spans="1:11" x14ac:dyDescent="0.25">
      <c r="A610" s="3">
        <v>608</v>
      </c>
      <c r="B610" s="76" t="s">
        <v>337</v>
      </c>
      <c r="C610" s="76" t="s">
        <v>107</v>
      </c>
      <c r="D610" s="76" t="s">
        <v>1106</v>
      </c>
      <c r="E610" s="76"/>
      <c r="F610" s="76" t="s">
        <v>492</v>
      </c>
      <c r="G610" s="76" t="s">
        <v>404</v>
      </c>
      <c r="H610" s="76" t="s">
        <v>916</v>
      </c>
      <c r="I610" s="76" t="s">
        <v>1102</v>
      </c>
      <c r="J610" s="3">
        <v>25.85</v>
      </c>
      <c r="K610"/>
    </row>
    <row r="611" spans="1:11" x14ac:dyDescent="0.25">
      <c r="A611" s="3">
        <v>609</v>
      </c>
      <c r="B611" s="76" t="s">
        <v>337</v>
      </c>
      <c r="C611" s="76" t="s">
        <v>107</v>
      </c>
      <c r="D611" s="76" t="s">
        <v>1106</v>
      </c>
      <c r="E611" s="76" t="s">
        <v>1109</v>
      </c>
      <c r="F611" s="76" t="s">
        <v>492</v>
      </c>
      <c r="G611" s="76" t="s">
        <v>967</v>
      </c>
      <c r="H611" s="76" t="s">
        <v>906</v>
      </c>
      <c r="I611" s="76" t="s">
        <v>1101</v>
      </c>
      <c r="J611" s="3">
        <v>10</v>
      </c>
      <c r="K611"/>
    </row>
    <row r="612" spans="1:11" x14ac:dyDescent="0.25">
      <c r="A612" s="3">
        <v>610</v>
      </c>
      <c r="B612" s="76" t="s">
        <v>337</v>
      </c>
      <c r="C612" s="76" t="s">
        <v>107</v>
      </c>
      <c r="D612" s="76" t="s">
        <v>1106</v>
      </c>
      <c r="E612" s="76"/>
      <c r="F612" s="76" t="s">
        <v>493</v>
      </c>
      <c r="G612" s="76" t="s">
        <v>12</v>
      </c>
      <c r="H612" s="76" t="s">
        <v>917</v>
      </c>
      <c r="I612" s="76" t="s">
        <v>1102</v>
      </c>
      <c r="J612" s="3">
        <v>59.46</v>
      </c>
      <c r="K612"/>
    </row>
    <row r="613" spans="1:11" x14ac:dyDescent="0.25">
      <c r="A613" s="3">
        <v>611</v>
      </c>
      <c r="B613" s="76" t="s">
        <v>337</v>
      </c>
      <c r="C613" s="76" t="s">
        <v>107</v>
      </c>
      <c r="D613" s="76" t="s">
        <v>1106</v>
      </c>
      <c r="E613" s="76" t="s">
        <v>1109</v>
      </c>
      <c r="F613" s="76" t="s">
        <v>493</v>
      </c>
      <c r="G613" s="76" t="s">
        <v>968</v>
      </c>
      <c r="H613" s="76" t="s">
        <v>906</v>
      </c>
      <c r="I613" s="76" t="s">
        <v>1101</v>
      </c>
      <c r="J613" s="3">
        <v>25.3</v>
      </c>
      <c r="K613"/>
    </row>
    <row r="614" spans="1:11" x14ac:dyDescent="0.25">
      <c r="A614" s="3">
        <v>612</v>
      </c>
      <c r="B614" s="76" t="s">
        <v>337</v>
      </c>
      <c r="C614" s="76" t="s">
        <v>107</v>
      </c>
      <c r="D614" s="76" t="s">
        <v>1106</v>
      </c>
      <c r="E614" s="76"/>
      <c r="F614" s="76" t="s">
        <v>398</v>
      </c>
      <c r="G614" s="76" t="s">
        <v>42</v>
      </c>
      <c r="H614" s="76" t="s">
        <v>961</v>
      </c>
      <c r="I614" s="76" t="s">
        <v>1102</v>
      </c>
      <c r="J614" s="3">
        <v>16.27</v>
      </c>
      <c r="K614"/>
    </row>
    <row r="615" spans="1:11" x14ac:dyDescent="0.25">
      <c r="A615" s="3">
        <v>613</v>
      </c>
      <c r="B615" s="76" t="s">
        <v>337</v>
      </c>
      <c r="C615" s="76" t="s">
        <v>107</v>
      </c>
      <c r="D615" s="76" t="s">
        <v>1106</v>
      </c>
      <c r="E615" s="76"/>
      <c r="F615" s="76" t="s">
        <v>86</v>
      </c>
      <c r="G615" s="76" t="s">
        <v>85</v>
      </c>
      <c r="H615" s="76" t="s">
        <v>1176</v>
      </c>
      <c r="I615" s="76" t="s">
        <v>1102</v>
      </c>
      <c r="J615" s="3">
        <v>44.13</v>
      </c>
      <c r="K615"/>
    </row>
    <row r="616" spans="1:11" x14ac:dyDescent="0.25">
      <c r="A616" s="3">
        <v>614</v>
      </c>
      <c r="B616" s="76" t="s">
        <v>337</v>
      </c>
      <c r="C616" s="76" t="s">
        <v>107</v>
      </c>
      <c r="D616" s="76" t="s">
        <v>1106</v>
      </c>
      <c r="E616" s="76" t="s">
        <v>1109</v>
      </c>
      <c r="F616" s="76" t="s">
        <v>86</v>
      </c>
      <c r="G616" s="76" t="s">
        <v>1183</v>
      </c>
      <c r="H616" s="76" t="s">
        <v>1184</v>
      </c>
      <c r="I616" s="76" t="s">
        <v>1101</v>
      </c>
      <c r="J616" s="3">
        <v>32</v>
      </c>
      <c r="K616"/>
    </row>
    <row r="617" spans="1:11" x14ac:dyDescent="0.25">
      <c r="A617" s="3">
        <v>615</v>
      </c>
      <c r="B617" s="76" t="s">
        <v>337</v>
      </c>
      <c r="C617" s="76" t="s">
        <v>107</v>
      </c>
      <c r="D617" s="76" t="s">
        <v>1106</v>
      </c>
      <c r="E617" s="76"/>
      <c r="F617" s="76" t="s">
        <v>86</v>
      </c>
      <c r="G617" s="76" t="s">
        <v>328</v>
      </c>
      <c r="H617" s="76" t="s">
        <v>378</v>
      </c>
      <c r="I617" s="76" t="s">
        <v>1102</v>
      </c>
      <c r="J617" s="3">
        <v>43.8</v>
      </c>
      <c r="K617"/>
    </row>
    <row r="618" spans="1:11" x14ac:dyDescent="0.25">
      <c r="A618" s="3">
        <v>616</v>
      </c>
      <c r="B618" s="76" t="s">
        <v>337</v>
      </c>
      <c r="C618" s="76" t="s">
        <v>107</v>
      </c>
      <c r="D618" s="76" t="s">
        <v>1106</v>
      </c>
      <c r="E618" s="76"/>
      <c r="F618" s="76" t="s">
        <v>100</v>
      </c>
      <c r="G618" s="76" t="s">
        <v>42</v>
      </c>
      <c r="H618" s="76" t="s">
        <v>961</v>
      </c>
      <c r="I618" s="76" t="s">
        <v>1102</v>
      </c>
      <c r="J618" s="3">
        <v>14.13</v>
      </c>
      <c r="K618"/>
    </row>
    <row r="619" spans="1:11" x14ac:dyDescent="0.25">
      <c r="A619" s="3">
        <v>617</v>
      </c>
      <c r="B619" s="76" t="s">
        <v>337</v>
      </c>
      <c r="C619" s="76" t="s">
        <v>107</v>
      </c>
      <c r="D619" s="76" t="s">
        <v>1106</v>
      </c>
      <c r="E619" s="76"/>
      <c r="F619" s="76" t="s">
        <v>104</v>
      </c>
      <c r="G619" s="76" t="s">
        <v>1091</v>
      </c>
      <c r="H619" s="76" t="s">
        <v>960</v>
      </c>
      <c r="I619" s="76" t="s">
        <v>1102</v>
      </c>
      <c r="J619" s="3">
        <v>48.56</v>
      </c>
      <c r="K619"/>
    </row>
    <row r="620" spans="1:11" x14ac:dyDescent="0.25">
      <c r="A620" s="3">
        <v>618</v>
      </c>
      <c r="B620" s="76" t="s">
        <v>337</v>
      </c>
      <c r="C620" s="76" t="s">
        <v>107</v>
      </c>
      <c r="D620" s="76" t="s">
        <v>1106</v>
      </c>
      <c r="E620" s="76"/>
      <c r="F620" s="76" t="s">
        <v>627</v>
      </c>
      <c r="G620" s="76" t="s">
        <v>407</v>
      </c>
      <c r="H620" s="76" t="s">
        <v>910</v>
      </c>
      <c r="I620" s="76" t="s">
        <v>1102</v>
      </c>
      <c r="J620" s="3">
        <v>151.44999999999999</v>
      </c>
      <c r="K620"/>
    </row>
    <row r="621" spans="1:11" x14ac:dyDescent="0.25">
      <c r="A621" s="3">
        <v>619</v>
      </c>
      <c r="B621" s="76" t="s">
        <v>337</v>
      </c>
      <c r="C621" s="76" t="s">
        <v>107</v>
      </c>
      <c r="D621" s="76" t="s">
        <v>1106</v>
      </c>
      <c r="E621" s="76" t="s">
        <v>1109</v>
      </c>
      <c r="F621" s="76" t="s">
        <v>627</v>
      </c>
      <c r="G621" s="76" t="s">
        <v>970</v>
      </c>
      <c r="H621" s="76" t="s">
        <v>906</v>
      </c>
      <c r="I621" s="76" t="s">
        <v>1101</v>
      </c>
      <c r="J621" s="3">
        <v>20.85</v>
      </c>
      <c r="K621"/>
    </row>
    <row r="622" spans="1:11" x14ac:dyDescent="0.25">
      <c r="A622" s="3">
        <v>620</v>
      </c>
      <c r="B622" s="76" t="s">
        <v>337</v>
      </c>
      <c r="C622" s="76" t="s">
        <v>107</v>
      </c>
      <c r="D622" s="76" t="s">
        <v>1106</v>
      </c>
      <c r="E622" s="76"/>
      <c r="F622" s="76" t="s">
        <v>70</v>
      </c>
      <c r="G622" s="76" t="s">
        <v>12</v>
      </c>
      <c r="H622" s="76" t="s">
        <v>917</v>
      </c>
      <c r="I622" s="76" t="s">
        <v>1102</v>
      </c>
      <c r="J622" s="3">
        <v>118.43</v>
      </c>
      <c r="K622"/>
    </row>
    <row r="623" spans="1:11" x14ac:dyDescent="0.25">
      <c r="A623" s="3">
        <v>621</v>
      </c>
      <c r="B623" s="76" t="s">
        <v>337</v>
      </c>
      <c r="C623" s="76" t="s">
        <v>107</v>
      </c>
      <c r="D623" s="76" t="s">
        <v>1106</v>
      </c>
      <c r="E623" s="76" t="s">
        <v>1109</v>
      </c>
      <c r="F623" s="76" t="s">
        <v>70</v>
      </c>
      <c r="G623" s="76" t="s">
        <v>968</v>
      </c>
      <c r="H623" s="76" t="s">
        <v>907</v>
      </c>
      <c r="I623" s="76" t="s">
        <v>1101</v>
      </c>
      <c r="J623" s="3">
        <v>28</v>
      </c>
      <c r="K623"/>
    </row>
    <row r="624" spans="1:11" x14ac:dyDescent="0.25">
      <c r="A624" s="3">
        <v>622</v>
      </c>
      <c r="B624" s="76" t="s">
        <v>337</v>
      </c>
      <c r="C624" s="76" t="s">
        <v>107</v>
      </c>
      <c r="D624" s="76" t="s">
        <v>1106</v>
      </c>
      <c r="E624" s="76"/>
      <c r="F624" s="76" t="s">
        <v>487</v>
      </c>
      <c r="G624" s="76" t="s">
        <v>909</v>
      </c>
      <c r="H624" s="76" t="s">
        <v>910</v>
      </c>
      <c r="I624" s="76" t="s">
        <v>1102</v>
      </c>
      <c r="J624" s="3">
        <v>40.47</v>
      </c>
      <c r="K624"/>
    </row>
    <row r="625" spans="1:11" x14ac:dyDescent="0.25">
      <c r="A625" s="3">
        <v>623</v>
      </c>
      <c r="B625" s="76" t="s">
        <v>337</v>
      </c>
      <c r="C625" s="76" t="s">
        <v>107</v>
      </c>
      <c r="D625" s="76" t="s">
        <v>1106</v>
      </c>
      <c r="E625" s="76" t="s">
        <v>1109</v>
      </c>
      <c r="F625" s="76" t="s">
        <v>487</v>
      </c>
      <c r="G625" s="76" t="s">
        <v>971</v>
      </c>
      <c r="H625" s="76" t="s">
        <v>906</v>
      </c>
      <c r="I625" s="76" t="s">
        <v>1101</v>
      </c>
      <c r="J625" s="3">
        <v>21</v>
      </c>
      <c r="K625"/>
    </row>
    <row r="626" spans="1:11" x14ac:dyDescent="0.25">
      <c r="A626" s="3">
        <v>624</v>
      </c>
      <c r="B626" s="76" t="s">
        <v>337</v>
      </c>
      <c r="C626" s="76" t="s">
        <v>107</v>
      </c>
      <c r="D626" s="76" t="s">
        <v>1106</v>
      </c>
      <c r="E626" s="76"/>
      <c r="F626" s="76" t="s">
        <v>488</v>
      </c>
      <c r="G626" s="76" t="s">
        <v>404</v>
      </c>
      <c r="H626" s="76" t="s">
        <v>916</v>
      </c>
      <c r="I626" s="76" t="s">
        <v>1102</v>
      </c>
      <c r="J626" s="3">
        <v>21.35</v>
      </c>
      <c r="K626"/>
    </row>
    <row r="627" spans="1:11" x14ac:dyDescent="0.25">
      <c r="A627" s="3">
        <v>625</v>
      </c>
      <c r="B627" s="76" t="s">
        <v>337</v>
      </c>
      <c r="C627" s="76" t="s">
        <v>107</v>
      </c>
      <c r="D627" s="76" t="s">
        <v>1106</v>
      </c>
      <c r="E627" s="76" t="s">
        <v>1112</v>
      </c>
      <c r="F627" s="76" t="s">
        <v>488</v>
      </c>
      <c r="G627" s="76" t="s">
        <v>404</v>
      </c>
      <c r="H627" s="76" t="s">
        <v>1039</v>
      </c>
      <c r="I627" s="76" t="s">
        <v>1102</v>
      </c>
      <c r="J627" s="3">
        <v>2.5</v>
      </c>
      <c r="K627"/>
    </row>
    <row r="628" spans="1:11" x14ac:dyDescent="0.25">
      <c r="A628" s="3">
        <v>626</v>
      </c>
      <c r="B628" s="76" t="s">
        <v>337</v>
      </c>
      <c r="C628" s="76" t="s">
        <v>107</v>
      </c>
      <c r="D628" s="76" t="s">
        <v>1106</v>
      </c>
      <c r="E628" s="76" t="s">
        <v>1109</v>
      </c>
      <c r="F628" s="76" t="s">
        <v>488</v>
      </c>
      <c r="G628" s="76" t="s">
        <v>967</v>
      </c>
      <c r="H628" s="76" t="s">
        <v>906</v>
      </c>
      <c r="I628" s="76" t="s">
        <v>1101</v>
      </c>
      <c r="J628" s="3">
        <v>6.85</v>
      </c>
      <c r="K628"/>
    </row>
    <row r="629" spans="1:11" x14ac:dyDescent="0.25">
      <c r="A629" s="3">
        <v>627</v>
      </c>
      <c r="B629" s="76" t="s">
        <v>337</v>
      </c>
      <c r="C629" s="76" t="s">
        <v>107</v>
      </c>
      <c r="D629" s="76" t="s">
        <v>1106</v>
      </c>
      <c r="E629" s="76" t="s">
        <v>1113</v>
      </c>
      <c r="F629" s="76" t="s">
        <v>501</v>
      </c>
      <c r="G629" s="76" t="s">
        <v>244</v>
      </c>
      <c r="H629" s="76" t="s">
        <v>987</v>
      </c>
      <c r="I629" s="76" t="s">
        <v>1102</v>
      </c>
      <c r="J629" s="3">
        <v>103.5</v>
      </c>
      <c r="K629"/>
    </row>
    <row r="630" spans="1:11" x14ac:dyDescent="0.25">
      <c r="A630" s="3">
        <v>628</v>
      </c>
      <c r="B630" s="76" t="s">
        <v>337</v>
      </c>
      <c r="C630" s="76" t="s">
        <v>108</v>
      </c>
      <c r="D630" s="76" t="s">
        <v>1106</v>
      </c>
      <c r="E630" s="76"/>
      <c r="F630" s="76" t="s">
        <v>30</v>
      </c>
      <c r="G630" s="76" t="s">
        <v>482</v>
      </c>
      <c r="H630" s="76" t="s">
        <v>1174</v>
      </c>
      <c r="I630" s="76" t="s">
        <v>1102</v>
      </c>
      <c r="J630" s="3">
        <v>120.45</v>
      </c>
      <c r="K630"/>
    </row>
    <row r="631" spans="1:11" x14ac:dyDescent="0.25">
      <c r="A631" s="3">
        <v>629</v>
      </c>
      <c r="B631" s="76" t="s">
        <v>337</v>
      </c>
      <c r="C631" s="76" t="s">
        <v>108</v>
      </c>
      <c r="D631" s="76" t="s">
        <v>1106</v>
      </c>
      <c r="E631" s="76"/>
      <c r="F631" s="76" t="s">
        <v>30</v>
      </c>
      <c r="G631" s="76" t="s">
        <v>482</v>
      </c>
      <c r="H631" s="76" t="s">
        <v>1181</v>
      </c>
      <c r="I631" s="76" t="s">
        <v>1102</v>
      </c>
      <c r="J631" s="3">
        <v>20</v>
      </c>
      <c r="K631"/>
    </row>
    <row r="632" spans="1:11" x14ac:dyDescent="0.25">
      <c r="A632" s="3">
        <v>630</v>
      </c>
      <c r="B632" s="76" t="s">
        <v>337</v>
      </c>
      <c r="C632" s="76" t="s">
        <v>108</v>
      </c>
      <c r="D632" s="76" t="s">
        <v>1106</v>
      </c>
      <c r="E632" s="76" t="s">
        <v>1109</v>
      </c>
      <c r="F632" s="76" t="s">
        <v>30</v>
      </c>
      <c r="G632" s="76" t="s">
        <v>1010</v>
      </c>
      <c r="H632" s="76" t="s">
        <v>1175</v>
      </c>
      <c r="I632" s="76" t="s">
        <v>1101</v>
      </c>
      <c r="J632" s="3">
        <v>43.5</v>
      </c>
      <c r="K632"/>
    </row>
    <row r="633" spans="1:11" x14ac:dyDescent="0.25">
      <c r="A633" s="3">
        <v>631</v>
      </c>
      <c r="B633" s="76" t="s">
        <v>337</v>
      </c>
      <c r="C633" s="76" t="s">
        <v>108</v>
      </c>
      <c r="D633" s="76" t="s">
        <v>1106</v>
      </c>
      <c r="E633" s="76"/>
      <c r="F633" s="76" t="s">
        <v>29</v>
      </c>
      <c r="G633" s="76" t="s">
        <v>42</v>
      </c>
      <c r="H633" s="76" t="s">
        <v>917</v>
      </c>
      <c r="I633" s="76" t="s">
        <v>1102</v>
      </c>
      <c r="J633" s="3">
        <v>12.04</v>
      </c>
      <c r="K633"/>
    </row>
    <row r="634" spans="1:11" x14ac:dyDescent="0.25">
      <c r="A634" s="3">
        <v>632</v>
      </c>
      <c r="B634" s="76" t="s">
        <v>337</v>
      </c>
      <c r="C634" s="76" t="s">
        <v>108</v>
      </c>
      <c r="D634" s="76" t="s">
        <v>1106</v>
      </c>
      <c r="E634" s="76" t="s">
        <v>1109</v>
      </c>
      <c r="F634" s="76" t="s">
        <v>29</v>
      </c>
      <c r="G634" s="76" t="s">
        <v>974</v>
      </c>
      <c r="H634" s="76" t="s">
        <v>908</v>
      </c>
      <c r="I634" s="76" t="s">
        <v>1101</v>
      </c>
      <c r="J634" s="3">
        <v>4.8</v>
      </c>
      <c r="K634"/>
    </row>
    <row r="635" spans="1:11" x14ac:dyDescent="0.25">
      <c r="A635" s="3">
        <v>633</v>
      </c>
      <c r="B635" s="76" t="s">
        <v>337</v>
      </c>
      <c r="C635" s="76" t="s">
        <v>108</v>
      </c>
      <c r="D635" s="76" t="s">
        <v>1106</v>
      </c>
      <c r="E635" s="76"/>
      <c r="F635" s="76" t="s">
        <v>31</v>
      </c>
      <c r="G635" s="76" t="s">
        <v>44</v>
      </c>
      <c r="H635" s="76" t="s">
        <v>917</v>
      </c>
      <c r="I635" s="76" t="s">
        <v>1102</v>
      </c>
      <c r="J635" s="3">
        <v>79.569999999999993</v>
      </c>
      <c r="K635"/>
    </row>
    <row r="636" spans="1:11" x14ac:dyDescent="0.25">
      <c r="A636" s="3">
        <v>634</v>
      </c>
      <c r="B636" s="76" t="s">
        <v>337</v>
      </c>
      <c r="C636" s="76" t="s">
        <v>108</v>
      </c>
      <c r="D636" s="76" t="s">
        <v>1106</v>
      </c>
      <c r="E636" s="76" t="s">
        <v>1109</v>
      </c>
      <c r="F636" s="76" t="s">
        <v>31</v>
      </c>
      <c r="G636" s="76" t="s">
        <v>1011</v>
      </c>
      <c r="H636" s="76" t="s">
        <v>908</v>
      </c>
      <c r="I636" s="76" t="s">
        <v>1101</v>
      </c>
      <c r="J636" s="3">
        <v>20.55</v>
      </c>
      <c r="K636"/>
    </row>
    <row r="637" spans="1:11" x14ac:dyDescent="0.25">
      <c r="A637" s="3">
        <v>635</v>
      </c>
      <c r="B637" s="76" t="s">
        <v>337</v>
      </c>
      <c r="C637" s="76" t="s">
        <v>108</v>
      </c>
      <c r="D637" s="76" t="s">
        <v>1106</v>
      </c>
      <c r="E637" s="76"/>
      <c r="F637" s="76" t="s">
        <v>33</v>
      </c>
      <c r="G637" s="76" t="s">
        <v>375</v>
      </c>
      <c r="H637" s="76" t="s">
        <v>958</v>
      </c>
      <c r="I637" s="76" t="s">
        <v>1102</v>
      </c>
      <c r="J637" s="3">
        <v>45.92</v>
      </c>
      <c r="K637"/>
    </row>
    <row r="638" spans="1:11" x14ac:dyDescent="0.25">
      <c r="A638" s="3">
        <v>636</v>
      </c>
      <c r="B638" s="76" t="s">
        <v>337</v>
      </c>
      <c r="C638" s="76" t="s">
        <v>108</v>
      </c>
      <c r="D638" s="76" t="s">
        <v>1106</v>
      </c>
      <c r="E638" s="76"/>
      <c r="F638" s="76" t="s">
        <v>32</v>
      </c>
      <c r="G638" s="76" t="s">
        <v>1092</v>
      </c>
      <c r="H638" s="76" t="s">
        <v>958</v>
      </c>
      <c r="I638" s="76" t="s">
        <v>1102</v>
      </c>
      <c r="J638" s="3">
        <v>25.9</v>
      </c>
      <c r="K638"/>
    </row>
    <row r="639" spans="1:11" x14ac:dyDescent="0.25">
      <c r="A639" s="3">
        <v>637</v>
      </c>
      <c r="B639" s="76" t="s">
        <v>337</v>
      </c>
      <c r="C639" s="76" t="s">
        <v>108</v>
      </c>
      <c r="D639" s="76" t="s">
        <v>1106</v>
      </c>
      <c r="E639" s="76"/>
      <c r="F639" s="76" t="s">
        <v>34</v>
      </c>
      <c r="G639" s="76" t="s">
        <v>12</v>
      </c>
      <c r="H639" s="76" t="s">
        <v>917</v>
      </c>
      <c r="I639" s="76" t="s">
        <v>1102</v>
      </c>
      <c r="J639" s="3">
        <v>175.61</v>
      </c>
      <c r="K639"/>
    </row>
    <row r="640" spans="1:11" x14ac:dyDescent="0.25">
      <c r="A640" s="3">
        <v>638</v>
      </c>
      <c r="B640" s="76" t="s">
        <v>337</v>
      </c>
      <c r="C640" s="76" t="s">
        <v>108</v>
      </c>
      <c r="D640" s="76" t="s">
        <v>1106</v>
      </c>
      <c r="E640" s="76" t="s">
        <v>1109</v>
      </c>
      <c r="F640" s="76" t="s">
        <v>34</v>
      </c>
      <c r="G640" s="76" t="s">
        <v>968</v>
      </c>
      <c r="H640" s="76" t="s">
        <v>907</v>
      </c>
      <c r="I640" s="76" t="s">
        <v>1101</v>
      </c>
      <c r="J640" s="3">
        <v>68.400000000000006</v>
      </c>
      <c r="K640"/>
    </row>
    <row r="641" spans="1:11" x14ac:dyDescent="0.25">
      <c r="A641" s="3">
        <v>639</v>
      </c>
      <c r="B641" s="76" t="s">
        <v>337</v>
      </c>
      <c r="C641" s="76" t="s">
        <v>108</v>
      </c>
      <c r="D641" s="76" t="s">
        <v>1106</v>
      </c>
      <c r="E641" s="76"/>
      <c r="F641" s="76" t="s">
        <v>437</v>
      </c>
      <c r="G641" s="76" t="s">
        <v>42</v>
      </c>
      <c r="H641" s="76" t="s">
        <v>917</v>
      </c>
      <c r="I641" s="76" t="s">
        <v>1102</v>
      </c>
      <c r="J641" s="3">
        <v>34.200000000000003</v>
      </c>
      <c r="K641"/>
    </row>
    <row r="642" spans="1:11" x14ac:dyDescent="0.25">
      <c r="A642" s="3">
        <v>640</v>
      </c>
      <c r="B642" s="76" t="s">
        <v>337</v>
      </c>
      <c r="C642" s="76" t="s">
        <v>108</v>
      </c>
      <c r="D642" s="76" t="s">
        <v>1106</v>
      </c>
      <c r="E642" s="76" t="s">
        <v>1109</v>
      </c>
      <c r="F642" s="76" t="s">
        <v>437</v>
      </c>
      <c r="G642" s="76" t="s">
        <v>974</v>
      </c>
      <c r="H642" s="76" t="s">
        <v>906</v>
      </c>
      <c r="I642" s="76" t="s">
        <v>1101</v>
      </c>
      <c r="J642" s="3">
        <v>18.75</v>
      </c>
      <c r="K642"/>
    </row>
    <row r="643" spans="1:11" x14ac:dyDescent="0.25">
      <c r="A643" s="3">
        <v>641</v>
      </c>
      <c r="B643" s="76" t="s">
        <v>337</v>
      </c>
      <c r="C643" s="76" t="s">
        <v>108</v>
      </c>
      <c r="D643" s="76" t="s">
        <v>1106</v>
      </c>
      <c r="E643" s="76" t="s">
        <v>1109</v>
      </c>
      <c r="F643" s="76" t="s">
        <v>436</v>
      </c>
      <c r="G643" s="76" t="s">
        <v>977</v>
      </c>
      <c r="H643" s="76" t="s">
        <v>906</v>
      </c>
      <c r="I643" s="76" t="s">
        <v>1101</v>
      </c>
      <c r="J643" s="3">
        <v>13</v>
      </c>
      <c r="K643"/>
    </row>
    <row r="644" spans="1:11" x14ac:dyDescent="0.25">
      <c r="A644" s="3">
        <v>642</v>
      </c>
      <c r="B644" s="76" t="s">
        <v>337</v>
      </c>
      <c r="C644" s="76" t="s">
        <v>108</v>
      </c>
      <c r="D644" s="76" t="s">
        <v>1106</v>
      </c>
      <c r="E644" s="76"/>
      <c r="F644" s="76" t="s">
        <v>293</v>
      </c>
      <c r="G644" s="76" t="s">
        <v>1095</v>
      </c>
      <c r="H644" s="76" t="s">
        <v>917</v>
      </c>
      <c r="I644" s="76" t="s">
        <v>1102</v>
      </c>
      <c r="J644" s="3">
        <v>20.65</v>
      </c>
      <c r="K644"/>
    </row>
    <row r="645" spans="1:11" x14ac:dyDescent="0.25">
      <c r="A645" s="3">
        <v>643</v>
      </c>
      <c r="B645" s="76" t="s">
        <v>337</v>
      </c>
      <c r="C645" s="76" t="s">
        <v>108</v>
      </c>
      <c r="D645" s="76" t="s">
        <v>1106</v>
      </c>
      <c r="E645" s="76" t="s">
        <v>1112</v>
      </c>
      <c r="F645" s="76" t="s">
        <v>293</v>
      </c>
      <c r="G645" s="76" t="s">
        <v>1095</v>
      </c>
      <c r="H645" s="76" t="s">
        <v>1039</v>
      </c>
      <c r="I645" s="76" t="s">
        <v>1102</v>
      </c>
      <c r="J645" s="3">
        <v>2.5</v>
      </c>
      <c r="K645"/>
    </row>
    <row r="646" spans="1:11" x14ac:dyDescent="0.25">
      <c r="A646" s="3">
        <v>644</v>
      </c>
      <c r="B646" s="76" t="s">
        <v>337</v>
      </c>
      <c r="C646" s="76" t="s">
        <v>108</v>
      </c>
      <c r="D646" s="76" t="s">
        <v>1106</v>
      </c>
      <c r="E646" s="76" t="s">
        <v>1109</v>
      </c>
      <c r="F646" s="76" t="s">
        <v>293</v>
      </c>
      <c r="G646" s="76" t="s">
        <v>1096</v>
      </c>
      <c r="H646" s="76" t="s">
        <v>907</v>
      </c>
      <c r="I646" s="76" t="s">
        <v>1101</v>
      </c>
      <c r="J646" s="3">
        <v>4.5999999999999996</v>
      </c>
      <c r="K646"/>
    </row>
    <row r="647" spans="1:11" x14ac:dyDescent="0.25">
      <c r="A647" s="3">
        <v>645</v>
      </c>
      <c r="B647" s="76" t="s">
        <v>337</v>
      </c>
      <c r="C647" s="76" t="s">
        <v>108</v>
      </c>
      <c r="D647" s="76" t="s">
        <v>1106</v>
      </c>
      <c r="E647" s="76"/>
      <c r="F647" s="76" t="s">
        <v>35</v>
      </c>
      <c r="G647" s="76" t="s">
        <v>1093</v>
      </c>
      <c r="H647" s="76" t="s">
        <v>917</v>
      </c>
      <c r="I647" s="76" t="s">
        <v>1102</v>
      </c>
      <c r="J647" s="3">
        <v>20.67</v>
      </c>
      <c r="K647"/>
    </row>
    <row r="648" spans="1:11" x14ac:dyDescent="0.25">
      <c r="A648" s="3">
        <v>646</v>
      </c>
      <c r="B648" s="76" t="s">
        <v>337</v>
      </c>
      <c r="C648" s="76" t="s">
        <v>108</v>
      </c>
      <c r="D648" s="76" t="s">
        <v>1106</v>
      </c>
      <c r="E648" s="76" t="s">
        <v>1112</v>
      </c>
      <c r="F648" s="76" t="s">
        <v>35</v>
      </c>
      <c r="G648" s="76" t="s">
        <v>1093</v>
      </c>
      <c r="H648" s="76" t="s">
        <v>1039</v>
      </c>
      <c r="I648" s="76" t="s">
        <v>1102</v>
      </c>
      <c r="J648" s="3">
        <v>5</v>
      </c>
      <c r="K648"/>
    </row>
    <row r="649" spans="1:11" x14ac:dyDescent="0.25">
      <c r="A649" s="3">
        <v>647</v>
      </c>
      <c r="B649" s="76" t="s">
        <v>337</v>
      </c>
      <c r="C649" s="76" t="s">
        <v>108</v>
      </c>
      <c r="D649" s="76" t="s">
        <v>1106</v>
      </c>
      <c r="E649" s="76" t="s">
        <v>1109</v>
      </c>
      <c r="F649" s="76" t="s">
        <v>35</v>
      </c>
      <c r="G649" s="76" t="s">
        <v>1098</v>
      </c>
      <c r="H649" s="76" t="s">
        <v>907</v>
      </c>
      <c r="I649" s="76" t="s">
        <v>1101</v>
      </c>
      <c r="J649" s="3">
        <v>6.6</v>
      </c>
      <c r="K649"/>
    </row>
    <row r="650" spans="1:11" x14ac:dyDescent="0.25">
      <c r="A650" s="3">
        <v>648</v>
      </c>
      <c r="B650" s="76" t="s">
        <v>337</v>
      </c>
      <c r="C650" s="76" t="s">
        <v>108</v>
      </c>
      <c r="D650" s="76" t="s">
        <v>1106</v>
      </c>
      <c r="E650" s="76"/>
      <c r="F650" s="76" t="s">
        <v>435</v>
      </c>
      <c r="G650" s="76" t="s">
        <v>407</v>
      </c>
      <c r="H650" s="76" t="s">
        <v>910</v>
      </c>
      <c r="I650" s="76" t="s">
        <v>1102</v>
      </c>
      <c r="J650" s="3">
        <v>119.41</v>
      </c>
      <c r="K650"/>
    </row>
    <row r="651" spans="1:11" x14ac:dyDescent="0.25">
      <c r="A651" s="3">
        <v>649</v>
      </c>
      <c r="B651" s="76" t="s">
        <v>337</v>
      </c>
      <c r="C651" s="76" t="s">
        <v>108</v>
      </c>
      <c r="D651" s="76" t="s">
        <v>1106</v>
      </c>
      <c r="E651" s="76" t="s">
        <v>1109</v>
      </c>
      <c r="F651" s="76" t="s">
        <v>435</v>
      </c>
      <c r="G651" s="76" t="s">
        <v>970</v>
      </c>
      <c r="H651" s="76" t="s">
        <v>906</v>
      </c>
      <c r="I651" s="76" t="s">
        <v>1101</v>
      </c>
      <c r="J651" s="3">
        <v>7.59</v>
      </c>
      <c r="K651"/>
    </row>
    <row r="652" spans="1:11" x14ac:dyDescent="0.25">
      <c r="A652" s="3">
        <v>650</v>
      </c>
      <c r="B652" s="76" t="s">
        <v>337</v>
      </c>
      <c r="C652" s="76" t="s">
        <v>108</v>
      </c>
      <c r="D652" s="76" t="s">
        <v>1106</v>
      </c>
      <c r="E652" s="76"/>
      <c r="F652" s="76" t="s">
        <v>633</v>
      </c>
      <c r="G652" s="76" t="s">
        <v>404</v>
      </c>
      <c r="H652" s="76" t="s">
        <v>916</v>
      </c>
      <c r="I652" s="76" t="s">
        <v>1102</v>
      </c>
      <c r="J652" s="3">
        <v>18.02</v>
      </c>
      <c r="K652"/>
    </row>
    <row r="653" spans="1:11" x14ac:dyDescent="0.25">
      <c r="A653" s="3">
        <v>651</v>
      </c>
      <c r="B653" s="76" t="s">
        <v>337</v>
      </c>
      <c r="C653" s="76" t="s">
        <v>108</v>
      </c>
      <c r="D653" s="76" t="s">
        <v>1106</v>
      </c>
      <c r="E653" s="76" t="s">
        <v>1109</v>
      </c>
      <c r="F653" s="76" t="s">
        <v>633</v>
      </c>
      <c r="G653" s="76" t="s">
        <v>967</v>
      </c>
      <c r="H653" s="76" t="s">
        <v>906</v>
      </c>
      <c r="I653" s="76" t="s">
        <v>1101</v>
      </c>
      <c r="J653" s="3">
        <v>4</v>
      </c>
      <c r="K653"/>
    </row>
    <row r="654" spans="1:11" x14ac:dyDescent="0.25">
      <c r="A654" s="3">
        <v>652</v>
      </c>
      <c r="B654" s="76" t="s">
        <v>343</v>
      </c>
      <c r="C654" s="76" t="s">
        <v>331</v>
      </c>
      <c r="D654" s="76" t="s">
        <v>1106</v>
      </c>
      <c r="E654" s="76"/>
      <c r="F654" s="76" t="s">
        <v>155</v>
      </c>
      <c r="G654" s="76" t="s">
        <v>12</v>
      </c>
      <c r="H654" s="76" t="s">
        <v>917</v>
      </c>
      <c r="I654" s="76" t="s">
        <v>1102</v>
      </c>
      <c r="J654" s="3">
        <v>151.9</v>
      </c>
      <c r="K654"/>
    </row>
    <row r="655" spans="1:11" x14ac:dyDescent="0.25">
      <c r="A655" s="3">
        <v>653</v>
      </c>
      <c r="B655" s="76" t="s">
        <v>343</v>
      </c>
      <c r="C655" s="76" t="s">
        <v>331</v>
      </c>
      <c r="D655" s="76" t="s">
        <v>1106</v>
      </c>
      <c r="E655" s="76" t="s">
        <v>1109</v>
      </c>
      <c r="F655" s="76" t="s">
        <v>155</v>
      </c>
      <c r="G655" s="76" t="s">
        <v>968</v>
      </c>
      <c r="H655" s="76" t="s">
        <v>907</v>
      </c>
      <c r="I655" s="76" t="s">
        <v>1101</v>
      </c>
      <c r="J655" s="3">
        <v>68.400000000000006</v>
      </c>
      <c r="K655"/>
    </row>
    <row r="656" spans="1:11" x14ac:dyDescent="0.25">
      <c r="A656" s="3">
        <v>654</v>
      </c>
      <c r="B656" s="76" t="s">
        <v>343</v>
      </c>
      <c r="C656" s="76" t="s">
        <v>331</v>
      </c>
      <c r="D656" s="76" t="s">
        <v>1106</v>
      </c>
      <c r="E656" s="76"/>
      <c r="F656" s="76" t="s">
        <v>156</v>
      </c>
      <c r="G656" s="76" t="s">
        <v>1093</v>
      </c>
      <c r="H656" s="76" t="s">
        <v>917</v>
      </c>
      <c r="I656" s="76" t="s">
        <v>1102</v>
      </c>
      <c r="J656" s="3">
        <v>21.92</v>
      </c>
      <c r="K656"/>
    </row>
    <row r="657" spans="1:11" x14ac:dyDescent="0.25">
      <c r="A657" s="3">
        <v>655</v>
      </c>
      <c r="B657" s="76" t="s">
        <v>343</v>
      </c>
      <c r="C657" s="76" t="s">
        <v>331</v>
      </c>
      <c r="D657" s="76" t="s">
        <v>1106</v>
      </c>
      <c r="E657" s="76" t="s">
        <v>1112</v>
      </c>
      <c r="F657" s="76" t="s">
        <v>156</v>
      </c>
      <c r="G657" s="76" t="s">
        <v>1093</v>
      </c>
      <c r="H657" s="76" t="s">
        <v>1039</v>
      </c>
      <c r="I657" s="76" t="s">
        <v>1102</v>
      </c>
      <c r="J657" s="3">
        <v>5</v>
      </c>
      <c r="K657"/>
    </row>
    <row r="658" spans="1:11" x14ac:dyDescent="0.25">
      <c r="A658" s="3">
        <v>656</v>
      </c>
      <c r="B658" s="76" t="s">
        <v>343</v>
      </c>
      <c r="C658" s="76" t="s">
        <v>331</v>
      </c>
      <c r="D658" s="76" t="s">
        <v>1106</v>
      </c>
      <c r="E658" s="76" t="s">
        <v>1109</v>
      </c>
      <c r="F658" s="76" t="s">
        <v>156</v>
      </c>
      <c r="G658" s="76" t="s">
        <v>1098</v>
      </c>
      <c r="H658" s="76" t="s">
        <v>907</v>
      </c>
      <c r="I658" s="76" t="s">
        <v>1101</v>
      </c>
      <c r="J658" s="3">
        <v>6.6</v>
      </c>
      <c r="K658"/>
    </row>
    <row r="659" spans="1:11" x14ac:dyDescent="0.25">
      <c r="A659" s="3">
        <v>657</v>
      </c>
      <c r="B659" s="76" t="s">
        <v>343</v>
      </c>
      <c r="C659" s="76" t="s">
        <v>331</v>
      </c>
      <c r="D659" s="76" t="s">
        <v>1106</v>
      </c>
      <c r="E659" s="76"/>
      <c r="F659" s="76" t="s">
        <v>642</v>
      </c>
      <c r="G659" s="76" t="s">
        <v>404</v>
      </c>
      <c r="H659" s="76" t="s">
        <v>916</v>
      </c>
      <c r="I659" s="76" t="s">
        <v>1102</v>
      </c>
      <c r="J659" s="3">
        <v>15.35</v>
      </c>
      <c r="K659"/>
    </row>
    <row r="660" spans="1:11" x14ac:dyDescent="0.25">
      <c r="A660" s="3">
        <v>658</v>
      </c>
      <c r="B660" s="76" t="s">
        <v>343</v>
      </c>
      <c r="C660" s="76" t="s">
        <v>331</v>
      </c>
      <c r="D660" s="76" t="s">
        <v>1106</v>
      </c>
      <c r="E660" s="76" t="s">
        <v>1109</v>
      </c>
      <c r="F660" s="76" t="s">
        <v>642</v>
      </c>
      <c r="G660" s="76" t="s">
        <v>967</v>
      </c>
      <c r="H660" s="76" t="s">
        <v>906</v>
      </c>
      <c r="I660" s="76" t="s">
        <v>1101</v>
      </c>
      <c r="J660" s="3">
        <v>4.8</v>
      </c>
      <c r="K660"/>
    </row>
    <row r="661" spans="1:11" x14ac:dyDescent="0.25">
      <c r="A661" s="3">
        <v>659</v>
      </c>
      <c r="B661" s="76" t="s">
        <v>343</v>
      </c>
      <c r="C661" s="76" t="s">
        <v>331</v>
      </c>
      <c r="D661" s="76" t="s">
        <v>1106</v>
      </c>
      <c r="E661" s="76"/>
      <c r="F661" s="76" t="s">
        <v>646</v>
      </c>
      <c r="G661" s="76" t="s">
        <v>407</v>
      </c>
      <c r="H661" s="76" t="s">
        <v>910</v>
      </c>
      <c r="I661" s="76" t="s">
        <v>1102</v>
      </c>
      <c r="J661" s="3">
        <v>50.24</v>
      </c>
      <c r="K661"/>
    </row>
    <row r="662" spans="1:11" x14ac:dyDescent="0.25">
      <c r="A662" s="3">
        <v>660</v>
      </c>
      <c r="B662" s="76" t="s">
        <v>343</v>
      </c>
      <c r="C662" s="76" t="s">
        <v>331</v>
      </c>
      <c r="D662" s="76" t="s">
        <v>1106</v>
      </c>
      <c r="E662" s="76" t="s">
        <v>1109</v>
      </c>
      <c r="F662" s="76" t="s">
        <v>646</v>
      </c>
      <c r="G662" s="76" t="s">
        <v>970</v>
      </c>
      <c r="H662" s="76" t="s">
        <v>906</v>
      </c>
      <c r="I662" s="76" t="s">
        <v>1101</v>
      </c>
      <c r="J662" s="3">
        <v>20.85</v>
      </c>
      <c r="K662"/>
    </row>
    <row r="663" spans="1:11" x14ac:dyDescent="0.25">
      <c r="A663" s="3">
        <v>661</v>
      </c>
      <c r="B663" s="76" t="s">
        <v>343</v>
      </c>
      <c r="C663" s="76" t="s">
        <v>331</v>
      </c>
      <c r="D663" s="76" t="s">
        <v>1106</v>
      </c>
      <c r="E663" s="76"/>
      <c r="F663" s="76" t="s">
        <v>157</v>
      </c>
      <c r="G663" s="76" t="s">
        <v>1095</v>
      </c>
      <c r="H663" s="76" t="s">
        <v>917</v>
      </c>
      <c r="I663" s="76" t="s">
        <v>1102</v>
      </c>
      <c r="J663" s="3">
        <v>16.11</v>
      </c>
      <c r="K663"/>
    </row>
    <row r="664" spans="1:11" x14ac:dyDescent="0.25">
      <c r="A664" s="3">
        <v>662</v>
      </c>
      <c r="B664" s="76" t="s">
        <v>343</v>
      </c>
      <c r="C664" s="76" t="s">
        <v>331</v>
      </c>
      <c r="D664" s="76" t="s">
        <v>1106</v>
      </c>
      <c r="E664" s="76" t="s">
        <v>1112</v>
      </c>
      <c r="F664" s="76" t="s">
        <v>157</v>
      </c>
      <c r="G664" s="76" t="s">
        <v>1095</v>
      </c>
      <c r="H664" s="76" t="s">
        <v>1039</v>
      </c>
      <c r="I664" s="76" t="s">
        <v>1102</v>
      </c>
      <c r="J664" s="3">
        <v>2.5</v>
      </c>
      <c r="K664"/>
    </row>
    <row r="665" spans="1:11" x14ac:dyDescent="0.25">
      <c r="A665" s="3">
        <v>663</v>
      </c>
      <c r="B665" s="76" t="s">
        <v>343</v>
      </c>
      <c r="C665" s="76" t="s">
        <v>331</v>
      </c>
      <c r="D665" s="76" t="s">
        <v>1106</v>
      </c>
      <c r="E665" s="76" t="s">
        <v>1109</v>
      </c>
      <c r="F665" s="76" t="s">
        <v>157</v>
      </c>
      <c r="G665" s="76" t="s">
        <v>1096</v>
      </c>
      <c r="H665" s="76" t="s">
        <v>907</v>
      </c>
      <c r="I665" s="76" t="s">
        <v>1101</v>
      </c>
      <c r="J665" s="3">
        <v>4.5999999999999996</v>
      </c>
      <c r="K665"/>
    </row>
    <row r="666" spans="1:11" x14ac:dyDescent="0.25">
      <c r="A666" s="3">
        <v>664</v>
      </c>
      <c r="B666" s="76" t="s">
        <v>343</v>
      </c>
      <c r="C666" s="76" t="s">
        <v>331</v>
      </c>
      <c r="D666" s="76" t="s">
        <v>1106</v>
      </c>
      <c r="E666" s="76"/>
      <c r="F666" s="76" t="s">
        <v>158</v>
      </c>
      <c r="G666" s="76" t="s">
        <v>42</v>
      </c>
      <c r="H666" s="76" t="s">
        <v>917</v>
      </c>
      <c r="I666" s="76" t="s">
        <v>1102</v>
      </c>
      <c r="J666" s="3">
        <v>28.86</v>
      </c>
      <c r="K666"/>
    </row>
    <row r="667" spans="1:11" x14ac:dyDescent="0.25">
      <c r="A667" s="3">
        <v>665</v>
      </c>
      <c r="B667" s="76" t="s">
        <v>343</v>
      </c>
      <c r="C667" s="76" t="s">
        <v>331</v>
      </c>
      <c r="D667" s="76" t="s">
        <v>1106</v>
      </c>
      <c r="E667" s="76" t="s">
        <v>1109</v>
      </c>
      <c r="F667" s="76" t="s">
        <v>158</v>
      </c>
      <c r="G667" s="76" t="s">
        <v>974</v>
      </c>
      <c r="H667" s="76" t="s">
        <v>906</v>
      </c>
      <c r="I667" s="76" t="s">
        <v>1101</v>
      </c>
      <c r="J667" s="3">
        <v>9</v>
      </c>
      <c r="K667"/>
    </row>
    <row r="668" spans="1:11" x14ac:dyDescent="0.25">
      <c r="A668" s="3">
        <v>666</v>
      </c>
      <c r="B668" s="76" t="s">
        <v>343</v>
      </c>
      <c r="C668" s="76" t="s">
        <v>331</v>
      </c>
      <c r="D668" s="76" t="s">
        <v>1106</v>
      </c>
      <c r="E668" s="76" t="s">
        <v>1109</v>
      </c>
      <c r="F668" s="76" t="s">
        <v>227</v>
      </c>
      <c r="G668" s="76" t="s">
        <v>977</v>
      </c>
      <c r="H668" s="76" t="s">
        <v>906</v>
      </c>
      <c r="I668" s="76" t="s">
        <v>1101</v>
      </c>
      <c r="J668" s="3">
        <v>13</v>
      </c>
      <c r="K668"/>
    </row>
    <row r="669" spans="1:11" x14ac:dyDescent="0.25">
      <c r="A669" s="3">
        <v>667</v>
      </c>
      <c r="B669" s="76" t="s">
        <v>343</v>
      </c>
      <c r="C669" s="76" t="s">
        <v>331</v>
      </c>
      <c r="D669" s="76" t="s">
        <v>1106</v>
      </c>
      <c r="E669" s="76"/>
      <c r="F669" s="76" t="s">
        <v>422</v>
      </c>
      <c r="G669" s="76" t="s">
        <v>406</v>
      </c>
      <c r="H669" s="76" t="s">
        <v>910</v>
      </c>
      <c r="I669" s="76" t="s">
        <v>1102</v>
      </c>
      <c r="J669" s="3">
        <v>52.81</v>
      </c>
      <c r="K669"/>
    </row>
    <row r="670" spans="1:11" x14ac:dyDescent="0.25">
      <c r="A670" s="3">
        <v>668</v>
      </c>
      <c r="B670" s="76" t="s">
        <v>343</v>
      </c>
      <c r="C670" s="76" t="s">
        <v>331</v>
      </c>
      <c r="D670" s="76" t="s">
        <v>1106</v>
      </c>
      <c r="E670" s="76" t="s">
        <v>1109</v>
      </c>
      <c r="F670" s="76" t="s">
        <v>422</v>
      </c>
      <c r="G670" s="76" t="s">
        <v>966</v>
      </c>
      <c r="H670" s="76" t="s">
        <v>906</v>
      </c>
      <c r="I670" s="76" t="s">
        <v>1101</v>
      </c>
      <c r="J670" s="3">
        <v>20.85</v>
      </c>
      <c r="K670"/>
    </row>
    <row r="671" spans="1:11" x14ac:dyDescent="0.25">
      <c r="A671" s="3">
        <v>669</v>
      </c>
      <c r="B671" s="76" t="s">
        <v>343</v>
      </c>
      <c r="C671" s="76" t="s">
        <v>331</v>
      </c>
      <c r="D671" s="76" t="s">
        <v>1106</v>
      </c>
      <c r="E671" s="76" t="s">
        <v>1113</v>
      </c>
      <c r="F671" s="76" t="s">
        <v>512</v>
      </c>
      <c r="G671" s="76" t="s">
        <v>244</v>
      </c>
      <c r="H671" s="76" t="s">
        <v>987</v>
      </c>
      <c r="I671" s="76" t="s">
        <v>1102</v>
      </c>
      <c r="J671" s="3">
        <v>103.5</v>
      </c>
      <c r="K671"/>
    </row>
    <row r="672" spans="1:11" x14ac:dyDescent="0.25">
      <c r="A672" s="3">
        <v>670</v>
      </c>
      <c r="B672" s="76" t="s">
        <v>344</v>
      </c>
      <c r="C672" s="76" t="s">
        <v>331</v>
      </c>
      <c r="D672" s="76" t="s">
        <v>1106</v>
      </c>
      <c r="E672" s="76"/>
      <c r="F672" s="76" t="s">
        <v>159</v>
      </c>
      <c r="G672" s="76" t="s">
        <v>12</v>
      </c>
      <c r="H672" s="76" t="s">
        <v>917</v>
      </c>
      <c r="I672" s="76" t="s">
        <v>1102</v>
      </c>
      <c r="J672" s="3">
        <v>151.9</v>
      </c>
      <c r="K672"/>
    </row>
    <row r="673" spans="1:11" x14ac:dyDescent="0.25">
      <c r="A673" s="3">
        <v>671</v>
      </c>
      <c r="B673" s="76" t="s">
        <v>344</v>
      </c>
      <c r="C673" s="76" t="s">
        <v>331</v>
      </c>
      <c r="D673" s="76" t="s">
        <v>1106</v>
      </c>
      <c r="E673" s="76" t="s">
        <v>1109</v>
      </c>
      <c r="F673" s="76" t="s">
        <v>159</v>
      </c>
      <c r="G673" s="76" t="s">
        <v>968</v>
      </c>
      <c r="H673" s="76" t="s">
        <v>907</v>
      </c>
      <c r="I673" s="76" t="s">
        <v>1101</v>
      </c>
      <c r="J673" s="3">
        <v>68.400000000000006</v>
      </c>
      <c r="K673"/>
    </row>
    <row r="674" spans="1:11" x14ac:dyDescent="0.25">
      <c r="A674" s="3">
        <v>672</v>
      </c>
      <c r="B674" s="76" t="s">
        <v>344</v>
      </c>
      <c r="C674" s="76" t="s">
        <v>331</v>
      </c>
      <c r="D674" s="76" t="s">
        <v>1106</v>
      </c>
      <c r="E674" s="76"/>
      <c r="F674" s="76" t="s">
        <v>160</v>
      </c>
      <c r="G674" s="76" t="s">
        <v>1093</v>
      </c>
      <c r="H674" s="76" t="s">
        <v>917</v>
      </c>
      <c r="I674" s="76" t="s">
        <v>1102</v>
      </c>
      <c r="J674" s="3">
        <v>21.92</v>
      </c>
      <c r="K674"/>
    </row>
    <row r="675" spans="1:11" x14ac:dyDescent="0.25">
      <c r="A675" s="3">
        <v>673</v>
      </c>
      <c r="B675" s="76" t="s">
        <v>344</v>
      </c>
      <c r="C675" s="76" t="s">
        <v>331</v>
      </c>
      <c r="D675" s="76" t="s">
        <v>1106</v>
      </c>
      <c r="E675" s="76" t="s">
        <v>1112</v>
      </c>
      <c r="F675" s="76" t="s">
        <v>160</v>
      </c>
      <c r="G675" s="76" t="s">
        <v>1093</v>
      </c>
      <c r="H675" s="76" t="s">
        <v>1039</v>
      </c>
      <c r="I675" s="76" t="s">
        <v>1102</v>
      </c>
      <c r="J675" s="3">
        <v>5</v>
      </c>
      <c r="K675"/>
    </row>
    <row r="676" spans="1:11" x14ac:dyDescent="0.25">
      <c r="A676" s="3">
        <v>674</v>
      </c>
      <c r="B676" s="76" t="s">
        <v>344</v>
      </c>
      <c r="C676" s="76" t="s">
        <v>331</v>
      </c>
      <c r="D676" s="76" t="s">
        <v>1106</v>
      </c>
      <c r="E676" s="76" t="s">
        <v>1109</v>
      </c>
      <c r="F676" s="76" t="s">
        <v>160</v>
      </c>
      <c r="G676" s="76" t="s">
        <v>1098</v>
      </c>
      <c r="H676" s="76" t="s">
        <v>907</v>
      </c>
      <c r="I676" s="76" t="s">
        <v>1101</v>
      </c>
      <c r="J676" s="3">
        <v>6.6</v>
      </c>
      <c r="K676"/>
    </row>
    <row r="677" spans="1:11" x14ac:dyDescent="0.25">
      <c r="A677" s="3">
        <v>675</v>
      </c>
      <c r="B677" s="76" t="s">
        <v>344</v>
      </c>
      <c r="C677" s="76" t="s">
        <v>331</v>
      </c>
      <c r="D677" s="76" t="s">
        <v>1106</v>
      </c>
      <c r="E677" s="76"/>
      <c r="F677" s="76" t="s">
        <v>658</v>
      </c>
      <c r="G677" s="76" t="s">
        <v>404</v>
      </c>
      <c r="H677" s="76" t="s">
        <v>916</v>
      </c>
      <c r="I677" s="76" t="s">
        <v>1102</v>
      </c>
      <c r="J677" s="3">
        <v>15.35</v>
      </c>
      <c r="K677"/>
    </row>
    <row r="678" spans="1:11" x14ac:dyDescent="0.25">
      <c r="A678" s="3">
        <v>676</v>
      </c>
      <c r="B678" s="76" t="s">
        <v>344</v>
      </c>
      <c r="C678" s="76" t="s">
        <v>331</v>
      </c>
      <c r="D678" s="76" t="s">
        <v>1106</v>
      </c>
      <c r="E678" s="76" t="s">
        <v>1109</v>
      </c>
      <c r="F678" s="76" t="s">
        <v>658</v>
      </c>
      <c r="G678" s="76" t="s">
        <v>967</v>
      </c>
      <c r="H678" s="76" t="s">
        <v>906</v>
      </c>
      <c r="I678" s="76" t="s">
        <v>1101</v>
      </c>
      <c r="J678" s="3">
        <v>4.8</v>
      </c>
      <c r="K678"/>
    </row>
    <row r="679" spans="1:11" x14ac:dyDescent="0.25">
      <c r="A679" s="3">
        <v>677</v>
      </c>
      <c r="B679" s="76" t="s">
        <v>344</v>
      </c>
      <c r="C679" s="76" t="s">
        <v>331</v>
      </c>
      <c r="D679" s="76" t="s">
        <v>1106</v>
      </c>
      <c r="E679" s="76"/>
      <c r="F679" s="76" t="s">
        <v>660</v>
      </c>
      <c r="G679" s="76" t="s">
        <v>407</v>
      </c>
      <c r="H679" s="76" t="s">
        <v>910</v>
      </c>
      <c r="I679" s="76" t="s">
        <v>1102</v>
      </c>
      <c r="J679" s="3">
        <v>50.24</v>
      </c>
      <c r="K679"/>
    </row>
    <row r="680" spans="1:11" x14ac:dyDescent="0.25">
      <c r="A680" s="3">
        <v>678</v>
      </c>
      <c r="B680" s="76" t="s">
        <v>344</v>
      </c>
      <c r="C680" s="76" t="s">
        <v>331</v>
      </c>
      <c r="D680" s="76" t="s">
        <v>1106</v>
      </c>
      <c r="E680" s="76" t="s">
        <v>1109</v>
      </c>
      <c r="F680" s="76" t="s">
        <v>660</v>
      </c>
      <c r="G680" s="76" t="s">
        <v>970</v>
      </c>
      <c r="H680" s="76" t="s">
        <v>906</v>
      </c>
      <c r="I680" s="76" t="s">
        <v>1101</v>
      </c>
      <c r="J680" s="3">
        <v>20.85</v>
      </c>
      <c r="K680"/>
    </row>
    <row r="681" spans="1:11" x14ac:dyDescent="0.25">
      <c r="A681" s="3">
        <v>679</v>
      </c>
      <c r="B681" s="76" t="s">
        <v>344</v>
      </c>
      <c r="C681" s="76" t="s">
        <v>331</v>
      </c>
      <c r="D681" s="76" t="s">
        <v>1106</v>
      </c>
      <c r="E681" s="76"/>
      <c r="F681" s="76" t="s">
        <v>161</v>
      </c>
      <c r="G681" s="76" t="s">
        <v>1095</v>
      </c>
      <c r="H681" s="76" t="s">
        <v>917</v>
      </c>
      <c r="I681" s="76" t="s">
        <v>1102</v>
      </c>
      <c r="J681" s="3">
        <v>16.11</v>
      </c>
      <c r="K681"/>
    </row>
    <row r="682" spans="1:11" x14ac:dyDescent="0.25">
      <c r="A682" s="3">
        <v>680</v>
      </c>
      <c r="B682" s="76" t="s">
        <v>344</v>
      </c>
      <c r="C682" s="76" t="s">
        <v>331</v>
      </c>
      <c r="D682" s="76" t="s">
        <v>1106</v>
      </c>
      <c r="E682" s="76" t="s">
        <v>1112</v>
      </c>
      <c r="F682" s="76" t="s">
        <v>161</v>
      </c>
      <c r="G682" s="76" t="s">
        <v>1095</v>
      </c>
      <c r="H682" s="76" t="s">
        <v>1039</v>
      </c>
      <c r="I682" s="76" t="s">
        <v>1102</v>
      </c>
      <c r="J682" s="3">
        <v>2.5</v>
      </c>
      <c r="K682"/>
    </row>
    <row r="683" spans="1:11" x14ac:dyDescent="0.25">
      <c r="A683" s="3">
        <v>681</v>
      </c>
      <c r="B683" s="76" t="s">
        <v>344</v>
      </c>
      <c r="C683" s="76" t="s">
        <v>331</v>
      </c>
      <c r="D683" s="76" t="s">
        <v>1106</v>
      </c>
      <c r="E683" s="76" t="s">
        <v>1109</v>
      </c>
      <c r="F683" s="76" t="s">
        <v>161</v>
      </c>
      <c r="G683" s="76" t="s">
        <v>1096</v>
      </c>
      <c r="H683" s="76" t="s">
        <v>907</v>
      </c>
      <c r="I683" s="76" t="s">
        <v>1101</v>
      </c>
      <c r="J683" s="3">
        <v>4.5999999999999996</v>
      </c>
      <c r="K683"/>
    </row>
    <row r="684" spans="1:11" x14ac:dyDescent="0.25">
      <c r="A684" s="3">
        <v>682</v>
      </c>
      <c r="B684" s="76" t="s">
        <v>344</v>
      </c>
      <c r="C684" s="76" t="s">
        <v>331</v>
      </c>
      <c r="D684" s="76" t="s">
        <v>1106</v>
      </c>
      <c r="E684" s="76"/>
      <c r="F684" s="76" t="s">
        <v>162</v>
      </c>
      <c r="G684" s="76" t="s">
        <v>42</v>
      </c>
      <c r="H684" s="76" t="s">
        <v>917</v>
      </c>
      <c r="I684" s="76" t="s">
        <v>1102</v>
      </c>
      <c r="J684" s="3">
        <v>28.86</v>
      </c>
      <c r="K684"/>
    </row>
    <row r="685" spans="1:11" x14ac:dyDescent="0.25">
      <c r="A685" s="3">
        <v>683</v>
      </c>
      <c r="B685" s="76" t="s">
        <v>344</v>
      </c>
      <c r="C685" s="76" t="s">
        <v>331</v>
      </c>
      <c r="D685" s="76" t="s">
        <v>1106</v>
      </c>
      <c r="E685" s="76" t="s">
        <v>1109</v>
      </c>
      <c r="F685" s="76" t="s">
        <v>162</v>
      </c>
      <c r="G685" s="76" t="s">
        <v>974</v>
      </c>
      <c r="H685" s="76" t="s">
        <v>906</v>
      </c>
      <c r="I685" s="76" t="s">
        <v>1101</v>
      </c>
      <c r="J685" s="3">
        <v>9</v>
      </c>
      <c r="K685"/>
    </row>
    <row r="686" spans="1:11" x14ac:dyDescent="0.25">
      <c r="A686" s="3">
        <v>684</v>
      </c>
      <c r="B686" s="76" t="s">
        <v>344</v>
      </c>
      <c r="C686" s="76" t="s">
        <v>331</v>
      </c>
      <c r="D686" s="76" t="s">
        <v>1106</v>
      </c>
      <c r="E686" s="76" t="s">
        <v>1109</v>
      </c>
      <c r="F686" s="76" t="s">
        <v>229</v>
      </c>
      <c r="G686" s="76" t="s">
        <v>977</v>
      </c>
      <c r="H686" s="76" t="s">
        <v>906</v>
      </c>
      <c r="I686" s="76" t="s">
        <v>1101</v>
      </c>
      <c r="J686" s="3">
        <v>13</v>
      </c>
      <c r="K686"/>
    </row>
    <row r="687" spans="1:11" x14ac:dyDescent="0.25">
      <c r="A687" s="3">
        <v>685</v>
      </c>
      <c r="B687" s="76" t="s">
        <v>344</v>
      </c>
      <c r="C687" s="76" t="s">
        <v>331</v>
      </c>
      <c r="D687" s="76" t="s">
        <v>1106</v>
      </c>
      <c r="E687" s="76"/>
      <c r="F687" s="76" t="s">
        <v>423</v>
      </c>
      <c r="G687" s="76" t="s">
        <v>406</v>
      </c>
      <c r="H687" s="76" t="s">
        <v>910</v>
      </c>
      <c r="I687" s="76" t="s">
        <v>1102</v>
      </c>
      <c r="J687" s="3">
        <v>52.81</v>
      </c>
      <c r="K687"/>
    </row>
    <row r="688" spans="1:11" x14ac:dyDescent="0.25">
      <c r="A688" s="3">
        <v>686</v>
      </c>
      <c r="B688" s="76" t="s">
        <v>344</v>
      </c>
      <c r="C688" s="76" t="s">
        <v>331</v>
      </c>
      <c r="D688" s="76" t="s">
        <v>1106</v>
      </c>
      <c r="E688" s="76" t="s">
        <v>1109</v>
      </c>
      <c r="F688" s="76" t="s">
        <v>423</v>
      </c>
      <c r="G688" s="76" t="s">
        <v>966</v>
      </c>
      <c r="H688" s="76" t="s">
        <v>906</v>
      </c>
      <c r="I688" s="76" t="s">
        <v>1101</v>
      </c>
      <c r="J688" s="3">
        <v>20.85</v>
      </c>
      <c r="K688"/>
    </row>
    <row r="689" spans="1:11" x14ac:dyDescent="0.25">
      <c r="A689" s="3">
        <v>687</v>
      </c>
      <c r="B689" s="76" t="s">
        <v>344</v>
      </c>
      <c r="C689" s="76" t="s">
        <v>331</v>
      </c>
      <c r="D689" s="76" t="s">
        <v>1106</v>
      </c>
      <c r="E689" s="76" t="s">
        <v>1113</v>
      </c>
      <c r="F689" s="76" t="s">
        <v>513</v>
      </c>
      <c r="G689" s="76" t="s">
        <v>244</v>
      </c>
      <c r="H689" s="76" t="s">
        <v>987</v>
      </c>
      <c r="I689" s="76" t="s">
        <v>1102</v>
      </c>
      <c r="J689" s="3">
        <v>103.5</v>
      </c>
      <c r="K689"/>
    </row>
    <row r="690" spans="1:11" x14ac:dyDescent="0.25">
      <c r="A690" s="3">
        <v>688</v>
      </c>
      <c r="B690" s="76" t="s">
        <v>345</v>
      </c>
      <c r="C690" s="76" t="s">
        <v>331</v>
      </c>
      <c r="D690" s="76" t="s">
        <v>1106</v>
      </c>
      <c r="E690" s="76"/>
      <c r="F690" s="76" t="s">
        <v>163</v>
      </c>
      <c r="G690" s="76" t="s">
        <v>12</v>
      </c>
      <c r="H690" s="76" t="s">
        <v>917</v>
      </c>
      <c r="I690" s="76" t="s">
        <v>1102</v>
      </c>
      <c r="J690" s="3">
        <v>151.9</v>
      </c>
      <c r="K690"/>
    </row>
    <row r="691" spans="1:11" x14ac:dyDescent="0.25">
      <c r="A691" s="3">
        <v>689</v>
      </c>
      <c r="B691" s="76" t="s">
        <v>345</v>
      </c>
      <c r="C691" s="76" t="s">
        <v>331</v>
      </c>
      <c r="D691" s="76" t="s">
        <v>1106</v>
      </c>
      <c r="E691" s="76" t="s">
        <v>1109</v>
      </c>
      <c r="F691" s="76" t="s">
        <v>163</v>
      </c>
      <c r="G691" s="76" t="s">
        <v>968</v>
      </c>
      <c r="H691" s="76" t="s">
        <v>907</v>
      </c>
      <c r="I691" s="76" t="s">
        <v>1101</v>
      </c>
      <c r="J691" s="3">
        <v>68.400000000000006</v>
      </c>
      <c r="K691"/>
    </row>
    <row r="692" spans="1:11" x14ac:dyDescent="0.25">
      <c r="A692" s="3">
        <v>690</v>
      </c>
      <c r="B692" s="76" t="s">
        <v>345</v>
      </c>
      <c r="C692" s="76" t="s">
        <v>331</v>
      </c>
      <c r="D692" s="76" t="s">
        <v>1106</v>
      </c>
      <c r="E692" s="76"/>
      <c r="F692" s="76" t="s">
        <v>164</v>
      </c>
      <c r="G692" s="76" t="s">
        <v>1093</v>
      </c>
      <c r="H692" s="76" t="s">
        <v>917</v>
      </c>
      <c r="I692" s="76" t="s">
        <v>1102</v>
      </c>
      <c r="J692" s="3">
        <v>21.92</v>
      </c>
      <c r="K692"/>
    </row>
    <row r="693" spans="1:11" x14ac:dyDescent="0.25">
      <c r="A693" s="3">
        <v>691</v>
      </c>
      <c r="B693" s="76" t="s">
        <v>345</v>
      </c>
      <c r="C693" s="76" t="s">
        <v>331</v>
      </c>
      <c r="D693" s="76" t="s">
        <v>1106</v>
      </c>
      <c r="E693" s="76" t="s">
        <v>1112</v>
      </c>
      <c r="F693" s="76" t="s">
        <v>164</v>
      </c>
      <c r="G693" s="76" t="s">
        <v>1093</v>
      </c>
      <c r="H693" s="76" t="s">
        <v>1039</v>
      </c>
      <c r="I693" s="76" t="s">
        <v>1102</v>
      </c>
      <c r="J693" s="3">
        <v>5</v>
      </c>
      <c r="K693"/>
    </row>
    <row r="694" spans="1:11" x14ac:dyDescent="0.25">
      <c r="A694" s="3">
        <v>692</v>
      </c>
      <c r="B694" s="76" t="s">
        <v>345</v>
      </c>
      <c r="C694" s="76" t="s">
        <v>331</v>
      </c>
      <c r="D694" s="76" t="s">
        <v>1106</v>
      </c>
      <c r="E694" s="76" t="s">
        <v>1109</v>
      </c>
      <c r="F694" s="76" t="s">
        <v>164</v>
      </c>
      <c r="G694" s="76" t="s">
        <v>1098</v>
      </c>
      <c r="H694" s="76" t="s">
        <v>907</v>
      </c>
      <c r="I694" s="76" t="s">
        <v>1101</v>
      </c>
      <c r="J694" s="3">
        <v>6.6</v>
      </c>
      <c r="K694"/>
    </row>
    <row r="695" spans="1:11" x14ac:dyDescent="0.25">
      <c r="A695" s="3">
        <v>693</v>
      </c>
      <c r="B695" s="76" t="s">
        <v>345</v>
      </c>
      <c r="C695" s="76" t="s">
        <v>331</v>
      </c>
      <c r="D695" s="76" t="s">
        <v>1106</v>
      </c>
      <c r="E695" s="76"/>
      <c r="F695" s="76" t="s">
        <v>668</v>
      </c>
      <c r="G695" s="76" t="s">
        <v>404</v>
      </c>
      <c r="H695" s="76" t="s">
        <v>916</v>
      </c>
      <c r="I695" s="76" t="s">
        <v>1102</v>
      </c>
      <c r="J695" s="3">
        <v>15.35</v>
      </c>
      <c r="K695"/>
    </row>
    <row r="696" spans="1:11" x14ac:dyDescent="0.25">
      <c r="A696" s="3">
        <v>694</v>
      </c>
      <c r="B696" s="76" t="s">
        <v>345</v>
      </c>
      <c r="C696" s="76" t="s">
        <v>331</v>
      </c>
      <c r="D696" s="76" t="s">
        <v>1106</v>
      </c>
      <c r="E696" s="76" t="s">
        <v>1109</v>
      </c>
      <c r="F696" s="76" t="s">
        <v>668</v>
      </c>
      <c r="G696" s="76" t="s">
        <v>967</v>
      </c>
      <c r="H696" s="76" t="s">
        <v>906</v>
      </c>
      <c r="I696" s="76" t="s">
        <v>1101</v>
      </c>
      <c r="J696" s="3">
        <v>4.8</v>
      </c>
      <c r="K696"/>
    </row>
    <row r="697" spans="1:11" x14ac:dyDescent="0.25">
      <c r="A697" s="3">
        <v>695</v>
      </c>
      <c r="B697" s="76" t="s">
        <v>345</v>
      </c>
      <c r="C697" s="76" t="s">
        <v>331</v>
      </c>
      <c r="D697" s="76" t="s">
        <v>1106</v>
      </c>
      <c r="E697" s="76"/>
      <c r="F697" s="76" t="s">
        <v>670</v>
      </c>
      <c r="G697" s="76" t="s">
        <v>407</v>
      </c>
      <c r="H697" s="76" t="s">
        <v>910</v>
      </c>
      <c r="I697" s="76" t="s">
        <v>1102</v>
      </c>
      <c r="J697" s="3">
        <v>50.24</v>
      </c>
      <c r="K697"/>
    </row>
    <row r="698" spans="1:11" x14ac:dyDescent="0.25">
      <c r="A698" s="3">
        <v>696</v>
      </c>
      <c r="B698" s="76" t="s">
        <v>345</v>
      </c>
      <c r="C698" s="76" t="s">
        <v>331</v>
      </c>
      <c r="D698" s="76" t="s">
        <v>1106</v>
      </c>
      <c r="E698" s="76" t="s">
        <v>1109</v>
      </c>
      <c r="F698" s="76" t="s">
        <v>670</v>
      </c>
      <c r="G698" s="76" t="s">
        <v>970</v>
      </c>
      <c r="H698" s="76" t="s">
        <v>906</v>
      </c>
      <c r="I698" s="76" t="s">
        <v>1101</v>
      </c>
      <c r="J698" s="3">
        <v>20.85</v>
      </c>
      <c r="K698"/>
    </row>
    <row r="699" spans="1:11" x14ac:dyDescent="0.25">
      <c r="A699" s="3">
        <v>697</v>
      </c>
      <c r="B699" s="76" t="s">
        <v>345</v>
      </c>
      <c r="C699" s="76" t="s">
        <v>331</v>
      </c>
      <c r="D699" s="76" t="s">
        <v>1106</v>
      </c>
      <c r="E699" s="76"/>
      <c r="F699" s="76" t="s">
        <v>165</v>
      </c>
      <c r="G699" s="76" t="s">
        <v>1095</v>
      </c>
      <c r="H699" s="76" t="s">
        <v>917</v>
      </c>
      <c r="I699" s="76" t="s">
        <v>1102</v>
      </c>
      <c r="J699" s="3">
        <v>16.11</v>
      </c>
      <c r="K699"/>
    </row>
    <row r="700" spans="1:11" x14ac:dyDescent="0.25">
      <c r="A700" s="3">
        <v>698</v>
      </c>
      <c r="B700" s="76" t="s">
        <v>345</v>
      </c>
      <c r="C700" s="76" t="s">
        <v>331</v>
      </c>
      <c r="D700" s="76" t="s">
        <v>1106</v>
      </c>
      <c r="E700" s="76" t="s">
        <v>1112</v>
      </c>
      <c r="F700" s="76" t="s">
        <v>165</v>
      </c>
      <c r="G700" s="76" t="s">
        <v>1095</v>
      </c>
      <c r="H700" s="76" t="s">
        <v>1039</v>
      </c>
      <c r="I700" s="76" t="s">
        <v>1102</v>
      </c>
      <c r="J700" s="3">
        <v>2.5</v>
      </c>
      <c r="K700"/>
    </row>
    <row r="701" spans="1:11" x14ac:dyDescent="0.25">
      <c r="A701" s="3">
        <v>699</v>
      </c>
      <c r="B701" s="76" t="s">
        <v>345</v>
      </c>
      <c r="C701" s="76" t="s">
        <v>331</v>
      </c>
      <c r="D701" s="76" t="s">
        <v>1106</v>
      </c>
      <c r="E701" s="76" t="s">
        <v>1109</v>
      </c>
      <c r="F701" s="76" t="s">
        <v>165</v>
      </c>
      <c r="G701" s="76" t="s">
        <v>1096</v>
      </c>
      <c r="H701" s="76" t="s">
        <v>907</v>
      </c>
      <c r="I701" s="76" t="s">
        <v>1101</v>
      </c>
      <c r="J701" s="3">
        <v>4.5999999999999996</v>
      </c>
      <c r="K701"/>
    </row>
    <row r="702" spans="1:11" x14ac:dyDescent="0.25">
      <c r="A702" s="3">
        <v>700</v>
      </c>
      <c r="B702" s="76" t="s">
        <v>345</v>
      </c>
      <c r="C702" s="76" t="s">
        <v>331</v>
      </c>
      <c r="D702" s="76" t="s">
        <v>1106</v>
      </c>
      <c r="E702" s="76"/>
      <c r="F702" s="76" t="s">
        <v>166</v>
      </c>
      <c r="G702" s="76" t="s">
        <v>42</v>
      </c>
      <c r="H702" s="76" t="s">
        <v>917</v>
      </c>
      <c r="I702" s="76" t="s">
        <v>1102</v>
      </c>
      <c r="J702" s="3">
        <v>28.86</v>
      </c>
      <c r="K702"/>
    </row>
    <row r="703" spans="1:11" x14ac:dyDescent="0.25">
      <c r="A703" s="3">
        <v>701</v>
      </c>
      <c r="B703" s="76" t="s">
        <v>345</v>
      </c>
      <c r="C703" s="76" t="s">
        <v>331</v>
      </c>
      <c r="D703" s="76" t="s">
        <v>1106</v>
      </c>
      <c r="E703" s="76" t="s">
        <v>1109</v>
      </c>
      <c r="F703" s="76" t="s">
        <v>166</v>
      </c>
      <c r="G703" s="76" t="s">
        <v>974</v>
      </c>
      <c r="H703" s="76" t="s">
        <v>906</v>
      </c>
      <c r="I703" s="76" t="s">
        <v>1101</v>
      </c>
      <c r="J703" s="3">
        <v>9</v>
      </c>
      <c r="K703"/>
    </row>
    <row r="704" spans="1:11" x14ac:dyDescent="0.25">
      <c r="A704" s="3">
        <v>702</v>
      </c>
      <c r="B704" s="76" t="s">
        <v>345</v>
      </c>
      <c r="C704" s="76" t="s">
        <v>331</v>
      </c>
      <c r="D704" s="76" t="s">
        <v>1106</v>
      </c>
      <c r="E704" s="76" t="s">
        <v>1109</v>
      </c>
      <c r="F704" s="76" t="s">
        <v>230</v>
      </c>
      <c r="G704" s="76" t="s">
        <v>977</v>
      </c>
      <c r="H704" s="76" t="s">
        <v>906</v>
      </c>
      <c r="I704" s="76" t="s">
        <v>1101</v>
      </c>
      <c r="J704" s="3">
        <v>13</v>
      </c>
      <c r="K704"/>
    </row>
    <row r="705" spans="1:11" x14ac:dyDescent="0.25">
      <c r="A705" s="3">
        <v>703</v>
      </c>
      <c r="B705" s="76" t="s">
        <v>345</v>
      </c>
      <c r="C705" s="76" t="s">
        <v>331</v>
      </c>
      <c r="D705" s="76" t="s">
        <v>1106</v>
      </c>
      <c r="E705" s="76"/>
      <c r="F705" s="76" t="s">
        <v>424</v>
      </c>
      <c r="G705" s="76" t="s">
        <v>406</v>
      </c>
      <c r="H705" s="76" t="s">
        <v>910</v>
      </c>
      <c r="I705" s="76" t="s">
        <v>1102</v>
      </c>
      <c r="J705" s="3">
        <v>52.81</v>
      </c>
      <c r="K705"/>
    </row>
    <row r="706" spans="1:11" x14ac:dyDescent="0.25">
      <c r="A706" s="3">
        <v>704</v>
      </c>
      <c r="B706" s="76" t="s">
        <v>345</v>
      </c>
      <c r="C706" s="76" t="s">
        <v>331</v>
      </c>
      <c r="D706" s="76" t="s">
        <v>1106</v>
      </c>
      <c r="E706" s="76" t="s">
        <v>1109</v>
      </c>
      <c r="F706" s="76" t="s">
        <v>424</v>
      </c>
      <c r="G706" s="76" t="s">
        <v>966</v>
      </c>
      <c r="H706" s="76" t="s">
        <v>906</v>
      </c>
      <c r="I706" s="76" t="s">
        <v>1101</v>
      </c>
      <c r="J706" s="3">
        <v>20.85</v>
      </c>
      <c r="K706"/>
    </row>
    <row r="707" spans="1:11" x14ac:dyDescent="0.25">
      <c r="A707" s="3">
        <v>705</v>
      </c>
      <c r="B707" s="76" t="s">
        <v>345</v>
      </c>
      <c r="C707" s="76" t="s">
        <v>331</v>
      </c>
      <c r="D707" s="76" t="s">
        <v>1106</v>
      </c>
      <c r="E707" s="76" t="s">
        <v>1113</v>
      </c>
      <c r="F707" s="76" t="s">
        <v>514</v>
      </c>
      <c r="G707" s="76" t="s">
        <v>244</v>
      </c>
      <c r="H707" s="76" t="s">
        <v>987</v>
      </c>
      <c r="I707" s="76" t="s">
        <v>1102</v>
      </c>
      <c r="J707" s="3">
        <v>103.5</v>
      </c>
      <c r="K707"/>
    </row>
    <row r="708" spans="1:11" x14ac:dyDescent="0.25">
      <c r="A708" s="3">
        <v>706</v>
      </c>
      <c r="B708" s="76" t="s">
        <v>346</v>
      </c>
      <c r="C708" s="76" t="s">
        <v>331</v>
      </c>
      <c r="D708" s="76" t="s">
        <v>1106</v>
      </c>
      <c r="E708" s="76"/>
      <c r="F708" s="76" t="s">
        <v>167</v>
      </c>
      <c r="G708" s="76" t="s">
        <v>12</v>
      </c>
      <c r="H708" s="76" t="s">
        <v>917</v>
      </c>
      <c r="I708" s="76" t="s">
        <v>1102</v>
      </c>
      <c r="J708" s="3">
        <v>151.9</v>
      </c>
      <c r="K708"/>
    </row>
    <row r="709" spans="1:11" x14ac:dyDescent="0.25">
      <c r="A709" s="3">
        <v>707</v>
      </c>
      <c r="B709" s="76" t="s">
        <v>346</v>
      </c>
      <c r="C709" s="76" t="s">
        <v>331</v>
      </c>
      <c r="D709" s="76" t="s">
        <v>1106</v>
      </c>
      <c r="E709" s="76" t="s">
        <v>1109</v>
      </c>
      <c r="F709" s="76" t="s">
        <v>167</v>
      </c>
      <c r="G709" s="76" t="s">
        <v>968</v>
      </c>
      <c r="H709" s="76" t="s">
        <v>907</v>
      </c>
      <c r="I709" s="76" t="s">
        <v>1101</v>
      </c>
      <c r="J709" s="3">
        <v>68.400000000000006</v>
      </c>
      <c r="K709"/>
    </row>
    <row r="710" spans="1:11" x14ac:dyDescent="0.25">
      <c r="A710" s="3">
        <v>708</v>
      </c>
      <c r="B710" s="76" t="s">
        <v>346</v>
      </c>
      <c r="C710" s="76" t="s">
        <v>331</v>
      </c>
      <c r="D710" s="76" t="s">
        <v>1106</v>
      </c>
      <c r="E710" s="76"/>
      <c r="F710" s="76" t="s">
        <v>168</v>
      </c>
      <c r="G710" s="76" t="s">
        <v>1093</v>
      </c>
      <c r="H710" s="76" t="s">
        <v>917</v>
      </c>
      <c r="I710" s="76" t="s">
        <v>1102</v>
      </c>
      <c r="J710" s="3">
        <v>21.92</v>
      </c>
      <c r="K710"/>
    </row>
    <row r="711" spans="1:11" x14ac:dyDescent="0.25">
      <c r="A711" s="3">
        <v>709</v>
      </c>
      <c r="B711" s="76" t="s">
        <v>346</v>
      </c>
      <c r="C711" s="76" t="s">
        <v>331</v>
      </c>
      <c r="D711" s="76" t="s">
        <v>1106</v>
      </c>
      <c r="E711" s="76" t="s">
        <v>1112</v>
      </c>
      <c r="F711" s="76" t="s">
        <v>168</v>
      </c>
      <c r="G711" s="76" t="s">
        <v>1093</v>
      </c>
      <c r="H711" s="76" t="s">
        <v>1039</v>
      </c>
      <c r="I711" s="76" t="s">
        <v>1102</v>
      </c>
      <c r="J711" s="3">
        <v>5</v>
      </c>
      <c r="K711"/>
    </row>
    <row r="712" spans="1:11" x14ac:dyDescent="0.25">
      <c r="A712" s="3">
        <v>710</v>
      </c>
      <c r="B712" s="76" t="s">
        <v>346</v>
      </c>
      <c r="C712" s="76" t="s">
        <v>331</v>
      </c>
      <c r="D712" s="76" t="s">
        <v>1106</v>
      </c>
      <c r="E712" s="76" t="s">
        <v>1109</v>
      </c>
      <c r="F712" s="76" t="s">
        <v>168</v>
      </c>
      <c r="G712" s="76" t="s">
        <v>1098</v>
      </c>
      <c r="H712" s="76" t="s">
        <v>907</v>
      </c>
      <c r="I712" s="76" t="s">
        <v>1101</v>
      </c>
      <c r="J712" s="3">
        <v>6.6</v>
      </c>
      <c r="K712"/>
    </row>
    <row r="713" spans="1:11" x14ac:dyDescent="0.25">
      <c r="A713" s="3">
        <v>711</v>
      </c>
      <c r="B713" s="76" t="s">
        <v>346</v>
      </c>
      <c r="C713" s="76" t="s">
        <v>331</v>
      </c>
      <c r="D713" s="76" t="s">
        <v>1106</v>
      </c>
      <c r="E713" s="76"/>
      <c r="F713" s="76" t="s">
        <v>678</v>
      </c>
      <c r="G713" s="76" t="s">
        <v>404</v>
      </c>
      <c r="H713" s="76" t="s">
        <v>916</v>
      </c>
      <c r="I713" s="76" t="s">
        <v>1102</v>
      </c>
      <c r="J713" s="3">
        <v>15.35</v>
      </c>
      <c r="K713"/>
    </row>
    <row r="714" spans="1:11" x14ac:dyDescent="0.25">
      <c r="A714" s="3">
        <v>712</v>
      </c>
      <c r="B714" s="76" t="s">
        <v>346</v>
      </c>
      <c r="C714" s="76" t="s">
        <v>331</v>
      </c>
      <c r="D714" s="76" t="s">
        <v>1106</v>
      </c>
      <c r="E714" s="76" t="s">
        <v>1109</v>
      </c>
      <c r="F714" s="76" t="s">
        <v>678</v>
      </c>
      <c r="G714" s="76" t="s">
        <v>967</v>
      </c>
      <c r="H714" s="76" t="s">
        <v>906</v>
      </c>
      <c r="I714" s="76" t="s">
        <v>1101</v>
      </c>
      <c r="J714" s="3">
        <v>4.8</v>
      </c>
      <c r="K714"/>
    </row>
    <row r="715" spans="1:11" x14ac:dyDescent="0.25">
      <c r="A715" s="3">
        <v>713</v>
      </c>
      <c r="B715" s="76" t="s">
        <v>346</v>
      </c>
      <c r="C715" s="76" t="s">
        <v>331</v>
      </c>
      <c r="D715" s="76" t="s">
        <v>1106</v>
      </c>
      <c r="E715" s="76"/>
      <c r="F715" s="76" t="s">
        <v>680</v>
      </c>
      <c r="G715" s="76" t="s">
        <v>407</v>
      </c>
      <c r="H715" s="76" t="s">
        <v>910</v>
      </c>
      <c r="I715" s="76" t="s">
        <v>1102</v>
      </c>
      <c r="J715" s="3">
        <v>50.24</v>
      </c>
      <c r="K715"/>
    </row>
    <row r="716" spans="1:11" x14ac:dyDescent="0.25">
      <c r="A716" s="3">
        <v>714</v>
      </c>
      <c r="B716" s="76" t="s">
        <v>346</v>
      </c>
      <c r="C716" s="76" t="s">
        <v>331</v>
      </c>
      <c r="D716" s="76" t="s">
        <v>1106</v>
      </c>
      <c r="E716" s="76" t="s">
        <v>1109</v>
      </c>
      <c r="F716" s="76" t="s">
        <v>680</v>
      </c>
      <c r="G716" s="76" t="s">
        <v>970</v>
      </c>
      <c r="H716" s="76" t="s">
        <v>906</v>
      </c>
      <c r="I716" s="76" t="s">
        <v>1101</v>
      </c>
      <c r="J716" s="3">
        <v>20.85</v>
      </c>
      <c r="K716"/>
    </row>
    <row r="717" spans="1:11" x14ac:dyDescent="0.25">
      <c r="A717" s="3">
        <v>715</v>
      </c>
      <c r="B717" s="76" t="s">
        <v>346</v>
      </c>
      <c r="C717" s="76" t="s">
        <v>331</v>
      </c>
      <c r="D717" s="76" t="s">
        <v>1106</v>
      </c>
      <c r="E717" s="76"/>
      <c r="F717" s="76" t="s">
        <v>169</v>
      </c>
      <c r="G717" s="76" t="s">
        <v>1095</v>
      </c>
      <c r="H717" s="76" t="s">
        <v>917</v>
      </c>
      <c r="I717" s="76" t="s">
        <v>1102</v>
      </c>
      <c r="J717" s="3">
        <v>16.11</v>
      </c>
      <c r="K717"/>
    </row>
    <row r="718" spans="1:11" x14ac:dyDescent="0.25">
      <c r="A718" s="3">
        <v>716</v>
      </c>
      <c r="B718" s="76" t="s">
        <v>346</v>
      </c>
      <c r="C718" s="76" t="s">
        <v>331</v>
      </c>
      <c r="D718" s="76" t="s">
        <v>1106</v>
      </c>
      <c r="E718" s="76" t="s">
        <v>1112</v>
      </c>
      <c r="F718" s="76" t="s">
        <v>169</v>
      </c>
      <c r="G718" s="76" t="s">
        <v>1095</v>
      </c>
      <c r="H718" s="76" t="s">
        <v>1039</v>
      </c>
      <c r="I718" s="76" t="s">
        <v>1102</v>
      </c>
      <c r="J718" s="3">
        <v>2.5</v>
      </c>
      <c r="K718"/>
    </row>
    <row r="719" spans="1:11" x14ac:dyDescent="0.25">
      <c r="A719" s="3">
        <v>717</v>
      </c>
      <c r="B719" s="76" t="s">
        <v>346</v>
      </c>
      <c r="C719" s="76" t="s">
        <v>331</v>
      </c>
      <c r="D719" s="76" t="s">
        <v>1106</v>
      </c>
      <c r="E719" s="76" t="s">
        <v>1109</v>
      </c>
      <c r="F719" s="76" t="s">
        <v>169</v>
      </c>
      <c r="G719" s="76" t="s">
        <v>1096</v>
      </c>
      <c r="H719" s="76" t="s">
        <v>907</v>
      </c>
      <c r="I719" s="76" t="s">
        <v>1101</v>
      </c>
      <c r="J719" s="3">
        <v>4.5999999999999996</v>
      </c>
      <c r="K719"/>
    </row>
    <row r="720" spans="1:11" x14ac:dyDescent="0.25">
      <c r="A720" s="3">
        <v>718</v>
      </c>
      <c r="B720" s="76" t="s">
        <v>346</v>
      </c>
      <c r="C720" s="76" t="s">
        <v>331</v>
      </c>
      <c r="D720" s="76" t="s">
        <v>1106</v>
      </c>
      <c r="E720" s="76"/>
      <c r="F720" s="76" t="s">
        <v>170</v>
      </c>
      <c r="G720" s="76" t="s">
        <v>42</v>
      </c>
      <c r="H720" s="76" t="s">
        <v>917</v>
      </c>
      <c r="I720" s="76" t="s">
        <v>1102</v>
      </c>
      <c r="J720" s="3">
        <v>28.86</v>
      </c>
      <c r="K720"/>
    </row>
    <row r="721" spans="1:11" x14ac:dyDescent="0.25">
      <c r="A721" s="3">
        <v>719</v>
      </c>
      <c r="B721" s="76" t="s">
        <v>346</v>
      </c>
      <c r="C721" s="76" t="s">
        <v>331</v>
      </c>
      <c r="D721" s="76" t="s">
        <v>1106</v>
      </c>
      <c r="E721" s="76" t="s">
        <v>1109</v>
      </c>
      <c r="F721" s="76" t="s">
        <v>170</v>
      </c>
      <c r="G721" s="76" t="s">
        <v>974</v>
      </c>
      <c r="H721" s="76" t="s">
        <v>906</v>
      </c>
      <c r="I721" s="76" t="s">
        <v>1101</v>
      </c>
      <c r="J721" s="3">
        <v>9</v>
      </c>
      <c r="K721"/>
    </row>
    <row r="722" spans="1:11" x14ac:dyDescent="0.25">
      <c r="A722" s="3">
        <v>720</v>
      </c>
      <c r="B722" s="76" t="s">
        <v>346</v>
      </c>
      <c r="C722" s="76" t="s">
        <v>331</v>
      </c>
      <c r="D722" s="76" t="s">
        <v>1106</v>
      </c>
      <c r="E722" s="76" t="s">
        <v>1109</v>
      </c>
      <c r="F722" s="76" t="s">
        <v>231</v>
      </c>
      <c r="G722" s="76" t="s">
        <v>977</v>
      </c>
      <c r="H722" s="76" t="s">
        <v>906</v>
      </c>
      <c r="I722" s="76" t="s">
        <v>1101</v>
      </c>
      <c r="J722" s="3">
        <v>13</v>
      </c>
      <c r="K722"/>
    </row>
    <row r="723" spans="1:11" x14ac:dyDescent="0.25">
      <c r="A723" s="3">
        <v>721</v>
      </c>
      <c r="B723" s="76" t="s">
        <v>346</v>
      </c>
      <c r="C723" s="76" t="s">
        <v>331</v>
      </c>
      <c r="D723" s="76" t="s">
        <v>1106</v>
      </c>
      <c r="E723" s="76"/>
      <c r="F723" s="76" t="s">
        <v>425</v>
      </c>
      <c r="G723" s="76" t="s">
        <v>406</v>
      </c>
      <c r="H723" s="76" t="s">
        <v>910</v>
      </c>
      <c r="I723" s="76" t="s">
        <v>1102</v>
      </c>
      <c r="J723" s="3">
        <v>52.81</v>
      </c>
      <c r="K723"/>
    </row>
    <row r="724" spans="1:11" x14ac:dyDescent="0.25">
      <c r="A724" s="3">
        <v>722</v>
      </c>
      <c r="B724" s="76" t="s">
        <v>346</v>
      </c>
      <c r="C724" s="76" t="s">
        <v>331</v>
      </c>
      <c r="D724" s="76" t="s">
        <v>1106</v>
      </c>
      <c r="E724" s="76" t="s">
        <v>1109</v>
      </c>
      <c r="F724" s="76" t="s">
        <v>425</v>
      </c>
      <c r="G724" s="76" t="s">
        <v>966</v>
      </c>
      <c r="H724" s="76" t="s">
        <v>906</v>
      </c>
      <c r="I724" s="76" t="s">
        <v>1101</v>
      </c>
      <c r="J724" s="3">
        <v>20.85</v>
      </c>
      <c r="K724"/>
    </row>
    <row r="725" spans="1:11" x14ac:dyDescent="0.25">
      <c r="A725" s="3">
        <v>723</v>
      </c>
      <c r="B725" s="76" t="s">
        <v>346</v>
      </c>
      <c r="C725" s="76" t="s">
        <v>331</v>
      </c>
      <c r="D725" s="76" t="s">
        <v>1106</v>
      </c>
      <c r="E725" s="76" t="s">
        <v>1113</v>
      </c>
      <c r="F725" s="76" t="s">
        <v>515</v>
      </c>
      <c r="G725" s="76" t="s">
        <v>244</v>
      </c>
      <c r="H725" s="76" t="s">
        <v>987</v>
      </c>
      <c r="I725" s="76" t="s">
        <v>1102</v>
      </c>
      <c r="J725" s="3">
        <v>103.5</v>
      </c>
      <c r="K725"/>
    </row>
    <row r="726" spans="1:11" x14ac:dyDescent="0.25">
      <c r="A726" s="3">
        <v>724</v>
      </c>
      <c r="B726" s="76" t="s">
        <v>347</v>
      </c>
      <c r="C726" s="76" t="s">
        <v>331</v>
      </c>
      <c r="D726" s="76" t="s">
        <v>1106</v>
      </c>
      <c r="E726" s="76"/>
      <c r="F726" s="76" t="s">
        <v>171</v>
      </c>
      <c r="G726" s="76" t="s">
        <v>12</v>
      </c>
      <c r="H726" s="76" t="s">
        <v>917</v>
      </c>
      <c r="I726" s="76" t="s">
        <v>1102</v>
      </c>
      <c r="J726" s="3">
        <v>151.9</v>
      </c>
      <c r="K726"/>
    </row>
    <row r="727" spans="1:11" x14ac:dyDescent="0.25">
      <c r="A727" s="3">
        <v>725</v>
      </c>
      <c r="B727" s="76" t="s">
        <v>347</v>
      </c>
      <c r="C727" s="76" t="s">
        <v>331</v>
      </c>
      <c r="D727" s="76" t="s">
        <v>1106</v>
      </c>
      <c r="E727" s="76" t="s">
        <v>1109</v>
      </c>
      <c r="F727" s="76" t="s">
        <v>171</v>
      </c>
      <c r="G727" s="76" t="s">
        <v>968</v>
      </c>
      <c r="H727" s="76" t="s">
        <v>907</v>
      </c>
      <c r="I727" s="76" t="s">
        <v>1101</v>
      </c>
      <c r="J727" s="3">
        <v>68.400000000000006</v>
      </c>
      <c r="K727"/>
    </row>
    <row r="728" spans="1:11" x14ac:dyDescent="0.25">
      <c r="A728" s="3">
        <v>726</v>
      </c>
      <c r="B728" s="76" t="s">
        <v>347</v>
      </c>
      <c r="C728" s="76" t="s">
        <v>331</v>
      </c>
      <c r="D728" s="76" t="s">
        <v>1106</v>
      </c>
      <c r="E728" s="76"/>
      <c r="F728" s="76" t="s">
        <v>172</v>
      </c>
      <c r="G728" s="76" t="s">
        <v>1093</v>
      </c>
      <c r="H728" s="76" t="s">
        <v>917</v>
      </c>
      <c r="I728" s="76" t="s">
        <v>1102</v>
      </c>
      <c r="J728" s="3">
        <v>21.92</v>
      </c>
      <c r="K728"/>
    </row>
    <row r="729" spans="1:11" x14ac:dyDescent="0.25">
      <c r="A729" s="3">
        <v>727</v>
      </c>
      <c r="B729" s="76" t="s">
        <v>347</v>
      </c>
      <c r="C729" s="76" t="s">
        <v>331</v>
      </c>
      <c r="D729" s="76" t="s">
        <v>1106</v>
      </c>
      <c r="E729" s="76" t="s">
        <v>1112</v>
      </c>
      <c r="F729" s="76" t="s">
        <v>172</v>
      </c>
      <c r="G729" s="76" t="s">
        <v>1093</v>
      </c>
      <c r="H729" s="76" t="s">
        <v>1039</v>
      </c>
      <c r="I729" s="76" t="s">
        <v>1102</v>
      </c>
      <c r="J729" s="3">
        <v>5</v>
      </c>
      <c r="K729"/>
    </row>
    <row r="730" spans="1:11" x14ac:dyDescent="0.25">
      <c r="A730" s="3">
        <v>728</v>
      </c>
      <c r="B730" s="76" t="s">
        <v>347</v>
      </c>
      <c r="C730" s="76" t="s">
        <v>331</v>
      </c>
      <c r="D730" s="76" t="s">
        <v>1106</v>
      </c>
      <c r="E730" s="76" t="s">
        <v>1109</v>
      </c>
      <c r="F730" s="76" t="s">
        <v>172</v>
      </c>
      <c r="G730" s="76" t="s">
        <v>1098</v>
      </c>
      <c r="H730" s="76" t="s">
        <v>907</v>
      </c>
      <c r="I730" s="76" t="s">
        <v>1101</v>
      </c>
      <c r="J730" s="3">
        <v>6.6</v>
      </c>
      <c r="K730"/>
    </row>
    <row r="731" spans="1:11" x14ac:dyDescent="0.25">
      <c r="A731" s="3">
        <v>729</v>
      </c>
      <c r="B731" s="76" t="s">
        <v>347</v>
      </c>
      <c r="C731" s="76" t="s">
        <v>331</v>
      </c>
      <c r="D731" s="76" t="s">
        <v>1106</v>
      </c>
      <c r="E731" s="76"/>
      <c r="F731" s="76" t="s">
        <v>688</v>
      </c>
      <c r="G731" s="76" t="s">
        <v>404</v>
      </c>
      <c r="H731" s="76" t="s">
        <v>916</v>
      </c>
      <c r="I731" s="76" t="s">
        <v>1102</v>
      </c>
      <c r="J731" s="3">
        <v>15.35</v>
      </c>
      <c r="K731"/>
    </row>
    <row r="732" spans="1:11" x14ac:dyDescent="0.25">
      <c r="A732" s="3">
        <v>730</v>
      </c>
      <c r="B732" s="76" t="s">
        <v>347</v>
      </c>
      <c r="C732" s="76" t="s">
        <v>331</v>
      </c>
      <c r="D732" s="76" t="s">
        <v>1106</v>
      </c>
      <c r="E732" s="76" t="s">
        <v>1109</v>
      </c>
      <c r="F732" s="76" t="s">
        <v>688</v>
      </c>
      <c r="G732" s="76" t="s">
        <v>967</v>
      </c>
      <c r="H732" s="76" t="s">
        <v>906</v>
      </c>
      <c r="I732" s="76" t="s">
        <v>1101</v>
      </c>
      <c r="J732" s="3">
        <v>4.8</v>
      </c>
      <c r="K732"/>
    </row>
    <row r="733" spans="1:11" x14ac:dyDescent="0.25">
      <c r="A733" s="3">
        <v>731</v>
      </c>
      <c r="B733" s="76" t="s">
        <v>347</v>
      </c>
      <c r="C733" s="76" t="s">
        <v>331</v>
      </c>
      <c r="D733" s="76" t="s">
        <v>1106</v>
      </c>
      <c r="E733" s="76"/>
      <c r="F733" s="76" t="s">
        <v>690</v>
      </c>
      <c r="G733" s="76" t="s">
        <v>407</v>
      </c>
      <c r="H733" s="76" t="s">
        <v>910</v>
      </c>
      <c r="I733" s="76" t="s">
        <v>1102</v>
      </c>
      <c r="J733" s="3">
        <v>50.24</v>
      </c>
      <c r="K733"/>
    </row>
    <row r="734" spans="1:11" x14ac:dyDescent="0.25">
      <c r="A734" s="3">
        <v>732</v>
      </c>
      <c r="B734" s="76" t="s">
        <v>347</v>
      </c>
      <c r="C734" s="76" t="s">
        <v>331</v>
      </c>
      <c r="D734" s="76" t="s">
        <v>1106</v>
      </c>
      <c r="E734" s="76" t="s">
        <v>1109</v>
      </c>
      <c r="F734" s="76" t="s">
        <v>690</v>
      </c>
      <c r="G734" s="76" t="s">
        <v>970</v>
      </c>
      <c r="H734" s="76" t="s">
        <v>906</v>
      </c>
      <c r="I734" s="76" t="s">
        <v>1101</v>
      </c>
      <c r="J734" s="3">
        <v>20.85</v>
      </c>
      <c r="K734"/>
    </row>
    <row r="735" spans="1:11" x14ac:dyDescent="0.25">
      <c r="A735" s="3">
        <v>733</v>
      </c>
      <c r="B735" s="76" t="s">
        <v>347</v>
      </c>
      <c r="C735" s="76" t="s">
        <v>331</v>
      </c>
      <c r="D735" s="76" t="s">
        <v>1106</v>
      </c>
      <c r="E735" s="76"/>
      <c r="F735" s="76" t="s">
        <v>173</v>
      </c>
      <c r="G735" s="76" t="s">
        <v>1095</v>
      </c>
      <c r="H735" s="76" t="s">
        <v>917</v>
      </c>
      <c r="I735" s="76" t="s">
        <v>1102</v>
      </c>
      <c r="J735" s="3">
        <v>16.11</v>
      </c>
      <c r="K735"/>
    </row>
    <row r="736" spans="1:11" x14ac:dyDescent="0.25">
      <c r="A736" s="3">
        <v>734</v>
      </c>
      <c r="B736" s="76" t="s">
        <v>347</v>
      </c>
      <c r="C736" s="76" t="s">
        <v>331</v>
      </c>
      <c r="D736" s="76" t="s">
        <v>1106</v>
      </c>
      <c r="E736" s="76" t="s">
        <v>1112</v>
      </c>
      <c r="F736" s="76" t="s">
        <v>173</v>
      </c>
      <c r="G736" s="76" t="s">
        <v>1095</v>
      </c>
      <c r="H736" s="76" t="s">
        <v>1039</v>
      </c>
      <c r="I736" s="76" t="s">
        <v>1102</v>
      </c>
      <c r="J736" s="3">
        <v>2.5</v>
      </c>
      <c r="K736"/>
    </row>
    <row r="737" spans="1:11" x14ac:dyDescent="0.25">
      <c r="A737" s="3">
        <v>735</v>
      </c>
      <c r="B737" s="76" t="s">
        <v>347</v>
      </c>
      <c r="C737" s="76" t="s">
        <v>331</v>
      </c>
      <c r="D737" s="76" t="s">
        <v>1106</v>
      </c>
      <c r="E737" s="76" t="s">
        <v>1109</v>
      </c>
      <c r="F737" s="76" t="s">
        <v>173</v>
      </c>
      <c r="G737" s="76" t="s">
        <v>1096</v>
      </c>
      <c r="H737" s="76" t="s">
        <v>907</v>
      </c>
      <c r="I737" s="76" t="s">
        <v>1101</v>
      </c>
      <c r="J737" s="3">
        <v>4.5999999999999996</v>
      </c>
      <c r="K737"/>
    </row>
    <row r="738" spans="1:11" x14ac:dyDescent="0.25">
      <c r="A738" s="3">
        <v>736</v>
      </c>
      <c r="B738" s="76" t="s">
        <v>347</v>
      </c>
      <c r="C738" s="76" t="s">
        <v>331</v>
      </c>
      <c r="D738" s="76" t="s">
        <v>1106</v>
      </c>
      <c r="E738" s="76"/>
      <c r="F738" s="76" t="s">
        <v>174</v>
      </c>
      <c r="G738" s="76" t="s">
        <v>42</v>
      </c>
      <c r="H738" s="76" t="s">
        <v>917</v>
      </c>
      <c r="I738" s="76" t="s">
        <v>1102</v>
      </c>
      <c r="J738" s="3">
        <v>28.86</v>
      </c>
      <c r="K738"/>
    </row>
    <row r="739" spans="1:11" x14ac:dyDescent="0.25">
      <c r="A739" s="3">
        <v>737</v>
      </c>
      <c r="B739" s="76" t="s">
        <v>347</v>
      </c>
      <c r="C739" s="76" t="s">
        <v>331</v>
      </c>
      <c r="D739" s="76" t="s">
        <v>1106</v>
      </c>
      <c r="E739" s="76" t="s">
        <v>1109</v>
      </c>
      <c r="F739" s="76" t="s">
        <v>174</v>
      </c>
      <c r="G739" s="76" t="s">
        <v>974</v>
      </c>
      <c r="H739" s="76" t="s">
        <v>906</v>
      </c>
      <c r="I739" s="76" t="s">
        <v>1101</v>
      </c>
      <c r="J739" s="3">
        <v>9</v>
      </c>
      <c r="K739"/>
    </row>
    <row r="740" spans="1:11" x14ac:dyDescent="0.25">
      <c r="A740" s="3">
        <v>738</v>
      </c>
      <c r="B740" s="76" t="s">
        <v>347</v>
      </c>
      <c r="C740" s="76" t="s">
        <v>331</v>
      </c>
      <c r="D740" s="76" t="s">
        <v>1106</v>
      </c>
      <c r="E740" s="76" t="s">
        <v>1109</v>
      </c>
      <c r="F740" s="76" t="s">
        <v>232</v>
      </c>
      <c r="G740" s="76" t="s">
        <v>977</v>
      </c>
      <c r="H740" s="76" t="s">
        <v>906</v>
      </c>
      <c r="I740" s="76" t="s">
        <v>1101</v>
      </c>
      <c r="J740" s="3">
        <v>13</v>
      </c>
      <c r="K740"/>
    </row>
    <row r="741" spans="1:11" x14ac:dyDescent="0.25">
      <c r="A741" s="3">
        <v>739</v>
      </c>
      <c r="B741" s="76" t="s">
        <v>347</v>
      </c>
      <c r="C741" s="76" t="s">
        <v>331</v>
      </c>
      <c r="D741" s="76" t="s">
        <v>1106</v>
      </c>
      <c r="E741" s="76"/>
      <c r="F741" s="76" t="s">
        <v>426</v>
      </c>
      <c r="G741" s="76" t="s">
        <v>406</v>
      </c>
      <c r="H741" s="76" t="s">
        <v>910</v>
      </c>
      <c r="I741" s="76" t="s">
        <v>1102</v>
      </c>
      <c r="J741" s="3">
        <v>52.81</v>
      </c>
      <c r="K741"/>
    </row>
    <row r="742" spans="1:11" x14ac:dyDescent="0.25">
      <c r="A742" s="3">
        <v>740</v>
      </c>
      <c r="B742" s="76" t="s">
        <v>347</v>
      </c>
      <c r="C742" s="76" t="s">
        <v>331</v>
      </c>
      <c r="D742" s="76" t="s">
        <v>1106</v>
      </c>
      <c r="E742" s="76" t="s">
        <v>1109</v>
      </c>
      <c r="F742" s="76" t="s">
        <v>426</v>
      </c>
      <c r="G742" s="76" t="s">
        <v>966</v>
      </c>
      <c r="H742" s="76" t="s">
        <v>906</v>
      </c>
      <c r="I742" s="76" t="s">
        <v>1101</v>
      </c>
      <c r="J742" s="3">
        <v>20.85</v>
      </c>
      <c r="K742"/>
    </row>
    <row r="743" spans="1:11" x14ac:dyDescent="0.25">
      <c r="A743" s="3">
        <v>741</v>
      </c>
      <c r="B743" s="76" t="s">
        <v>347</v>
      </c>
      <c r="C743" s="76" t="s">
        <v>331</v>
      </c>
      <c r="D743" s="76" t="s">
        <v>1106</v>
      </c>
      <c r="E743" s="76" t="s">
        <v>1113</v>
      </c>
      <c r="F743" s="76" t="s">
        <v>516</v>
      </c>
      <c r="G743" s="76" t="s">
        <v>244</v>
      </c>
      <c r="H743" s="76" t="s">
        <v>987</v>
      </c>
      <c r="I743" s="76" t="s">
        <v>1102</v>
      </c>
      <c r="J743" s="3">
        <v>103.5</v>
      </c>
      <c r="K743"/>
    </row>
    <row r="744" spans="1:11" x14ac:dyDescent="0.25">
      <c r="A744" s="3">
        <v>742</v>
      </c>
      <c r="B744" s="76" t="s">
        <v>348</v>
      </c>
      <c r="C744" s="76" t="s">
        <v>331</v>
      </c>
      <c r="D744" s="76" t="s">
        <v>1106</v>
      </c>
      <c r="E744" s="76"/>
      <c r="F744" s="76" t="s">
        <v>175</v>
      </c>
      <c r="G744" s="76" t="s">
        <v>12</v>
      </c>
      <c r="H744" s="76" t="s">
        <v>917</v>
      </c>
      <c r="I744" s="76" t="s">
        <v>1102</v>
      </c>
      <c r="J744" s="3">
        <v>151.9</v>
      </c>
      <c r="K744"/>
    </row>
    <row r="745" spans="1:11" x14ac:dyDescent="0.25">
      <c r="A745" s="3">
        <v>743</v>
      </c>
      <c r="B745" s="76" t="s">
        <v>348</v>
      </c>
      <c r="C745" s="76" t="s">
        <v>331</v>
      </c>
      <c r="D745" s="76" t="s">
        <v>1106</v>
      </c>
      <c r="E745" s="76" t="s">
        <v>1109</v>
      </c>
      <c r="F745" s="76" t="s">
        <v>175</v>
      </c>
      <c r="G745" s="76" t="s">
        <v>968</v>
      </c>
      <c r="H745" s="76" t="s">
        <v>907</v>
      </c>
      <c r="I745" s="76" t="s">
        <v>1101</v>
      </c>
      <c r="J745" s="3">
        <v>68.400000000000006</v>
      </c>
      <c r="K745"/>
    </row>
    <row r="746" spans="1:11" x14ac:dyDescent="0.25">
      <c r="A746" s="3">
        <v>744</v>
      </c>
      <c r="B746" s="76" t="s">
        <v>348</v>
      </c>
      <c r="C746" s="76" t="s">
        <v>331</v>
      </c>
      <c r="D746" s="76" t="s">
        <v>1106</v>
      </c>
      <c r="E746" s="76"/>
      <c r="F746" s="76" t="s">
        <v>176</v>
      </c>
      <c r="G746" s="76" t="s">
        <v>1093</v>
      </c>
      <c r="H746" s="76" t="s">
        <v>917</v>
      </c>
      <c r="I746" s="76" t="s">
        <v>1102</v>
      </c>
      <c r="J746" s="3">
        <v>21.92</v>
      </c>
      <c r="K746"/>
    </row>
    <row r="747" spans="1:11" x14ac:dyDescent="0.25">
      <c r="A747" s="3">
        <v>745</v>
      </c>
      <c r="B747" s="76" t="s">
        <v>348</v>
      </c>
      <c r="C747" s="76" t="s">
        <v>331</v>
      </c>
      <c r="D747" s="76" t="s">
        <v>1106</v>
      </c>
      <c r="E747" s="76" t="s">
        <v>1112</v>
      </c>
      <c r="F747" s="76" t="s">
        <v>176</v>
      </c>
      <c r="G747" s="76" t="s">
        <v>1093</v>
      </c>
      <c r="H747" s="76" t="s">
        <v>1039</v>
      </c>
      <c r="I747" s="76" t="s">
        <v>1102</v>
      </c>
      <c r="J747" s="3">
        <v>5</v>
      </c>
      <c r="K747"/>
    </row>
    <row r="748" spans="1:11" x14ac:dyDescent="0.25">
      <c r="A748" s="3">
        <v>746</v>
      </c>
      <c r="B748" s="76" t="s">
        <v>348</v>
      </c>
      <c r="C748" s="76" t="s">
        <v>331</v>
      </c>
      <c r="D748" s="76" t="s">
        <v>1106</v>
      </c>
      <c r="E748" s="76" t="s">
        <v>1109</v>
      </c>
      <c r="F748" s="76" t="s">
        <v>176</v>
      </c>
      <c r="G748" s="76" t="s">
        <v>1098</v>
      </c>
      <c r="H748" s="76" t="s">
        <v>907</v>
      </c>
      <c r="I748" s="76" t="s">
        <v>1101</v>
      </c>
      <c r="J748" s="3">
        <v>6.6</v>
      </c>
      <c r="K748"/>
    </row>
    <row r="749" spans="1:11" x14ac:dyDescent="0.25">
      <c r="A749" s="3">
        <v>747</v>
      </c>
      <c r="B749" s="76" t="s">
        <v>348</v>
      </c>
      <c r="C749" s="76" t="s">
        <v>331</v>
      </c>
      <c r="D749" s="76" t="s">
        <v>1106</v>
      </c>
      <c r="E749" s="76"/>
      <c r="F749" s="76" t="s">
        <v>698</v>
      </c>
      <c r="G749" s="76" t="s">
        <v>404</v>
      </c>
      <c r="H749" s="76" t="s">
        <v>916</v>
      </c>
      <c r="I749" s="76" t="s">
        <v>1102</v>
      </c>
      <c r="J749" s="3">
        <v>15.35</v>
      </c>
      <c r="K749"/>
    </row>
    <row r="750" spans="1:11" x14ac:dyDescent="0.25">
      <c r="A750" s="3">
        <v>748</v>
      </c>
      <c r="B750" s="76" t="s">
        <v>348</v>
      </c>
      <c r="C750" s="76" t="s">
        <v>331</v>
      </c>
      <c r="D750" s="76" t="s">
        <v>1106</v>
      </c>
      <c r="E750" s="76" t="s">
        <v>1109</v>
      </c>
      <c r="F750" s="76" t="s">
        <v>698</v>
      </c>
      <c r="G750" s="76" t="s">
        <v>967</v>
      </c>
      <c r="H750" s="76" t="s">
        <v>906</v>
      </c>
      <c r="I750" s="76" t="s">
        <v>1101</v>
      </c>
      <c r="J750" s="3">
        <v>4.8</v>
      </c>
      <c r="K750"/>
    </row>
    <row r="751" spans="1:11" x14ac:dyDescent="0.25">
      <c r="A751" s="3">
        <v>749</v>
      </c>
      <c r="B751" s="76" t="s">
        <v>348</v>
      </c>
      <c r="C751" s="76" t="s">
        <v>331</v>
      </c>
      <c r="D751" s="76" t="s">
        <v>1106</v>
      </c>
      <c r="E751" s="76"/>
      <c r="F751" s="76" t="s">
        <v>700</v>
      </c>
      <c r="G751" s="76" t="s">
        <v>407</v>
      </c>
      <c r="H751" s="76" t="s">
        <v>910</v>
      </c>
      <c r="I751" s="76" t="s">
        <v>1102</v>
      </c>
      <c r="J751" s="3">
        <v>50.24</v>
      </c>
      <c r="K751"/>
    </row>
    <row r="752" spans="1:11" x14ac:dyDescent="0.25">
      <c r="A752" s="3">
        <v>750</v>
      </c>
      <c r="B752" s="76" t="s">
        <v>348</v>
      </c>
      <c r="C752" s="76" t="s">
        <v>331</v>
      </c>
      <c r="D752" s="76" t="s">
        <v>1106</v>
      </c>
      <c r="E752" s="76" t="s">
        <v>1109</v>
      </c>
      <c r="F752" s="76" t="s">
        <v>700</v>
      </c>
      <c r="G752" s="76" t="s">
        <v>970</v>
      </c>
      <c r="H752" s="76" t="s">
        <v>906</v>
      </c>
      <c r="I752" s="76" t="s">
        <v>1101</v>
      </c>
      <c r="J752" s="3">
        <v>20.85</v>
      </c>
      <c r="K752"/>
    </row>
    <row r="753" spans="1:11" x14ac:dyDescent="0.25">
      <c r="A753" s="3">
        <v>751</v>
      </c>
      <c r="B753" s="76" t="s">
        <v>348</v>
      </c>
      <c r="C753" s="76" t="s">
        <v>331</v>
      </c>
      <c r="D753" s="76" t="s">
        <v>1106</v>
      </c>
      <c r="E753" s="76"/>
      <c r="F753" s="76" t="s">
        <v>177</v>
      </c>
      <c r="G753" s="76" t="s">
        <v>1095</v>
      </c>
      <c r="H753" s="76" t="s">
        <v>917</v>
      </c>
      <c r="I753" s="76" t="s">
        <v>1102</v>
      </c>
      <c r="J753" s="3">
        <v>16.11</v>
      </c>
      <c r="K753"/>
    </row>
    <row r="754" spans="1:11" x14ac:dyDescent="0.25">
      <c r="A754" s="3">
        <v>752</v>
      </c>
      <c r="B754" s="76" t="s">
        <v>348</v>
      </c>
      <c r="C754" s="76" t="s">
        <v>331</v>
      </c>
      <c r="D754" s="76" t="s">
        <v>1106</v>
      </c>
      <c r="E754" s="76" t="s">
        <v>1112</v>
      </c>
      <c r="F754" s="76" t="s">
        <v>177</v>
      </c>
      <c r="G754" s="76" t="s">
        <v>1095</v>
      </c>
      <c r="H754" s="76" t="s">
        <v>1039</v>
      </c>
      <c r="I754" s="76" t="s">
        <v>1102</v>
      </c>
      <c r="J754" s="3">
        <v>2.5</v>
      </c>
      <c r="K754"/>
    </row>
    <row r="755" spans="1:11" x14ac:dyDescent="0.25">
      <c r="A755" s="3">
        <v>753</v>
      </c>
      <c r="B755" s="76" t="s">
        <v>348</v>
      </c>
      <c r="C755" s="76" t="s">
        <v>331</v>
      </c>
      <c r="D755" s="76" t="s">
        <v>1106</v>
      </c>
      <c r="E755" s="76" t="s">
        <v>1109</v>
      </c>
      <c r="F755" s="76" t="s">
        <v>177</v>
      </c>
      <c r="G755" s="76" t="s">
        <v>1096</v>
      </c>
      <c r="H755" s="76" t="s">
        <v>907</v>
      </c>
      <c r="I755" s="76" t="s">
        <v>1101</v>
      </c>
      <c r="J755" s="3">
        <v>4.5999999999999996</v>
      </c>
      <c r="K755"/>
    </row>
    <row r="756" spans="1:11" x14ac:dyDescent="0.25">
      <c r="A756" s="3">
        <v>754</v>
      </c>
      <c r="B756" s="76" t="s">
        <v>348</v>
      </c>
      <c r="C756" s="76" t="s">
        <v>331</v>
      </c>
      <c r="D756" s="76" t="s">
        <v>1106</v>
      </c>
      <c r="E756" s="76"/>
      <c r="F756" s="76" t="s">
        <v>178</v>
      </c>
      <c r="G756" s="76" t="s">
        <v>42</v>
      </c>
      <c r="H756" s="76" t="s">
        <v>917</v>
      </c>
      <c r="I756" s="76" t="s">
        <v>1102</v>
      </c>
      <c r="J756" s="3">
        <v>28.86</v>
      </c>
      <c r="K756"/>
    </row>
    <row r="757" spans="1:11" x14ac:dyDescent="0.25">
      <c r="A757" s="3">
        <v>755</v>
      </c>
      <c r="B757" s="76" t="s">
        <v>348</v>
      </c>
      <c r="C757" s="76" t="s">
        <v>331</v>
      </c>
      <c r="D757" s="76" t="s">
        <v>1106</v>
      </c>
      <c r="E757" s="76" t="s">
        <v>1109</v>
      </c>
      <c r="F757" s="76" t="s">
        <v>178</v>
      </c>
      <c r="G757" s="76" t="s">
        <v>974</v>
      </c>
      <c r="H757" s="76" t="s">
        <v>906</v>
      </c>
      <c r="I757" s="76" t="s">
        <v>1101</v>
      </c>
      <c r="J757" s="3">
        <v>9</v>
      </c>
      <c r="K757"/>
    </row>
    <row r="758" spans="1:11" x14ac:dyDescent="0.25">
      <c r="A758" s="3">
        <v>756</v>
      </c>
      <c r="B758" s="76" t="s">
        <v>348</v>
      </c>
      <c r="C758" s="76" t="s">
        <v>331</v>
      </c>
      <c r="D758" s="76" t="s">
        <v>1106</v>
      </c>
      <c r="E758" s="76" t="s">
        <v>1109</v>
      </c>
      <c r="F758" s="76" t="s">
        <v>233</v>
      </c>
      <c r="G758" s="76" t="s">
        <v>977</v>
      </c>
      <c r="H758" s="76" t="s">
        <v>906</v>
      </c>
      <c r="I758" s="76" t="s">
        <v>1101</v>
      </c>
      <c r="J758" s="3">
        <v>13</v>
      </c>
      <c r="K758"/>
    </row>
    <row r="759" spans="1:11" x14ac:dyDescent="0.25">
      <c r="A759" s="3">
        <v>757</v>
      </c>
      <c r="B759" s="76" t="s">
        <v>348</v>
      </c>
      <c r="C759" s="76" t="s">
        <v>331</v>
      </c>
      <c r="D759" s="76" t="s">
        <v>1106</v>
      </c>
      <c r="E759" s="76"/>
      <c r="F759" s="76" t="s">
        <v>427</v>
      </c>
      <c r="G759" s="76" t="s">
        <v>406</v>
      </c>
      <c r="H759" s="76" t="s">
        <v>910</v>
      </c>
      <c r="I759" s="76" t="s">
        <v>1102</v>
      </c>
      <c r="J759" s="3">
        <v>52.81</v>
      </c>
      <c r="K759"/>
    </row>
    <row r="760" spans="1:11" x14ac:dyDescent="0.25">
      <c r="A760" s="3">
        <v>758</v>
      </c>
      <c r="B760" s="76" t="s">
        <v>348</v>
      </c>
      <c r="C760" s="76" t="s">
        <v>331</v>
      </c>
      <c r="D760" s="76" t="s">
        <v>1106</v>
      </c>
      <c r="E760" s="76" t="s">
        <v>1109</v>
      </c>
      <c r="F760" s="76" t="s">
        <v>427</v>
      </c>
      <c r="G760" s="76" t="s">
        <v>966</v>
      </c>
      <c r="H760" s="76" t="s">
        <v>906</v>
      </c>
      <c r="I760" s="76" t="s">
        <v>1101</v>
      </c>
      <c r="J760" s="3">
        <v>20.85</v>
      </c>
      <c r="K760"/>
    </row>
    <row r="761" spans="1:11" x14ac:dyDescent="0.25">
      <c r="A761" s="3">
        <v>759</v>
      </c>
      <c r="B761" s="76" t="s">
        <v>348</v>
      </c>
      <c r="C761" s="76" t="s">
        <v>331</v>
      </c>
      <c r="D761" s="76" t="s">
        <v>1106</v>
      </c>
      <c r="E761" s="76" t="s">
        <v>1113</v>
      </c>
      <c r="F761" s="76" t="s">
        <v>517</v>
      </c>
      <c r="G761" s="76" t="s">
        <v>244</v>
      </c>
      <c r="H761" s="76" t="s">
        <v>987</v>
      </c>
      <c r="I761" s="76" t="s">
        <v>1102</v>
      </c>
      <c r="J761" s="3">
        <v>103.5</v>
      </c>
      <c r="K761"/>
    </row>
    <row r="762" spans="1:11" x14ac:dyDescent="0.25">
      <c r="A762" s="3">
        <v>760</v>
      </c>
      <c r="B762" s="76" t="s">
        <v>349</v>
      </c>
      <c r="C762" s="76" t="s">
        <v>332</v>
      </c>
      <c r="D762" s="76" t="s">
        <v>1106</v>
      </c>
      <c r="E762" s="76"/>
      <c r="F762" s="76" t="s">
        <v>179</v>
      </c>
      <c r="G762" s="76" t="s">
        <v>12</v>
      </c>
      <c r="H762" s="76" t="s">
        <v>917</v>
      </c>
      <c r="I762" s="76" t="s">
        <v>1102</v>
      </c>
      <c r="J762" s="3">
        <v>151.9</v>
      </c>
      <c r="K762"/>
    </row>
    <row r="763" spans="1:11" x14ac:dyDescent="0.25">
      <c r="A763" s="3">
        <v>761</v>
      </c>
      <c r="B763" s="76" t="s">
        <v>349</v>
      </c>
      <c r="C763" s="76" t="s">
        <v>332</v>
      </c>
      <c r="D763" s="76" t="s">
        <v>1106</v>
      </c>
      <c r="E763" s="76" t="s">
        <v>1109</v>
      </c>
      <c r="F763" s="76" t="s">
        <v>179</v>
      </c>
      <c r="G763" s="76" t="s">
        <v>968</v>
      </c>
      <c r="H763" s="76" t="s">
        <v>907</v>
      </c>
      <c r="I763" s="76" t="s">
        <v>1101</v>
      </c>
      <c r="J763" s="3">
        <v>68.400000000000006</v>
      </c>
      <c r="K763"/>
    </row>
    <row r="764" spans="1:11" x14ac:dyDescent="0.25">
      <c r="A764" s="3">
        <v>762</v>
      </c>
      <c r="B764" s="76" t="s">
        <v>349</v>
      </c>
      <c r="C764" s="76" t="s">
        <v>332</v>
      </c>
      <c r="D764" s="76" t="s">
        <v>1106</v>
      </c>
      <c r="E764" s="76"/>
      <c r="F764" s="76" t="s">
        <v>180</v>
      </c>
      <c r="G764" s="76" t="s">
        <v>1093</v>
      </c>
      <c r="H764" s="76" t="s">
        <v>917</v>
      </c>
      <c r="I764" s="76" t="s">
        <v>1102</v>
      </c>
      <c r="J764" s="3">
        <v>21.92</v>
      </c>
      <c r="K764"/>
    </row>
    <row r="765" spans="1:11" x14ac:dyDescent="0.25">
      <c r="A765" s="3">
        <v>763</v>
      </c>
      <c r="B765" s="76" t="s">
        <v>349</v>
      </c>
      <c r="C765" s="76" t="s">
        <v>332</v>
      </c>
      <c r="D765" s="76" t="s">
        <v>1106</v>
      </c>
      <c r="E765" s="76" t="s">
        <v>1112</v>
      </c>
      <c r="F765" s="76" t="s">
        <v>180</v>
      </c>
      <c r="G765" s="76" t="s">
        <v>1093</v>
      </c>
      <c r="H765" s="76" t="s">
        <v>1039</v>
      </c>
      <c r="I765" s="76" t="s">
        <v>1102</v>
      </c>
      <c r="J765" s="3">
        <v>5</v>
      </c>
      <c r="K765"/>
    </row>
    <row r="766" spans="1:11" x14ac:dyDescent="0.25">
      <c r="A766" s="3">
        <v>764</v>
      </c>
      <c r="B766" s="76" t="s">
        <v>349</v>
      </c>
      <c r="C766" s="76" t="s">
        <v>332</v>
      </c>
      <c r="D766" s="76" t="s">
        <v>1106</v>
      </c>
      <c r="E766" s="76" t="s">
        <v>1109</v>
      </c>
      <c r="F766" s="76" t="s">
        <v>180</v>
      </c>
      <c r="G766" s="76" t="s">
        <v>1098</v>
      </c>
      <c r="H766" s="76" t="s">
        <v>907</v>
      </c>
      <c r="I766" s="76" t="s">
        <v>1101</v>
      </c>
      <c r="J766" s="3">
        <v>6.6</v>
      </c>
      <c r="K766"/>
    </row>
    <row r="767" spans="1:11" x14ac:dyDescent="0.25">
      <c r="A767" s="3">
        <v>765</v>
      </c>
      <c r="B767" s="76" t="s">
        <v>349</v>
      </c>
      <c r="C767" s="76" t="s">
        <v>332</v>
      </c>
      <c r="D767" s="76" t="s">
        <v>1106</v>
      </c>
      <c r="E767" s="76"/>
      <c r="F767" s="76" t="s">
        <v>708</v>
      </c>
      <c r="G767" s="76" t="s">
        <v>404</v>
      </c>
      <c r="H767" s="76" t="s">
        <v>916</v>
      </c>
      <c r="I767" s="76" t="s">
        <v>1102</v>
      </c>
      <c r="J767" s="3">
        <v>15.35</v>
      </c>
      <c r="K767"/>
    </row>
    <row r="768" spans="1:11" x14ac:dyDescent="0.25">
      <c r="A768" s="3">
        <v>766</v>
      </c>
      <c r="B768" s="76" t="s">
        <v>349</v>
      </c>
      <c r="C768" s="76" t="s">
        <v>332</v>
      </c>
      <c r="D768" s="76" t="s">
        <v>1106</v>
      </c>
      <c r="E768" s="76" t="s">
        <v>1109</v>
      </c>
      <c r="F768" s="76" t="s">
        <v>708</v>
      </c>
      <c r="G768" s="76" t="s">
        <v>967</v>
      </c>
      <c r="H768" s="76" t="s">
        <v>906</v>
      </c>
      <c r="I768" s="76" t="s">
        <v>1101</v>
      </c>
      <c r="J768" s="3">
        <v>4.8</v>
      </c>
      <c r="K768"/>
    </row>
    <row r="769" spans="1:11" x14ac:dyDescent="0.25">
      <c r="A769" s="3">
        <v>767</v>
      </c>
      <c r="B769" s="76" t="s">
        <v>349</v>
      </c>
      <c r="C769" s="76" t="s">
        <v>332</v>
      </c>
      <c r="D769" s="76" t="s">
        <v>1106</v>
      </c>
      <c r="E769" s="76"/>
      <c r="F769" s="76" t="s">
        <v>711</v>
      </c>
      <c r="G769" s="76" t="s">
        <v>407</v>
      </c>
      <c r="H769" s="76" t="s">
        <v>910</v>
      </c>
      <c r="I769" s="76" t="s">
        <v>1102</v>
      </c>
      <c r="J769" s="3">
        <v>50.24</v>
      </c>
      <c r="K769"/>
    </row>
    <row r="770" spans="1:11" x14ac:dyDescent="0.25">
      <c r="A770" s="3">
        <v>768</v>
      </c>
      <c r="B770" s="76" t="s">
        <v>349</v>
      </c>
      <c r="C770" s="76" t="s">
        <v>332</v>
      </c>
      <c r="D770" s="76" t="s">
        <v>1106</v>
      </c>
      <c r="E770" s="76" t="s">
        <v>1109</v>
      </c>
      <c r="F770" s="76" t="s">
        <v>711</v>
      </c>
      <c r="G770" s="76" t="s">
        <v>970</v>
      </c>
      <c r="H770" s="76" t="s">
        <v>906</v>
      </c>
      <c r="I770" s="76" t="s">
        <v>1101</v>
      </c>
      <c r="J770" s="3">
        <v>20.85</v>
      </c>
      <c r="K770"/>
    </row>
    <row r="771" spans="1:11" x14ac:dyDescent="0.25">
      <c r="A771" s="3">
        <v>769</v>
      </c>
      <c r="B771" s="76" t="s">
        <v>349</v>
      </c>
      <c r="C771" s="76" t="s">
        <v>332</v>
      </c>
      <c r="D771" s="76" t="s">
        <v>1106</v>
      </c>
      <c r="E771" s="76"/>
      <c r="F771" s="76" t="s">
        <v>181</v>
      </c>
      <c r="G771" s="76" t="s">
        <v>1095</v>
      </c>
      <c r="H771" s="76" t="s">
        <v>917</v>
      </c>
      <c r="I771" s="76" t="s">
        <v>1102</v>
      </c>
      <c r="J771" s="3">
        <v>16.11</v>
      </c>
      <c r="K771"/>
    </row>
    <row r="772" spans="1:11" x14ac:dyDescent="0.25">
      <c r="A772" s="3">
        <v>770</v>
      </c>
      <c r="B772" s="76" t="s">
        <v>349</v>
      </c>
      <c r="C772" s="76" t="s">
        <v>332</v>
      </c>
      <c r="D772" s="76" t="s">
        <v>1106</v>
      </c>
      <c r="E772" s="76" t="s">
        <v>1112</v>
      </c>
      <c r="F772" s="76" t="s">
        <v>181</v>
      </c>
      <c r="G772" s="76" t="s">
        <v>1095</v>
      </c>
      <c r="H772" s="76" t="s">
        <v>1039</v>
      </c>
      <c r="I772" s="76" t="s">
        <v>1102</v>
      </c>
      <c r="J772" s="3">
        <v>2.5</v>
      </c>
      <c r="K772"/>
    </row>
    <row r="773" spans="1:11" x14ac:dyDescent="0.25">
      <c r="A773" s="3">
        <v>771</v>
      </c>
      <c r="B773" s="76" t="s">
        <v>349</v>
      </c>
      <c r="C773" s="76" t="s">
        <v>332</v>
      </c>
      <c r="D773" s="76" t="s">
        <v>1106</v>
      </c>
      <c r="E773" s="76" t="s">
        <v>1109</v>
      </c>
      <c r="F773" s="76" t="s">
        <v>181</v>
      </c>
      <c r="G773" s="76" t="s">
        <v>1096</v>
      </c>
      <c r="H773" s="76" t="s">
        <v>907</v>
      </c>
      <c r="I773" s="76" t="s">
        <v>1101</v>
      </c>
      <c r="J773" s="3">
        <v>4.5999999999999996</v>
      </c>
      <c r="K773"/>
    </row>
    <row r="774" spans="1:11" x14ac:dyDescent="0.25">
      <c r="A774" s="3">
        <v>772</v>
      </c>
      <c r="B774" s="76" t="s">
        <v>349</v>
      </c>
      <c r="C774" s="76" t="s">
        <v>332</v>
      </c>
      <c r="D774" s="76" t="s">
        <v>1106</v>
      </c>
      <c r="E774" s="76"/>
      <c r="F774" s="76" t="s">
        <v>182</v>
      </c>
      <c r="G774" s="76" t="s">
        <v>42</v>
      </c>
      <c r="H774" s="76" t="s">
        <v>917</v>
      </c>
      <c r="I774" s="76" t="s">
        <v>1102</v>
      </c>
      <c r="J774" s="3">
        <v>28.86</v>
      </c>
      <c r="K774"/>
    </row>
    <row r="775" spans="1:11" x14ac:dyDescent="0.25">
      <c r="A775" s="3">
        <v>773</v>
      </c>
      <c r="B775" s="76" t="s">
        <v>349</v>
      </c>
      <c r="C775" s="76" t="s">
        <v>332</v>
      </c>
      <c r="D775" s="76" t="s">
        <v>1106</v>
      </c>
      <c r="E775" s="76" t="s">
        <v>1109</v>
      </c>
      <c r="F775" s="76" t="s">
        <v>182</v>
      </c>
      <c r="G775" s="76" t="s">
        <v>974</v>
      </c>
      <c r="H775" s="76" t="s">
        <v>906</v>
      </c>
      <c r="I775" s="76" t="s">
        <v>1101</v>
      </c>
      <c r="J775" s="3">
        <v>9</v>
      </c>
      <c r="K775"/>
    </row>
    <row r="776" spans="1:11" x14ac:dyDescent="0.25">
      <c r="A776" s="3">
        <v>774</v>
      </c>
      <c r="B776" s="76" t="s">
        <v>349</v>
      </c>
      <c r="C776" s="76" t="s">
        <v>332</v>
      </c>
      <c r="D776" s="76" t="s">
        <v>1106</v>
      </c>
      <c r="E776" s="76" t="s">
        <v>1109</v>
      </c>
      <c r="F776" s="76" t="s">
        <v>234</v>
      </c>
      <c r="G776" s="76" t="s">
        <v>977</v>
      </c>
      <c r="H776" s="76" t="s">
        <v>906</v>
      </c>
      <c r="I776" s="76" t="s">
        <v>1101</v>
      </c>
      <c r="J776" s="3">
        <v>13</v>
      </c>
      <c r="K776"/>
    </row>
    <row r="777" spans="1:11" x14ac:dyDescent="0.25">
      <c r="A777" s="3">
        <v>775</v>
      </c>
      <c r="B777" s="76" t="s">
        <v>349</v>
      </c>
      <c r="C777" s="76" t="s">
        <v>332</v>
      </c>
      <c r="D777" s="76" t="s">
        <v>1106</v>
      </c>
      <c r="E777" s="76"/>
      <c r="F777" s="76" t="s">
        <v>428</v>
      </c>
      <c r="G777" s="76" t="s">
        <v>406</v>
      </c>
      <c r="H777" s="76" t="s">
        <v>910</v>
      </c>
      <c r="I777" s="76" t="s">
        <v>1102</v>
      </c>
      <c r="J777" s="3">
        <v>52.81</v>
      </c>
      <c r="K777"/>
    </row>
    <row r="778" spans="1:11" x14ac:dyDescent="0.25">
      <c r="A778" s="3">
        <v>776</v>
      </c>
      <c r="B778" s="76" t="s">
        <v>349</v>
      </c>
      <c r="C778" s="76" t="s">
        <v>332</v>
      </c>
      <c r="D778" s="76" t="s">
        <v>1106</v>
      </c>
      <c r="E778" s="76" t="s">
        <v>1109</v>
      </c>
      <c r="F778" s="76" t="s">
        <v>428</v>
      </c>
      <c r="G778" s="76" t="s">
        <v>966</v>
      </c>
      <c r="H778" s="76" t="s">
        <v>906</v>
      </c>
      <c r="I778" s="76" t="s">
        <v>1101</v>
      </c>
      <c r="J778" s="3">
        <v>20.85</v>
      </c>
      <c r="K778"/>
    </row>
    <row r="779" spans="1:11" x14ac:dyDescent="0.25">
      <c r="A779" s="3">
        <v>777</v>
      </c>
      <c r="B779" s="76" t="s">
        <v>349</v>
      </c>
      <c r="C779" s="76" t="s">
        <v>332</v>
      </c>
      <c r="D779" s="76" t="s">
        <v>1106</v>
      </c>
      <c r="E779" s="76" t="s">
        <v>1113</v>
      </c>
      <c r="F779" s="76" t="s">
        <v>518</v>
      </c>
      <c r="G779" s="76" t="s">
        <v>244</v>
      </c>
      <c r="H779" s="76" t="s">
        <v>987</v>
      </c>
      <c r="I779" s="76" t="s">
        <v>1102</v>
      </c>
      <c r="J779" s="3">
        <v>103.5</v>
      </c>
      <c r="K779"/>
    </row>
    <row r="780" spans="1:11" x14ac:dyDescent="0.25">
      <c r="A780" s="3">
        <v>778</v>
      </c>
      <c r="B780" s="76" t="s">
        <v>350</v>
      </c>
      <c r="C780" s="76" t="s">
        <v>332</v>
      </c>
      <c r="D780" s="76" t="s">
        <v>1106</v>
      </c>
      <c r="E780" s="76"/>
      <c r="F780" s="76" t="s">
        <v>187</v>
      </c>
      <c r="G780" s="76" t="s">
        <v>12</v>
      </c>
      <c r="H780" s="76" t="s">
        <v>917</v>
      </c>
      <c r="I780" s="76" t="s">
        <v>1102</v>
      </c>
      <c r="J780" s="3">
        <v>151.9</v>
      </c>
      <c r="K780"/>
    </row>
    <row r="781" spans="1:11" x14ac:dyDescent="0.25">
      <c r="A781" s="3">
        <v>779</v>
      </c>
      <c r="B781" s="76" t="s">
        <v>350</v>
      </c>
      <c r="C781" s="76" t="s">
        <v>332</v>
      </c>
      <c r="D781" s="76" t="s">
        <v>1106</v>
      </c>
      <c r="E781" s="76" t="s">
        <v>1109</v>
      </c>
      <c r="F781" s="76" t="s">
        <v>187</v>
      </c>
      <c r="G781" s="76" t="s">
        <v>968</v>
      </c>
      <c r="H781" s="76" t="s">
        <v>907</v>
      </c>
      <c r="I781" s="76" t="s">
        <v>1101</v>
      </c>
      <c r="J781" s="3">
        <v>68.400000000000006</v>
      </c>
      <c r="K781"/>
    </row>
    <row r="782" spans="1:11" x14ac:dyDescent="0.25">
      <c r="A782" s="3">
        <v>780</v>
      </c>
      <c r="B782" s="76" t="s">
        <v>350</v>
      </c>
      <c r="C782" s="76" t="s">
        <v>332</v>
      </c>
      <c r="D782" s="76" t="s">
        <v>1106</v>
      </c>
      <c r="E782" s="76"/>
      <c r="F782" s="76" t="s">
        <v>188</v>
      </c>
      <c r="G782" s="76" t="s">
        <v>1093</v>
      </c>
      <c r="H782" s="76" t="s">
        <v>917</v>
      </c>
      <c r="I782" s="76" t="s">
        <v>1102</v>
      </c>
      <c r="J782" s="3">
        <v>21.92</v>
      </c>
      <c r="K782"/>
    </row>
    <row r="783" spans="1:11" x14ac:dyDescent="0.25">
      <c r="A783" s="3">
        <v>781</v>
      </c>
      <c r="B783" s="76" t="s">
        <v>350</v>
      </c>
      <c r="C783" s="76" t="s">
        <v>332</v>
      </c>
      <c r="D783" s="76" t="s">
        <v>1106</v>
      </c>
      <c r="E783" s="76" t="s">
        <v>1112</v>
      </c>
      <c r="F783" s="76" t="s">
        <v>188</v>
      </c>
      <c r="G783" s="76" t="s">
        <v>1093</v>
      </c>
      <c r="H783" s="76" t="s">
        <v>1039</v>
      </c>
      <c r="I783" s="76" t="s">
        <v>1102</v>
      </c>
      <c r="J783" s="3">
        <v>5</v>
      </c>
      <c r="K783"/>
    </row>
    <row r="784" spans="1:11" x14ac:dyDescent="0.25">
      <c r="A784" s="3">
        <v>782</v>
      </c>
      <c r="B784" s="76" t="s">
        <v>350</v>
      </c>
      <c r="C784" s="76" t="s">
        <v>332</v>
      </c>
      <c r="D784" s="76" t="s">
        <v>1106</v>
      </c>
      <c r="E784" s="76" t="s">
        <v>1109</v>
      </c>
      <c r="F784" s="76" t="s">
        <v>188</v>
      </c>
      <c r="G784" s="76" t="s">
        <v>1098</v>
      </c>
      <c r="H784" s="76" t="s">
        <v>907</v>
      </c>
      <c r="I784" s="76" t="s">
        <v>1101</v>
      </c>
      <c r="J784" s="3">
        <v>6.6</v>
      </c>
      <c r="K784"/>
    </row>
    <row r="785" spans="1:11" x14ac:dyDescent="0.25">
      <c r="A785" s="3">
        <v>783</v>
      </c>
      <c r="B785" s="76" t="s">
        <v>350</v>
      </c>
      <c r="C785" s="76" t="s">
        <v>332</v>
      </c>
      <c r="D785" s="76" t="s">
        <v>1106</v>
      </c>
      <c r="E785" s="76"/>
      <c r="F785" s="76" t="s">
        <v>721</v>
      </c>
      <c r="G785" s="76" t="s">
        <v>404</v>
      </c>
      <c r="H785" s="76" t="s">
        <v>916</v>
      </c>
      <c r="I785" s="76" t="s">
        <v>1102</v>
      </c>
      <c r="J785" s="3">
        <v>15.35</v>
      </c>
      <c r="K785"/>
    </row>
    <row r="786" spans="1:11" x14ac:dyDescent="0.25">
      <c r="A786" s="3">
        <v>784</v>
      </c>
      <c r="B786" s="76" t="s">
        <v>350</v>
      </c>
      <c r="C786" s="76" t="s">
        <v>332</v>
      </c>
      <c r="D786" s="76" t="s">
        <v>1106</v>
      </c>
      <c r="E786" s="76" t="s">
        <v>1109</v>
      </c>
      <c r="F786" s="76" t="s">
        <v>721</v>
      </c>
      <c r="G786" s="76" t="s">
        <v>967</v>
      </c>
      <c r="H786" s="76" t="s">
        <v>906</v>
      </c>
      <c r="I786" s="76" t="s">
        <v>1101</v>
      </c>
      <c r="J786" s="3">
        <v>4.8</v>
      </c>
      <c r="K786"/>
    </row>
    <row r="787" spans="1:11" x14ac:dyDescent="0.25">
      <c r="A787" s="3">
        <v>785</v>
      </c>
      <c r="B787" s="76" t="s">
        <v>350</v>
      </c>
      <c r="C787" s="76" t="s">
        <v>332</v>
      </c>
      <c r="D787" s="76" t="s">
        <v>1106</v>
      </c>
      <c r="E787" s="76"/>
      <c r="F787" s="76" t="s">
        <v>724</v>
      </c>
      <c r="G787" s="76" t="s">
        <v>407</v>
      </c>
      <c r="H787" s="76" t="s">
        <v>910</v>
      </c>
      <c r="I787" s="76" t="s">
        <v>1102</v>
      </c>
      <c r="J787" s="3">
        <v>50.24</v>
      </c>
      <c r="K787"/>
    </row>
    <row r="788" spans="1:11" x14ac:dyDescent="0.25">
      <c r="A788" s="3">
        <v>786</v>
      </c>
      <c r="B788" s="76" t="s">
        <v>350</v>
      </c>
      <c r="C788" s="76" t="s">
        <v>332</v>
      </c>
      <c r="D788" s="76" t="s">
        <v>1106</v>
      </c>
      <c r="E788" s="76" t="s">
        <v>1109</v>
      </c>
      <c r="F788" s="76" t="s">
        <v>724</v>
      </c>
      <c r="G788" s="76" t="s">
        <v>970</v>
      </c>
      <c r="H788" s="76" t="s">
        <v>906</v>
      </c>
      <c r="I788" s="76" t="s">
        <v>1101</v>
      </c>
      <c r="J788" s="3">
        <v>20.85</v>
      </c>
      <c r="K788"/>
    </row>
    <row r="789" spans="1:11" x14ac:dyDescent="0.25">
      <c r="A789" s="3">
        <v>787</v>
      </c>
      <c r="B789" s="76" t="s">
        <v>350</v>
      </c>
      <c r="C789" s="76" t="s">
        <v>332</v>
      </c>
      <c r="D789" s="76" t="s">
        <v>1106</v>
      </c>
      <c r="E789" s="76"/>
      <c r="F789" s="76" t="s">
        <v>189</v>
      </c>
      <c r="G789" s="76" t="s">
        <v>1095</v>
      </c>
      <c r="H789" s="76" t="s">
        <v>917</v>
      </c>
      <c r="I789" s="76" t="s">
        <v>1102</v>
      </c>
      <c r="J789" s="3">
        <v>16.11</v>
      </c>
      <c r="K789"/>
    </row>
    <row r="790" spans="1:11" x14ac:dyDescent="0.25">
      <c r="A790" s="3">
        <v>788</v>
      </c>
      <c r="B790" s="76" t="s">
        <v>350</v>
      </c>
      <c r="C790" s="76" t="s">
        <v>332</v>
      </c>
      <c r="D790" s="76" t="s">
        <v>1106</v>
      </c>
      <c r="E790" s="76" t="s">
        <v>1112</v>
      </c>
      <c r="F790" s="76" t="s">
        <v>189</v>
      </c>
      <c r="G790" s="76" t="s">
        <v>1095</v>
      </c>
      <c r="H790" s="76" t="s">
        <v>1039</v>
      </c>
      <c r="I790" s="76" t="s">
        <v>1102</v>
      </c>
      <c r="J790" s="3">
        <v>2.5</v>
      </c>
      <c r="K790"/>
    </row>
    <row r="791" spans="1:11" x14ac:dyDescent="0.25">
      <c r="A791" s="3">
        <v>789</v>
      </c>
      <c r="B791" s="76" t="s">
        <v>350</v>
      </c>
      <c r="C791" s="76" t="s">
        <v>332</v>
      </c>
      <c r="D791" s="76" t="s">
        <v>1106</v>
      </c>
      <c r="E791" s="76" t="s">
        <v>1109</v>
      </c>
      <c r="F791" s="76" t="s">
        <v>189</v>
      </c>
      <c r="G791" s="76" t="s">
        <v>1096</v>
      </c>
      <c r="H791" s="76" t="s">
        <v>907</v>
      </c>
      <c r="I791" s="76" t="s">
        <v>1101</v>
      </c>
      <c r="J791" s="3">
        <v>4.5999999999999996</v>
      </c>
      <c r="K791"/>
    </row>
    <row r="792" spans="1:11" x14ac:dyDescent="0.25">
      <c r="A792" s="3">
        <v>790</v>
      </c>
      <c r="B792" s="76" t="s">
        <v>350</v>
      </c>
      <c r="C792" s="76" t="s">
        <v>332</v>
      </c>
      <c r="D792" s="76" t="s">
        <v>1106</v>
      </c>
      <c r="E792" s="76"/>
      <c r="F792" s="76" t="s">
        <v>190</v>
      </c>
      <c r="G792" s="76" t="s">
        <v>42</v>
      </c>
      <c r="H792" s="76" t="s">
        <v>917</v>
      </c>
      <c r="I792" s="76" t="s">
        <v>1102</v>
      </c>
      <c r="J792" s="3">
        <v>28.86</v>
      </c>
      <c r="K792"/>
    </row>
    <row r="793" spans="1:11" x14ac:dyDescent="0.25">
      <c r="A793" s="3">
        <v>791</v>
      </c>
      <c r="B793" s="76" t="s">
        <v>350</v>
      </c>
      <c r="C793" s="76" t="s">
        <v>332</v>
      </c>
      <c r="D793" s="76" t="s">
        <v>1106</v>
      </c>
      <c r="E793" s="76" t="s">
        <v>1109</v>
      </c>
      <c r="F793" s="76" t="s">
        <v>190</v>
      </c>
      <c r="G793" s="76" t="s">
        <v>974</v>
      </c>
      <c r="H793" s="76" t="s">
        <v>906</v>
      </c>
      <c r="I793" s="76" t="s">
        <v>1101</v>
      </c>
      <c r="J793" s="3">
        <v>9</v>
      </c>
      <c r="K793"/>
    </row>
    <row r="794" spans="1:11" x14ac:dyDescent="0.25">
      <c r="A794" s="3">
        <v>792</v>
      </c>
      <c r="B794" s="76" t="s">
        <v>350</v>
      </c>
      <c r="C794" s="76" t="s">
        <v>332</v>
      </c>
      <c r="D794" s="76" t="s">
        <v>1106</v>
      </c>
      <c r="E794" s="76" t="s">
        <v>1109</v>
      </c>
      <c r="F794" s="76" t="s">
        <v>235</v>
      </c>
      <c r="G794" s="76" t="s">
        <v>977</v>
      </c>
      <c r="H794" s="76" t="s">
        <v>906</v>
      </c>
      <c r="I794" s="76" t="s">
        <v>1101</v>
      </c>
      <c r="J794" s="3">
        <v>13</v>
      </c>
      <c r="K794"/>
    </row>
    <row r="795" spans="1:11" x14ac:dyDescent="0.25">
      <c r="A795" s="3">
        <v>793</v>
      </c>
      <c r="B795" s="76" t="s">
        <v>350</v>
      </c>
      <c r="C795" s="76" t="s">
        <v>332</v>
      </c>
      <c r="D795" s="76" t="s">
        <v>1106</v>
      </c>
      <c r="E795" s="76"/>
      <c r="F795" s="76" t="s">
        <v>429</v>
      </c>
      <c r="G795" s="76" t="s">
        <v>406</v>
      </c>
      <c r="H795" s="76" t="s">
        <v>910</v>
      </c>
      <c r="I795" s="76" t="s">
        <v>1102</v>
      </c>
      <c r="J795" s="3">
        <v>52.81</v>
      </c>
      <c r="K795"/>
    </row>
    <row r="796" spans="1:11" x14ac:dyDescent="0.25">
      <c r="A796" s="3">
        <v>794</v>
      </c>
      <c r="B796" s="76" t="s">
        <v>350</v>
      </c>
      <c r="C796" s="76" t="s">
        <v>332</v>
      </c>
      <c r="D796" s="76" t="s">
        <v>1106</v>
      </c>
      <c r="E796" s="76" t="s">
        <v>1109</v>
      </c>
      <c r="F796" s="76" t="s">
        <v>429</v>
      </c>
      <c r="G796" s="76" t="s">
        <v>966</v>
      </c>
      <c r="H796" s="76" t="s">
        <v>906</v>
      </c>
      <c r="I796" s="76" t="s">
        <v>1101</v>
      </c>
      <c r="J796" s="3">
        <v>20.85</v>
      </c>
      <c r="K796"/>
    </row>
    <row r="797" spans="1:11" x14ac:dyDescent="0.25">
      <c r="A797" s="3">
        <v>795</v>
      </c>
      <c r="B797" s="76" t="s">
        <v>350</v>
      </c>
      <c r="C797" s="76" t="s">
        <v>332</v>
      </c>
      <c r="D797" s="76" t="s">
        <v>1106</v>
      </c>
      <c r="E797" s="76"/>
      <c r="F797" s="76" t="s">
        <v>732</v>
      </c>
      <c r="G797" s="76" t="s">
        <v>316</v>
      </c>
      <c r="H797" s="76" t="s">
        <v>987</v>
      </c>
      <c r="I797" s="76" t="s">
        <v>1102</v>
      </c>
      <c r="J797" s="3">
        <v>194.21</v>
      </c>
      <c r="K797"/>
    </row>
    <row r="798" spans="1:11" x14ac:dyDescent="0.25">
      <c r="A798" s="3">
        <v>796</v>
      </c>
      <c r="B798" s="76" t="s">
        <v>350</v>
      </c>
      <c r="C798" s="76" t="s">
        <v>332</v>
      </c>
      <c r="D798" s="76" t="s">
        <v>1106</v>
      </c>
      <c r="E798" s="76" t="s">
        <v>1109</v>
      </c>
      <c r="F798" s="76" t="s">
        <v>732</v>
      </c>
      <c r="G798" s="76" t="s">
        <v>978</v>
      </c>
      <c r="H798" s="76" t="s">
        <v>906</v>
      </c>
      <c r="I798" s="76" t="s">
        <v>1101</v>
      </c>
      <c r="J798" s="3">
        <v>66</v>
      </c>
      <c r="K798"/>
    </row>
    <row r="799" spans="1:11" x14ac:dyDescent="0.25">
      <c r="A799" s="3">
        <v>797</v>
      </c>
      <c r="B799" s="76" t="s">
        <v>350</v>
      </c>
      <c r="C799" s="76" t="s">
        <v>332</v>
      </c>
      <c r="D799" s="76" t="s">
        <v>1106</v>
      </c>
      <c r="E799" s="76"/>
      <c r="F799" s="76" t="s">
        <v>736</v>
      </c>
      <c r="G799" s="76" t="s">
        <v>316</v>
      </c>
      <c r="H799" s="76" t="s">
        <v>987</v>
      </c>
      <c r="I799" s="76" t="s">
        <v>1102</v>
      </c>
      <c r="J799" s="3">
        <v>122.35</v>
      </c>
      <c r="K799"/>
    </row>
    <row r="800" spans="1:11" x14ac:dyDescent="0.25">
      <c r="A800" s="3">
        <v>798</v>
      </c>
      <c r="B800" s="76" t="s">
        <v>350</v>
      </c>
      <c r="C800" s="76" t="s">
        <v>332</v>
      </c>
      <c r="D800" s="76" t="s">
        <v>1106</v>
      </c>
      <c r="E800" s="76" t="s">
        <v>1109</v>
      </c>
      <c r="F800" s="76" t="s">
        <v>736</v>
      </c>
      <c r="G800" s="76" t="s">
        <v>978</v>
      </c>
      <c r="H800" s="76" t="s">
        <v>906</v>
      </c>
      <c r="I800" s="76" t="s">
        <v>1101</v>
      </c>
      <c r="J800" s="3">
        <v>41</v>
      </c>
      <c r="K800"/>
    </row>
    <row r="801" spans="1:11" x14ac:dyDescent="0.25">
      <c r="A801" s="3">
        <v>799</v>
      </c>
      <c r="B801" s="76" t="s">
        <v>350</v>
      </c>
      <c r="C801" s="76" t="s">
        <v>332</v>
      </c>
      <c r="D801" s="76" t="s">
        <v>1106</v>
      </c>
      <c r="E801" s="76" t="s">
        <v>1113</v>
      </c>
      <c r="F801" s="76" t="s">
        <v>519</v>
      </c>
      <c r="G801" s="76" t="s">
        <v>244</v>
      </c>
      <c r="H801" s="76" t="s">
        <v>987</v>
      </c>
      <c r="I801" s="76" t="s">
        <v>1102</v>
      </c>
      <c r="J801" s="3">
        <v>103.5</v>
      </c>
      <c r="K801"/>
    </row>
    <row r="802" spans="1:11" x14ac:dyDescent="0.25">
      <c r="A802" s="3">
        <v>800</v>
      </c>
      <c r="B802" s="76" t="s">
        <v>351</v>
      </c>
      <c r="C802" s="76" t="s">
        <v>332</v>
      </c>
      <c r="D802" s="76" t="s">
        <v>1106</v>
      </c>
      <c r="E802" s="76"/>
      <c r="F802" s="76" t="s">
        <v>192</v>
      </c>
      <c r="G802" s="76" t="s">
        <v>12</v>
      </c>
      <c r="H802" s="76" t="s">
        <v>917</v>
      </c>
      <c r="I802" s="76" t="s">
        <v>1102</v>
      </c>
      <c r="J802" s="3">
        <v>51.98</v>
      </c>
      <c r="K802"/>
    </row>
    <row r="803" spans="1:11" x14ac:dyDescent="0.25">
      <c r="A803" s="3">
        <v>801</v>
      </c>
      <c r="B803" s="76" t="s">
        <v>351</v>
      </c>
      <c r="C803" s="76" t="s">
        <v>332</v>
      </c>
      <c r="D803" s="76" t="s">
        <v>1106</v>
      </c>
      <c r="E803" s="76" t="s">
        <v>1109</v>
      </c>
      <c r="F803" s="76" t="s">
        <v>192</v>
      </c>
      <c r="G803" s="76" t="s">
        <v>968</v>
      </c>
      <c r="H803" s="76" t="s">
        <v>907</v>
      </c>
      <c r="I803" s="76" t="s">
        <v>1101</v>
      </c>
      <c r="J803" s="3">
        <v>17.5</v>
      </c>
      <c r="K803"/>
    </row>
    <row r="804" spans="1:11" x14ac:dyDescent="0.25">
      <c r="A804" s="3">
        <v>802</v>
      </c>
      <c r="B804" s="76" t="s">
        <v>351</v>
      </c>
      <c r="C804" s="76" t="s">
        <v>332</v>
      </c>
      <c r="D804" s="76" t="s">
        <v>1106</v>
      </c>
      <c r="E804" s="76"/>
      <c r="F804" s="76" t="s">
        <v>193</v>
      </c>
      <c r="G804" s="76" t="s">
        <v>1093</v>
      </c>
      <c r="H804" s="76" t="s">
        <v>917</v>
      </c>
      <c r="I804" s="76" t="s">
        <v>1102</v>
      </c>
      <c r="J804" s="3">
        <v>21.92</v>
      </c>
      <c r="K804"/>
    </row>
    <row r="805" spans="1:11" x14ac:dyDescent="0.25">
      <c r="A805" s="3">
        <v>803</v>
      </c>
      <c r="B805" s="76" t="s">
        <v>351</v>
      </c>
      <c r="C805" s="76" t="s">
        <v>332</v>
      </c>
      <c r="D805" s="76" t="s">
        <v>1106</v>
      </c>
      <c r="E805" s="76" t="s">
        <v>1112</v>
      </c>
      <c r="F805" s="76" t="s">
        <v>193</v>
      </c>
      <c r="G805" s="76" t="s">
        <v>1093</v>
      </c>
      <c r="H805" s="76" t="s">
        <v>1039</v>
      </c>
      <c r="I805" s="76" t="s">
        <v>1102</v>
      </c>
      <c r="J805" s="3">
        <v>5</v>
      </c>
      <c r="K805"/>
    </row>
    <row r="806" spans="1:11" x14ac:dyDescent="0.25">
      <c r="A806" s="3">
        <v>804</v>
      </c>
      <c r="B806" s="76" t="s">
        <v>351</v>
      </c>
      <c r="C806" s="76" t="s">
        <v>332</v>
      </c>
      <c r="D806" s="76" t="s">
        <v>1106</v>
      </c>
      <c r="E806" s="76" t="s">
        <v>1109</v>
      </c>
      <c r="F806" s="76" t="s">
        <v>193</v>
      </c>
      <c r="G806" s="76" t="s">
        <v>1098</v>
      </c>
      <c r="H806" s="76" t="s">
        <v>907</v>
      </c>
      <c r="I806" s="76" t="s">
        <v>1101</v>
      </c>
      <c r="J806" s="3">
        <v>6.6</v>
      </c>
      <c r="K806"/>
    </row>
    <row r="807" spans="1:11" x14ac:dyDescent="0.25">
      <c r="A807" s="3">
        <v>805</v>
      </c>
      <c r="B807" s="76" t="s">
        <v>351</v>
      </c>
      <c r="C807" s="76" t="s">
        <v>332</v>
      </c>
      <c r="D807" s="76" t="s">
        <v>1106</v>
      </c>
      <c r="E807" s="76"/>
      <c r="F807" s="76" t="s">
        <v>742</v>
      </c>
      <c r="G807" s="76" t="s">
        <v>404</v>
      </c>
      <c r="H807" s="76" t="s">
        <v>916</v>
      </c>
      <c r="I807" s="76" t="s">
        <v>1102</v>
      </c>
      <c r="J807" s="3">
        <v>15.35</v>
      </c>
      <c r="K807"/>
    </row>
    <row r="808" spans="1:11" x14ac:dyDescent="0.25">
      <c r="A808" s="3">
        <v>806</v>
      </c>
      <c r="B808" s="76" t="s">
        <v>351</v>
      </c>
      <c r="C808" s="76" t="s">
        <v>332</v>
      </c>
      <c r="D808" s="76" t="s">
        <v>1106</v>
      </c>
      <c r="E808" s="76" t="s">
        <v>1109</v>
      </c>
      <c r="F808" s="76" t="s">
        <v>742</v>
      </c>
      <c r="G808" s="76" t="s">
        <v>967</v>
      </c>
      <c r="H808" s="76" t="s">
        <v>906</v>
      </c>
      <c r="I808" s="76" t="s">
        <v>1101</v>
      </c>
      <c r="J808" s="3">
        <v>4.8</v>
      </c>
      <c r="K808"/>
    </row>
    <row r="809" spans="1:11" x14ac:dyDescent="0.25">
      <c r="A809" s="3">
        <v>807</v>
      </c>
      <c r="B809" s="76" t="s">
        <v>351</v>
      </c>
      <c r="C809" s="76" t="s">
        <v>332</v>
      </c>
      <c r="D809" s="76" t="s">
        <v>1106</v>
      </c>
      <c r="E809" s="76"/>
      <c r="F809" s="76" t="s">
        <v>744</v>
      </c>
      <c r="G809" s="76" t="s">
        <v>407</v>
      </c>
      <c r="H809" s="76" t="s">
        <v>910</v>
      </c>
      <c r="I809" s="76" t="s">
        <v>1102</v>
      </c>
      <c r="J809" s="3">
        <v>50.24</v>
      </c>
      <c r="K809"/>
    </row>
    <row r="810" spans="1:11" x14ac:dyDescent="0.25">
      <c r="A810" s="3">
        <v>808</v>
      </c>
      <c r="B810" s="76" t="s">
        <v>351</v>
      </c>
      <c r="C810" s="76" t="s">
        <v>332</v>
      </c>
      <c r="D810" s="76" t="s">
        <v>1106</v>
      </c>
      <c r="E810" s="76" t="s">
        <v>1109</v>
      </c>
      <c r="F810" s="76" t="s">
        <v>744</v>
      </c>
      <c r="G810" s="76" t="s">
        <v>970</v>
      </c>
      <c r="H810" s="76" t="s">
        <v>906</v>
      </c>
      <c r="I810" s="76" t="s">
        <v>1101</v>
      </c>
      <c r="J810" s="3">
        <v>20.85</v>
      </c>
      <c r="K810"/>
    </row>
    <row r="811" spans="1:11" x14ac:dyDescent="0.25">
      <c r="A811" s="3">
        <v>809</v>
      </c>
      <c r="B811" s="76" t="s">
        <v>351</v>
      </c>
      <c r="C811" s="76" t="s">
        <v>332</v>
      </c>
      <c r="D811" s="76" t="s">
        <v>1106</v>
      </c>
      <c r="E811" s="76"/>
      <c r="F811" s="76" t="s">
        <v>194</v>
      </c>
      <c r="G811" s="76" t="s">
        <v>1095</v>
      </c>
      <c r="H811" s="76" t="s">
        <v>917</v>
      </c>
      <c r="I811" s="76" t="s">
        <v>1102</v>
      </c>
      <c r="J811" s="3">
        <v>16.11</v>
      </c>
      <c r="K811"/>
    </row>
    <row r="812" spans="1:11" x14ac:dyDescent="0.25">
      <c r="A812" s="3">
        <v>810</v>
      </c>
      <c r="B812" s="76" t="s">
        <v>351</v>
      </c>
      <c r="C812" s="76" t="s">
        <v>332</v>
      </c>
      <c r="D812" s="76" t="s">
        <v>1106</v>
      </c>
      <c r="E812" s="76" t="s">
        <v>1112</v>
      </c>
      <c r="F812" s="76" t="s">
        <v>194</v>
      </c>
      <c r="G812" s="76" t="s">
        <v>1095</v>
      </c>
      <c r="H812" s="76" t="s">
        <v>1039</v>
      </c>
      <c r="I812" s="76" t="s">
        <v>1102</v>
      </c>
      <c r="J812" s="3">
        <v>2.5</v>
      </c>
      <c r="K812"/>
    </row>
    <row r="813" spans="1:11" x14ac:dyDescent="0.25">
      <c r="A813" s="3">
        <v>811</v>
      </c>
      <c r="B813" s="76" t="s">
        <v>351</v>
      </c>
      <c r="C813" s="76" t="s">
        <v>332</v>
      </c>
      <c r="D813" s="76" t="s">
        <v>1106</v>
      </c>
      <c r="E813" s="76" t="s">
        <v>1109</v>
      </c>
      <c r="F813" s="76" t="s">
        <v>194</v>
      </c>
      <c r="G813" s="76" t="s">
        <v>1096</v>
      </c>
      <c r="H813" s="76" t="s">
        <v>907</v>
      </c>
      <c r="I813" s="76" t="s">
        <v>1101</v>
      </c>
      <c r="J813" s="3">
        <v>4.5999999999999996</v>
      </c>
      <c r="K813"/>
    </row>
    <row r="814" spans="1:11" x14ac:dyDescent="0.25">
      <c r="A814" s="3">
        <v>812</v>
      </c>
      <c r="B814" s="76" t="s">
        <v>351</v>
      </c>
      <c r="C814" s="76" t="s">
        <v>332</v>
      </c>
      <c r="D814" s="76" t="s">
        <v>1106</v>
      </c>
      <c r="E814" s="76"/>
      <c r="F814" s="76" t="s">
        <v>195</v>
      </c>
      <c r="G814" s="76" t="s">
        <v>42</v>
      </c>
      <c r="H814" s="76" t="s">
        <v>917</v>
      </c>
      <c r="I814" s="76" t="s">
        <v>1102</v>
      </c>
      <c r="J814" s="3">
        <v>28.86</v>
      </c>
      <c r="K814"/>
    </row>
    <row r="815" spans="1:11" x14ac:dyDescent="0.25">
      <c r="A815" s="3">
        <v>813</v>
      </c>
      <c r="B815" s="76" t="s">
        <v>351</v>
      </c>
      <c r="C815" s="76" t="s">
        <v>332</v>
      </c>
      <c r="D815" s="76" t="s">
        <v>1106</v>
      </c>
      <c r="E815" s="76" t="s">
        <v>1109</v>
      </c>
      <c r="F815" s="76" t="s">
        <v>195</v>
      </c>
      <c r="G815" s="76" t="s">
        <v>974</v>
      </c>
      <c r="H815" s="76" t="s">
        <v>906</v>
      </c>
      <c r="I815" s="76" t="s">
        <v>1101</v>
      </c>
      <c r="J815" s="3">
        <v>9</v>
      </c>
      <c r="K815"/>
    </row>
    <row r="816" spans="1:11" x14ac:dyDescent="0.25">
      <c r="A816" s="3">
        <v>814</v>
      </c>
      <c r="B816" s="76" t="s">
        <v>351</v>
      </c>
      <c r="C816" s="76" t="s">
        <v>332</v>
      </c>
      <c r="D816" s="76" t="s">
        <v>1106</v>
      </c>
      <c r="E816" s="76" t="s">
        <v>1109</v>
      </c>
      <c r="F816" s="76" t="s">
        <v>236</v>
      </c>
      <c r="G816" s="76" t="s">
        <v>977</v>
      </c>
      <c r="H816" s="76" t="s">
        <v>906</v>
      </c>
      <c r="I816" s="76" t="s">
        <v>1101</v>
      </c>
      <c r="J816" s="3">
        <v>13</v>
      </c>
      <c r="K816"/>
    </row>
    <row r="817" spans="1:11" x14ac:dyDescent="0.25">
      <c r="A817" s="3">
        <v>815</v>
      </c>
      <c r="B817" s="76" t="s">
        <v>351</v>
      </c>
      <c r="C817" s="76" t="s">
        <v>332</v>
      </c>
      <c r="D817" s="76" t="s">
        <v>1106</v>
      </c>
      <c r="E817" s="76"/>
      <c r="F817" s="76" t="s">
        <v>430</v>
      </c>
      <c r="G817" s="76" t="s">
        <v>406</v>
      </c>
      <c r="H817" s="76" t="s">
        <v>910</v>
      </c>
      <c r="I817" s="76" t="s">
        <v>1102</v>
      </c>
      <c r="J817" s="3">
        <v>52.81</v>
      </c>
      <c r="K817"/>
    </row>
    <row r="818" spans="1:11" x14ac:dyDescent="0.25">
      <c r="A818" s="3">
        <v>816</v>
      </c>
      <c r="B818" s="76" t="s">
        <v>351</v>
      </c>
      <c r="C818" s="76" t="s">
        <v>332</v>
      </c>
      <c r="D818" s="76" t="s">
        <v>1106</v>
      </c>
      <c r="E818" s="76" t="s">
        <v>1109</v>
      </c>
      <c r="F818" s="76" t="s">
        <v>430</v>
      </c>
      <c r="G818" s="76" t="s">
        <v>966</v>
      </c>
      <c r="H818" s="76" t="s">
        <v>906</v>
      </c>
      <c r="I818" s="76" t="s">
        <v>1101</v>
      </c>
      <c r="J818" s="3">
        <v>20.85</v>
      </c>
      <c r="K818"/>
    </row>
    <row r="819" spans="1:11" x14ac:dyDescent="0.25">
      <c r="A819" s="3">
        <v>817</v>
      </c>
      <c r="B819" s="76" t="s">
        <v>351</v>
      </c>
      <c r="C819" s="76" t="s">
        <v>332</v>
      </c>
      <c r="D819" s="76" t="s">
        <v>1106</v>
      </c>
      <c r="E819" s="76"/>
      <c r="F819" s="76" t="s">
        <v>438</v>
      </c>
      <c r="G819" s="76" t="s">
        <v>439</v>
      </c>
      <c r="H819" s="76" t="s">
        <v>917</v>
      </c>
      <c r="I819" s="76" t="s">
        <v>1102</v>
      </c>
      <c r="J819" s="3">
        <v>22.52</v>
      </c>
      <c r="K819"/>
    </row>
    <row r="820" spans="1:11" x14ac:dyDescent="0.25">
      <c r="A820" s="3">
        <v>818</v>
      </c>
      <c r="B820" s="76" t="s">
        <v>351</v>
      </c>
      <c r="C820" s="76" t="s">
        <v>332</v>
      </c>
      <c r="D820" s="76" t="s">
        <v>1106</v>
      </c>
      <c r="E820" s="76" t="s">
        <v>1109</v>
      </c>
      <c r="F820" s="76" t="s">
        <v>438</v>
      </c>
      <c r="G820" s="76" t="s">
        <v>979</v>
      </c>
      <c r="H820" s="76" t="s">
        <v>907</v>
      </c>
      <c r="I820" s="76" t="s">
        <v>1101</v>
      </c>
      <c r="J820" s="3">
        <v>12.9</v>
      </c>
      <c r="K820"/>
    </row>
    <row r="821" spans="1:11" x14ac:dyDescent="0.25">
      <c r="A821" s="3">
        <v>819</v>
      </c>
      <c r="B821" s="76" t="s">
        <v>351</v>
      </c>
      <c r="C821" s="76" t="s">
        <v>332</v>
      </c>
      <c r="D821" s="76" t="s">
        <v>1106</v>
      </c>
      <c r="E821" s="76"/>
      <c r="F821" s="76" t="s">
        <v>440</v>
      </c>
      <c r="G821" s="76" t="s">
        <v>441</v>
      </c>
      <c r="H821" s="76" t="s">
        <v>917</v>
      </c>
      <c r="I821" s="76" t="s">
        <v>1102</v>
      </c>
      <c r="J821" s="3">
        <v>157.80000000000001</v>
      </c>
      <c r="K821"/>
    </row>
    <row r="822" spans="1:11" x14ac:dyDescent="0.25">
      <c r="A822" s="3">
        <v>820</v>
      </c>
      <c r="B822" s="76" t="s">
        <v>351</v>
      </c>
      <c r="C822" s="76" t="s">
        <v>332</v>
      </c>
      <c r="D822" s="76" t="s">
        <v>1106</v>
      </c>
      <c r="E822" s="76" t="s">
        <v>1109</v>
      </c>
      <c r="F822" s="76" t="s">
        <v>440</v>
      </c>
      <c r="G822" s="76" t="s">
        <v>980</v>
      </c>
      <c r="H822" s="76" t="s">
        <v>964</v>
      </c>
      <c r="I822" s="76" t="s">
        <v>1101</v>
      </c>
      <c r="J822" s="3">
        <v>52.1</v>
      </c>
      <c r="K822"/>
    </row>
    <row r="823" spans="1:11" x14ac:dyDescent="0.25">
      <c r="A823" s="3">
        <v>821</v>
      </c>
      <c r="B823" s="76" t="s">
        <v>351</v>
      </c>
      <c r="C823" s="76" t="s">
        <v>332</v>
      </c>
      <c r="D823" s="76" t="s">
        <v>1106</v>
      </c>
      <c r="E823" s="76"/>
      <c r="F823" s="76" t="s">
        <v>445</v>
      </c>
      <c r="G823" s="76" t="s">
        <v>444</v>
      </c>
      <c r="H823" s="76" t="s">
        <v>917</v>
      </c>
      <c r="I823" s="76" t="s">
        <v>1102</v>
      </c>
      <c r="J823" s="3">
        <v>158.16999999999999</v>
      </c>
      <c r="K823"/>
    </row>
    <row r="824" spans="1:11" x14ac:dyDescent="0.25">
      <c r="A824" s="3">
        <v>822</v>
      </c>
      <c r="B824" s="76" t="s">
        <v>351</v>
      </c>
      <c r="C824" s="76" t="s">
        <v>332</v>
      </c>
      <c r="D824" s="76" t="s">
        <v>1106</v>
      </c>
      <c r="E824" s="76" t="s">
        <v>1109</v>
      </c>
      <c r="F824" s="76" t="s">
        <v>445</v>
      </c>
      <c r="G824" s="76" t="s">
        <v>981</v>
      </c>
      <c r="H824" s="76" t="s">
        <v>964</v>
      </c>
      <c r="I824" s="76" t="s">
        <v>1101</v>
      </c>
      <c r="J824" s="3">
        <v>41.8</v>
      </c>
      <c r="K824"/>
    </row>
    <row r="825" spans="1:11" x14ac:dyDescent="0.25">
      <c r="A825" s="3">
        <v>823</v>
      </c>
      <c r="B825" s="76" t="s">
        <v>351</v>
      </c>
      <c r="C825" s="76" t="s">
        <v>332</v>
      </c>
      <c r="D825" s="76" t="s">
        <v>1106</v>
      </c>
      <c r="E825" s="76"/>
      <c r="F825" s="76" t="s">
        <v>442</v>
      </c>
      <c r="G825" s="76" t="s">
        <v>375</v>
      </c>
      <c r="H825" s="76" t="s">
        <v>962</v>
      </c>
      <c r="I825" s="76" t="s">
        <v>1102</v>
      </c>
      <c r="J825" s="3">
        <v>17.88</v>
      </c>
      <c r="K825"/>
    </row>
    <row r="826" spans="1:11" x14ac:dyDescent="0.25">
      <c r="A826" s="3">
        <v>824</v>
      </c>
      <c r="B826" s="76" t="s">
        <v>351</v>
      </c>
      <c r="C826" s="76" t="s">
        <v>332</v>
      </c>
      <c r="D826" s="76" t="s">
        <v>1106</v>
      </c>
      <c r="E826" s="76"/>
      <c r="F826" s="76" t="s">
        <v>443</v>
      </c>
      <c r="G826" s="76" t="s">
        <v>12</v>
      </c>
      <c r="H826" s="76" t="s">
        <v>917</v>
      </c>
      <c r="I826" s="76" t="s">
        <v>1102</v>
      </c>
      <c r="J826" s="3">
        <v>87.98</v>
      </c>
      <c r="K826"/>
    </row>
    <row r="827" spans="1:11" x14ac:dyDescent="0.25">
      <c r="A827" s="3">
        <v>825</v>
      </c>
      <c r="B827" s="76" t="s">
        <v>351</v>
      </c>
      <c r="C827" s="76" t="s">
        <v>332</v>
      </c>
      <c r="D827" s="76" t="s">
        <v>1106</v>
      </c>
      <c r="E827" s="76" t="s">
        <v>1109</v>
      </c>
      <c r="F827" s="76" t="s">
        <v>443</v>
      </c>
      <c r="G827" s="76" t="s">
        <v>968</v>
      </c>
      <c r="H827" s="76" t="s">
        <v>907</v>
      </c>
      <c r="I827" s="76" t="s">
        <v>1101</v>
      </c>
      <c r="J827" s="3">
        <v>30.8</v>
      </c>
      <c r="K827"/>
    </row>
    <row r="828" spans="1:11" x14ac:dyDescent="0.25">
      <c r="A828" s="3">
        <v>826</v>
      </c>
      <c r="B828" s="76" t="s">
        <v>351</v>
      </c>
      <c r="C828" s="76" t="s">
        <v>332</v>
      </c>
      <c r="D828" s="76" t="s">
        <v>1106</v>
      </c>
      <c r="E828" s="76"/>
      <c r="F828" s="76" t="s">
        <v>760</v>
      </c>
      <c r="G828" s="76" t="s">
        <v>316</v>
      </c>
      <c r="H828" s="76" t="s">
        <v>987</v>
      </c>
      <c r="I828" s="76" t="s">
        <v>1102</v>
      </c>
      <c r="J828" s="3">
        <v>182</v>
      </c>
      <c r="K828"/>
    </row>
    <row r="829" spans="1:11" x14ac:dyDescent="0.25">
      <c r="A829" s="3">
        <v>827</v>
      </c>
      <c r="B829" s="76" t="s">
        <v>351</v>
      </c>
      <c r="C829" s="76" t="s">
        <v>332</v>
      </c>
      <c r="D829" s="76" t="s">
        <v>1106</v>
      </c>
      <c r="E829" s="76" t="s">
        <v>1109</v>
      </c>
      <c r="F829" s="76" t="s">
        <v>760</v>
      </c>
      <c r="G829" s="76" t="s">
        <v>978</v>
      </c>
      <c r="H829" s="76" t="s">
        <v>906</v>
      </c>
      <c r="I829" s="76" t="s">
        <v>1101</v>
      </c>
      <c r="J829" s="3">
        <v>44.8</v>
      </c>
      <c r="K829"/>
    </row>
    <row r="830" spans="1:11" x14ac:dyDescent="0.25">
      <c r="A830" s="3">
        <v>828</v>
      </c>
      <c r="B830" s="76" t="s">
        <v>351</v>
      </c>
      <c r="C830" s="76" t="s">
        <v>332</v>
      </c>
      <c r="D830" s="76" t="s">
        <v>1106</v>
      </c>
      <c r="E830" s="76" t="s">
        <v>1113</v>
      </c>
      <c r="F830" s="76" t="s">
        <v>520</v>
      </c>
      <c r="G830" s="76" t="s">
        <v>244</v>
      </c>
      <c r="H830" s="76" t="s">
        <v>987</v>
      </c>
      <c r="I830" s="76" t="s">
        <v>1102</v>
      </c>
      <c r="J830" s="3">
        <v>89.4</v>
      </c>
      <c r="K830"/>
    </row>
    <row r="831" spans="1:11" x14ac:dyDescent="0.25">
      <c r="A831" s="3">
        <v>829</v>
      </c>
      <c r="B831" s="76" t="s">
        <v>352</v>
      </c>
      <c r="C831" s="76" t="s">
        <v>332</v>
      </c>
      <c r="D831" s="76" t="s">
        <v>1106</v>
      </c>
      <c r="E831" s="76"/>
      <c r="F831" s="76" t="s">
        <v>64</v>
      </c>
      <c r="G831" s="76" t="s">
        <v>12</v>
      </c>
      <c r="H831" s="76" t="s">
        <v>917</v>
      </c>
      <c r="I831" s="76" t="s">
        <v>1102</v>
      </c>
      <c r="J831" s="3">
        <v>122.02</v>
      </c>
      <c r="K831"/>
    </row>
    <row r="832" spans="1:11" x14ac:dyDescent="0.25">
      <c r="A832" s="3">
        <v>830</v>
      </c>
      <c r="B832" s="76" t="s">
        <v>352</v>
      </c>
      <c r="C832" s="76" t="s">
        <v>332</v>
      </c>
      <c r="D832" s="76" t="s">
        <v>1106</v>
      </c>
      <c r="E832" s="76" t="s">
        <v>1109</v>
      </c>
      <c r="F832" s="76" t="s">
        <v>64</v>
      </c>
      <c r="G832" s="76" t="s">
        <v>968</v>
      </c>
      <c r="H832" s="76" t="s">
        <v>907</v>
      </c>
      <c r="I832" s="76" t="s">
        <v>1101</v>
      </c>
      <c r="J832" s="3">
        <v>68.400000000000006</v>
      </c>
      <c r="K832"/>
    </row>
    <row r="833" spans="1:11" x14ac:dyDescent="0.25">
      <c r="A833" s="3">
        <v>831</v>
      </c>
      <c r="B833" s="76" t="s">
        <v>352</v>
      </c>
      <c r="C833" s="76" t="s">
        <v>332</v>
      </c>
      <c r="D833" s="76" t="s">
        <v>1106</v>
      </c>
      <c r="E833" s="76"/>
      <c r="F833" s="76" t="s">
        <v>65</v>
      </c>
      <c r="G833" s="76" t="s">
        <v>1093</v>
      </c>
      <c r="H833" s="76" t="s">
        <v>917</v>
      </c>
      <c r="I833" s="76" t="s">
        <v>1102</v>
      </c>
      <c r="J833" s="3">
        <v>21.92</v>
      </c>
      <c r="K833"/>
    </row>
    <row r="834" spans="1:11" x14ac:dyDescent="0.25">
      <c r="A834" s="3">
        <v>832</v>
      </c>
      <c r="B834" s="76" t="s">
        <v>352</v>
      </c>
      <c r="C834" s="76" t="s">
        <v>332</v>
      </c>
      <c r="D834" s="76" t="s">
        <v>1106</v>
      </c>
      <c r="E834" s="76" t="s">
        <v>1112</v>
      </c>
      <c r="F834" s="76" t="s">
        <v>65</v>
      </c>
      <c r="G834" s="76" t="s">
        <v>1093</v>
      </c>
      <c r="H834" s="76" t="s">
        <v>1039</v>
      </c>
      <c r="I834" s="76" t="s">
        <v>1102</v>
      </c>
      <c r="J834" s="3">
        <v>5</v>
      </c>
      <c r="K834"/>
    </row>
    <row r="835" spans="1:11" x14ac:dyDescent="0.25">
      <c r="A835" s="3">
        <v>833</v>
      </c>
      <c r="B835" s="76" t="s">
        <v>352</v>
      </c>
      <c r="C835" s="76" t="s">
        <v>332</v>
      </c>
      <c r="D835" s="76" t="s">
        <v>1106</v>
      </c>
      <c r="E835" s="76" t="s">
        <v>1109</v>
      </c>
      <c r="F835" s="76" t="s">
        <v>65</v>
      </c>
      <c r="G835" s="76" t="s">
        <v>1098</v>
      </c>
      <c r="H835" s="76" t="s">
        <v>907</v>
      </c>
      <c r="I835" s="76" t="s">
        <v>1101</v>
      </c>
      <c r="J835" s="3">
        <v>6.6</v>
      </c>
      <c r="K835"/>
    </row>
    <row r="836" spans="1:11" x14ac:dyDescent="0.25">
      <c r="A836" s="3">
        <v>834</v>
      </c>
      <c r="B836" s="76" t="s">
        <v>352</v>
      </c>
      <c r="C836" s="76" t="s">
        <v>332</v>
      </c>
      <c r="D836" s="76" t="s">
        <v>1106</v>
      </c>
      <c r="E836" s="76"/>
      <c r="F836" s="76" t="s">
        <v>767</v>
      </c>
      <c r="G836" s="76" t="s">
        <v>404</v>
      </c>
      <c r="H836" s="76" t="s">
        <v>916</v>
      </c>
      <c r="I836" s="76" t="s">
        <v>1102</v>
      </c>
      <c r="J836" s="3">
        <v>15.35</v>
      </c>
      <c r="K836"/>
    </row>
    <row r="837" spans="1:11" x14ac:dyDescent="0.25">
      <c r="A837" s="3">
        <v>835</v>
      </c>
      <c r="B837" s="76" t="s">
        <v>352</v>
      </c>
      <c r="C837" s="76" t="s">
        <v>332</v>
      </c>
      <c r="D837" s="76" t="s">
        <v>1106</v>
      </c>
      <c r="E837" s="76" t="s">
        <v>1109</v>
      </c>
      <c r="F837" s="76" t="s">
        <v>767</v>
      </c>
      <c r="G837" s="76" t="s">
        <v>967</v>
      </c>
      <c r="H837" s="76" t="s">
        <v>906</v>
      </c>
      <c r="I837" s="76" t="s">
        <v>1101</v>
      </c>
      <c r="J837" s="3">
        <v>4.8</v>
      </c>
      <c r="K837"/>
    </row>
    <row r="838" spans="1:11" x14ac:dyDescent="0.25">
      <c r="A838" s="3">
        <v>836</v>
      </c>
      <c r="B838" s="76" t="s">
        <v>352</v>
      </c>
      <c r="C838" s="76" t="s">
        <v>332</v>
      </c>
      <c r="D838" s="76" t="s">
        <v>1106</v>
      </c>
      <c r="E838" s="76"/>
      <c r="F838" s="76" t="s">
        <v>770</v>
      </c>
      <c r="G838" s="76" t="s">
        <v>407</v>
      </c>
      <c r="H838" s="76" t="s">
        <v>910</v>
      </c>
      <c r="I838" s="76" t="s">
        <v>1102</v>
      </c>
      <c r="J838" s="3">
        <v>50.24</v>
      </c>
      <c r="K838"/>
    </row>
    <row r="839" spans="1:11" x14ac:dyDescent="0.25">
      <c r="A839" s="3">
        <v>837</v>
      </c>
      <c r="B839" s="76" t="s">
        <v>352</v>
      </c>
      <c r="C839" s="76" t="s">
        <v>332</v>
      </c>
      <c r="D839" s="76" t="s">
        <v>1106</v>
      </c>
      <c r="E839" s="76" t="s">
        <v>1109</v>
      </c>
      <c r="F839" s="76" t="s">
        <v>770</v>
      </c>
      <c r="G839" s="76" t="s">
        <v>970</v>
      </c>
      <c r="H839" s="76" t="s">
        <v>906</v>
      </c>
      <c r="I839" s="76" t="s">
        <v>1101</v>
      </c>
      <c r="J839" s="3">
        <v>20.85</v>
      </c>
      <c r="K839"/>
    </row>
    <row r="840" spans="1:11" x14ac:dyDescent="0.25">
      <c r="A840" s="3">
        <v>838</v>
      </c>
      <c r="B840" s="76" t="s">
        <v>352</v>
      </c>
      <c r="C840" s="76" t="s">
        <v>332</v>
      </c>
      <c r="D840" s="76" t="s">
        <v>1106</v>
      </c>
      <c r="E840" s="76"/>
      <c r="F840" s="76" t="s">
        <v>66</v>
      </c>
      <c r="G840" s="76" t="s">
        <v>1095</v>
      </c>
      <c r="H840" s="76" t="s">
        <v>917</v>
      </c>
      <c r="I840" s="76" t="s">
        <v>1102</v>
      </c>
      <c r="J840" s="3">
        <v>16.11</v>
      </c>
      <c r="K840"/>
    </row>
    <row r="841" spans="1:11" x14ac:dyDescent="0.25">
      <c r="A841" s="3">
        <v>839</v>
      </c>
      <c r="B841" s="76" t="s">
        <v>352</v>
      </c>
      <c r="C841" s="76" t="s">
        <v>332</v>
      </c>
      <c r="D841" s="76" t="s">
        <v>1106</v>
      </c>
      <c r="E841" s="76" t="s">
        <v>1112</v>
      </c>
      <c r="F841" s="76" t="s">
        <v>66</v>
      </c>
      <c r="G841" s="76" t="s">
        <v>1095</v>
      </c>
      <c r="H841" s="76" t="s">
        <v>1039</v>
      </c>
      <c r="I841" s="76" t="s">
        <v>1102</v>
      </c>
      <c r="J841" s="3">
        <v>2.5</v>
      </c>
      <c r="K841"/>
    </row>
    <row r="842" spans="1:11" x14ac:dyDescent="0.25">
      <c r="A842" s="3">
        <v>840</v>
      </c>
      <c r="B842" s="76" t="s">
        <v>352</v>
      </c>
      <c r="C842" s="76" t="s">
        <v>332</v>
      </c>
      <c r="D842" s="76" t="s">
        <v>1106</v>
      </c>
      <c r="E842" s="76" t="s">
        <v>1109</v>
      </c>
      <c r="F842" s="76" t="s">
        <v>66</v>
      </c>
      <c r="G842" s="76" t="s">
        <v>1096</v>
      </c>
      <c r="H842" s="76" t="s">
        <v>907</v>
      </c>
      <c r="I842" s="76" t="s">
        <v>1101</v>
      </c>
      <c r="J842" s="3">
        <v>4.5999999999999996</v>
      </c>
      <c r="K842"/>
    </row>
    <row r="843" spans="1:11" x14ac:dyDescent="0.25">
      <c r="A843" s="3">
        <v>841</v>
      </c>
      <c r="B843" s="76" t="s">
        <v>352</v>
      </c>
      <c r="C843" s="76" t="s">
        <v>332</v>
      </c>
      <c r="D843" s="76" t="s">
        <v>1106</v>
      </c>
      <c r="E843" s="76"/>
      <c r="F843" s="76" t="s">
        <v>67</v>
      </c>
      <c r="G843" s="76" t="s">
        <v>42</v>
      </c>
      <c r="H843" s="76" t="s">
        <v>917</v>
      </c>
      <c r="I843" s="76" t="s">
        <v>1102</v>
      </c>
      <c r="J843" s="3">
        <v>28.86</v>
      </c>
      <c r="K843"/>
    </row>
    <row r="844" spans="1:11" x14ac:dyDescent="0.25">
      <c r="A844" s="3">
        <v>842</v>
      </c>
      <c r="B844" s="76" t="s">
        <v>352</v>
      </c>
      <c r="C844" s="76" t="s">
        <v>332</v>
      </c>
      <c r="D844" s="76" t="s">
        <v>1106</v>
      </c>
      <c r="E844" s="76" t="s">
        <v>1109</v>
      </c>
      <c r="F844" s="76" t="s">
        <v>67</v>
      </c>
      <c r="G844" s="76" t="s">
        <v>974</v>
      </c>
      <c r="H844" s="76" t="s">
        <v>906</v>
      </c>
      <c r="I844" s="76" t="s">
        <v>1101</v>
      </c>
      <c r="J844" s="3">
        <v>9</v>
      </c>
      <c r="K844"/>
    </row>
    <row r="845" spans="1:11" x14ac:dyDescent="0.25">
      <c r="A845" s="3">
        <v>843</v>
      </c>
      <c r="B845" s="76" t="s">
        <v>352</v>
      </c>
      <c r="C845" s="76" t="s">
        <v>332</v>
      </c>
      <c r="D845" s="76" t="s">
        <v>1106</v>
      </c>
      <c r="E845" s="76" t="s">
        <v>1109</v>
      </c>
      <c r="F845" s="76" t="s">
        <v>237</v>
      </c>
      <c r="G845" s="76" t="s">
        <v>977</v>
      </c>
      <c r="H845" s="76" t="s">
        <v>906</v>
      </c>
      <c r="I845" s="76" t="s">
        <v>1101</v>
      </c>
      <c r="J845" s="3">
        <v>13</v>
      </c>
      <c r="K845"/>
    </row>
    <row r="846" spans="1:11" x14ac:dyDescent="0.25">
      <c r="A846" s="3">
        <v>844</v>
      </c>
      <c r="B846" s="76" t="s">
        <v>352</v>
      </c>
      <c r="C846" s="76" t="s">
        <v>332</v>
      </c>
      <c r="D846" s="76" t="s">
        <v>1106</v>
      </c>
      <c r="E846" s="76"/>
      <c r="F846" s="76" t="s">
        <v>431</v>
      </c>
      <c r="G846" s="76" t="s">
        <v>406</v>
      </c>
      <c r="H846" s="76" t="s">
        <v>910</v>
      </c>
      <c r="I846" s="76" t="s">
        <v>1102</v>
      </c>
      <c r="J846" s="3">
        <v>52.81</v>
      </c>
      <c r="K846"/>
    </row>
    <row r="847" spans="1:11" x14ac:dyDescent="0.25">
      <c r="A847" s="3">
        <v>845</v>
      </c>
      <c r="B847" s="76" t="s">
        <v>352</v>
      </c>
      <c r="C847" s="76" t="s">
        <v>332</v>
      </c>
      <c r="D847" s="76" t="s">
        <v>1106</v>
      </c>
      <c r="E847" s="76" t="s">
        <v>1109</v>
      </c>
      <c r="F847" s="76" t="s">
        <v>431</v>
      </c>
      <c r="G847" s="76" t="s">
        <v>966</v>
      </c>
      <c r="H847" s="76" t="s">
        <v>906</v>
      </c>
      <c r="I847" s="76" t="s">
        <v>1101</v>
      </c>
      <c r="J847" s="3">
        <v>20.85</v>
      </c>
      <c r="K847"/>
    </row>
    <row r="848" spans="1:11" x14ac:dyDescent="0.25">
      <c r="A848" s="3">
        <v>846</v>
      </c>
      <c r="B848" s="76" t="s">
        <v>352</v>
      </c>
      <c r="C848" s="76" t="s">
        <v>332</v>
      </c>
      <c r="D848" s="76" t="s">
        <v>1106</v>
      </c>
      <c r="E848" s="76" t="s">
        <v>1113</v>
      </c>
      <c r="F848" s="76" t="s">
        <v>521</v>
      </c>
      <c r="G848" s="76" t="s">
        <v>244</v>
      </c>
      <c r="H848" s="76" t="s">
        <v>987</v>
      </c>
      <c r="I848" s="76" t="s">
        <v>1102</v>
      </c>
      <c r="J848" s="3">
        <v>89.4</v>
      </c>
      <c r="K848"/>
    </row>
    <row r="849" spans="1:11" x14ac:dyDescent="0.25">
      <c r="A849" s="3">
        <v>847</v>
      </c>
      <c r="B849" s="76" t="s">
        <v>338</v>
      </c>
      <c r="C849" s="76" t="s">
        <v>108</v>
      </c>
      <c r="D849" s="76" t="s">
        <v>1106</v>
      </c>
      <c r="E849" s="76"/>
      <c r="F849" s="76" t="s">
        <v>51</v>
      </c>
      <c r="G849" s="76" t="s">
        <v>12</v>
      </c>
      <c r="H849" s="76" t="s">
        <v>917</v>
      </c>
      <c r="I849" s="76" t="s">
        <v>1102</v>
      </c>
      <c r="J849" s="3">
        <v>150.79</v>
      </c>
      <c r="K849"/>
    </row>
    <row r="850" spans="1:11" x14ac:dyDescent="0.25">
      <c r="A850" s="3">
        <v>848</v>
      </c>
      <c r="B850" s="76" t="s">
        <v>338</v>
      </c>
      <c r="C850" s="76" t="s">
        <v>108</v>
      </c>
      <c r="D850" s="76" t="s">
        <v>1106</v>
      </c>
      <c r="E850" s="76" t="s">
        <v>1109</v>
      </c>
      <c r="F850" s="76" t="s">
        <v>51</v>
      </c>
      <c r="G850" s="76" t="s">
        <v>968</v>
      </c>
      <c r="H850" s="76" t="s">
        <v>907</v>
      </c>
      <c r="I850" s="76" t="s">
        <v>1101</v>
      </c>
      <c r="J850" s="3">
        <v>68.400000000000006</v>
      </c>
      <c r="K850"/>
    </row>
    <row r="851" spans="1:11" x14ac:dyDescent="0.25">
      <c r="A851" s="3">
        <v>849</v>
      </c>
      <c r="B851" s="76" t="s">
        <v>338</v>
      </c>
      <c r="C851" s="76" t="s">
        <v>108</v>
      </c>
      <c r="D851" s="76" t="s">
        <v>1106</v>
      </c>
      <c r="E851" s="76"/>
      <c r="F851" s="76" t="s">
        <v>52</v>
      </c>
      <c r="G851" s="76" t="s">
        <v>1093</v>
      </c>
      <c r="H851" s="76" t="s">
        <v>917</v>
      </c>
      <c r="I851" s="76" t="s">
        <v>1102</v>
      </c>
      <c r="J851" s="3">
        <v>21.92</v>
      </c>
      <c r="K851"/>
    </row>
    <row r="852" spans="1:11" x14ac:dyDescent="0.25">
      <c r="A852" s="3">
        <v>850</v>
      </c>
      <c r="B852" s="76" t="s">
        <v>338</v>
      </c>
      <c r="C852" s="76" t="s">
        <v>108</v>
      </c>
      <c r="D852" s="76" t="s">
        <v>1106</v>
      </c>
      <c r="E852" s="76" t="s">
        <v>1112</v>
      </c>
      <c r="F852" s="76" t="s">
        <v>52</v>
      </c>
      <c r="G852" s="76" t="s">
        <v>1093</v>
      </c>
      <c r="H852" s="76" t="s">
        <v>1039</v>
      </c>
      <c r="I852" s="76" t="s">
        <v>1102</v>
      </c>
      <c r="J852" s="3">
        <v>5</v>
      </c>
      <c r="K852"/>
    </row>
    <row r="853" spans="1:11" x14ac:dyDescent="0.25">
      <c r="A853" s="3">
        <v>851</v>
      </c>
      <c r="B853" s="76" t="s">
        <v>338</v>
      </c>
      <c r="C853" s="76" t="s">
        <v>108</v>
      </c>
      <c r="D853" s="76" t="s">
        <v>1106</v>
      </c>
      <c r="E853" s="76" t="s">
        <v>1109</v>
      </c>
      <c r="F853" s="76" t="s">
        <v>52</v>
      </c>
      <c r="G853" s="76" t="s">
        <v>1098</v>
      </c>
      <c r="H853" s="76" t="s">
        <v>907</v>
      </c>
      <c r="I853" s="76" t="s">
        <v>1101</v>
      </c>
      <c r="J853" s="3">
        <v>6.6</v>
      </c>
      <c r="K853"/>
    </row>
    <row r="854" spans="1:11" x14ac:dyDescent="0.25">
      <c r="A854" s="3">
        <v>852</v>
      </c>
      <c r="B854" s="76" t="s">
        <v>338</v>
      </c>
      <c r="C854" s="76" t="s">
        <v>108</v>
      </c>
      <c r="D854" s="76" t="s">
        <v>1106</v>
      </c>
      <c r="E854" s="76"/>
      <c r="F854" s="76" t="s">
        <v>780</v>
      </c>
      <c r="G854" s="76" t="s">
        <v>404</v>
      </c>
      <c r="H854" s="76" t="s">
        <v>916</v>
      </c>
      <c r="I854" s="76" t="s">
        <v>1102</v>
      </c>
      <c r="J854" s="3">
        <v>15.35</v>
      </c>
      <c r="K854"/>
    </row>
    <row r="855" spans="1:11" x14ac:dyDescent="0.25">
      <c r="A855" s="3">
        <v>853</v>
      </c>
      <c r="B855" s="76" t="s">
        <v>338</v>
      </c>
      <c r="C855" s="76" t="s">
        <v>108</v>
      </c>
      <c r="D855" s="76" t="s">
        <v>1106</v>
      </c>
      <c r="E855" s="76" t="s">
        <v>1109</v>
      </c>
      <c r="F855" s="76" t="s">
        <v>780</v>
      </c>
      <c r="G855" s="76" t="s">
        <v>967</v>
      </c>
      <c r="H855" s="76" t="s">
        <v>906</v>
      </c>
      <c r="I855" s="76" t="s">
        <v>1101</v>
      </c>
      <c r="J855" s="3">
        <v>4.8</v>
      </c>
      <c r="K855"/>
    </row>
    <row r="856" spans="1:11" x14ac:dyDescent="0.25">
      <c r="A856" s="3">
        <v>854</v>
      </c>
      <c r="B856" s="76" t="s">
        <v>338</v>
      </c>
      <c r="C856" s="76" t="s">
        <v>108</v>
      </c>
      <c r="D856" s="76" t="s">
        <v>1106</v>
      </c>
      <c r="E856" s="76"/>
      <c r="F856" s="76" t="s">
        <v>405</v>
      </c>
      <c r="G856" s="76" t="s">
        <v>407</v>
      </c>
      <c r="H856" s="76" t="s">
        <v>910</v>
      </c>
      <c r="I856" s="76" t="s">
        <v>1102</v>
      </c>
      <c r="J856" s="3">
        <v>50.24</v>
      </c>
      <c r="K856"/>
    </row>
    <row r="857" spans="1:11" x14ac:dyDescent="0.25">
      <c r="A857" s="3">
        <v>855</v>
      </c>
      <c r="B857" s="76" t="s">
        <v>338</v>
      </c>
      <c r="C857" s="76" t="s">
        <v>108</v>
      </c>
      <c r="D857" s="76" t="s">
        <v>1106</v>
      </c>
      <c r="E857" s="76" t="s">
        <v>1109</v>
      </c>
      <c r="F857" s="76" t="s">
        <v>405</v>
      </c>
      <c r="G857" s="76" t="s">
        <v>970</v>
      </c>
      <c r="H857" s="76" t="s">
        <v>906</v>
      </c>
      <c r="I857" s="76" t="s">
        <v>1101</v>
      </c>
      <c r="J857" s="3">
        <v>20.85</v>
      </c>
      <c r="K857"/>
    </row>
    <row r="858" spans="1:11" x14ac:dyDescent="0.25">
      <c r="A858" s="3">
        <v>856</v>
      </c>
      <c r="B858" s="76" t="s">
        <v>338</v>
      </c>
      <c r="C858" s="76" t="s">
        <v>108</v>
      </c>
      <c r="D858" s="76" t="s">
        <v>1106</v>
      </c>
      <c r="E858" s="76"/>
      <c r="F858" s="76" t="s">
        <v>53</v>
      </c>
      <c r="G858" s="76" t="s">
        <v>1095</v>
      </c>
      <c r="H858" s="76" t="s">
        <v>917</v>
      </c>
      <c r="I858" s="76" t="s">
        <v>1102</v>
      </c>
      <c r="J858" s="3">
        <v>16.11</v>
      </c>
      <c r="K858"/>
    </row>
    <row r="859" spans="1:11" x14ac:dyDescent="0.25">
      <c r="A859" s="3">
        <v>857</v>
      </c>
      <c r="B859" s="76" t="s">
        <v>338</v>
      </c>
      <c r="C859" s="76" t="s">
        <v>108</v>
      </c>
      <c r="D859" s="76" t="s">
        <v>1106</v>
      </c>
      <c r="E859" s="76" t="s">
        <v>1112</v>
      </c>
      <c r="F859" s="76" t="s">
        <v>53</v>
      </c>
      <c r="G859" s="76" t="s">
        <v>1095</v>
      </c>
      <c r="H859" s="76" t="s">
        <v>1039</v>
      </c>
      <c r="I859" s="76" t="s">
        <v>1102</v>
      </c>
      <c r="J859" s="3">
        <v>2.5</v>
      </c>
      <c r="K859"/>
    </row>
    <row r="860" spans="1:11" x14ac:dyDescent="0.25">
      <c r="A860" s="3">
        <v>858</v>
      </c>
      <c r="B860" s="76" t="s">
        <v>338</v>
      </c>
      <c r="C860" s="76" t="s">
        <v>108</v>
      </c>
      <c r="D860" s="76" t="s">
        <v>1106</v>
      </c>
      <c r="E860" s="76" t="s">
        <v>1109</v>
      </c>
      <c r="F860" s="76" t="s">
        <v>53</v>
      </c>
      <c r="G860" s="76" t="s">
        <v>1096</v>
      </c>
      <c r="H860" s="76" t="s">
        <v>907</v>
      </c>
      <c r="I860" s="76" t="s">
        <v>1101</v>
      </c>
      <c r="J860" s="3">
        <v>4.5999999999999996</v>
      </c>
      <c r="K860"/>
    </row>
    <row r="861" spans="1:11" x14ac:dyDescent="0.25">
      <c r="A861" s="3">
        <v>859</v>
      </c>
      <c r="B861" s="76" t="s">
        <v>338</v>
      </c>
      <c r="C861" s="76" t="s">
        <v>108</v>
      </c>
      <c r="D861" s="76" t="s">
        <v>1106</v>
      </c>
      <c r="E861" s="76"/>
      <c r="F861" s="76" t="s">
        <v>56</v>
      </c>
      <c r="G861" s="76" t="s">
        <v>42</v>
      </c>
      <c r="H861" s="76" t="s">
        <v>917</v>
      </c>
      <c r="I861" s="76" t="s">
        <v>1102</v>
      </c>
      <c r="J861" s="3">
        <v>28.86</v>
      </c>
      <c r="K861"/>
    </row>
    <row r="862" spans="1:11" x14ac:dyDescent="0.25">
      <c r="A862" s="3">
        <v>860</v>
      </c>
      <c r="B862" s="76" t="s">
        <v>338</v>
      </c>
      <c r="C862" s="76" t="s">
        <v>108</v>
      </c>
      <c r="D862" s="76" t="s">
        <v>1106</v>
      </c>
      <c r="E862" s="76" t="s">
        <v>1109</v>
      </c>
      <c r="F862" s="76" t="s">
        <v>56</v>
      </c>
      <c r="G862" s="76" t="s">
        <v>974</v>
      </c>
      <c r="H862" s="76" t="s">
        <v>906</v>
      </c>
      <c r="I862" s="76" t="s">
        <v>1101</v>
      </c>
      <c r="J862" s="3">
        <v>9</v>
      </c>
      <c r="K862"/>
    </row>
    <row r="863" spans="1:11" x14ac:dyDescent="0.25">
      <c r="A863" s="3">
        <v>861</v>
      </c>
      <c r="B863" s="76" t="s">
        <v>338</v>
      </c>
      <c r="C863" s="76" t="s">
        <v>108</v>
      </c>
      <c r="D863" s="76" t="s">
        <v>1106</v>
      </c>
      <c r="E863" s="76" t="s">
        <v>1109</v>
      </c>
      <c r="F863" s="76" t="s">
        <v>241</v>
      </c>
      <c r="G863" s="76" t="s">
        <v>977</v>
      </c>
      <c r="H863" s="76" t="s">
        <v>906</v>
      </c>
      <c r="I863" s="76" t="s">
        <v>1101</v>
      </c>
      <c r="J863" s="3">
        <v>13</v>
      </c>
      <c r="K863"/>
    </row>
    <row r="864" spans="1:11" x14ac:dyDescent="0.25">
      <c r="A864" s="3">
        <v>862</v>
      </c>
      <c r="B864" s="76" t="s">
        <v>338</v>
      </c>
      <c r="C864" s="76" t="s">
        <v>108</v>
      </c>
      <c r="D864" s="76" t="s">
        <v>1106</v>
      </c>
      <c r="E864" s="76"/>
      <c r="F864" s="76" t="s">
        <v>414</v>
      </c>
      <c r="G864" s="76" t="s">
        <v>406</v>
      </c>
      <c r="H864" s="76" t="s">
        <v>910</v>
      </c>
      <c r="I864" s="76" t="s">
        <v>1102</v>
      </c>
      <c r="J864" s="3">
        <v>52.81</v>
      </c>
      <c r="K864"/>
    </row>
    <row r="865" spans="1:11" x14ac:dyDescent="0.25">
      <c r="A865" s="3">
        <v>863</v>
      </c>
      <c r="B865" s="76" t="s">
        <v>338</v>
      </c>
      <c r="C865" s="76" t="s">
        <v>108</v>
      </c>
      <c r="D865" s="76" t="s">
        <v>1106</v>
      </c>
      <c r="E865" s="76" t="s">
        <v>1109</v>
      </c>
      <c r="F865" s="76" t="s">
        <v>414</v>
      </c>
      <c r="G865" s="76" t="s">
        <v>966</v>
      </c>
      <c r="H865" s="76" t="s">
        <v>906</v>
      </c>
      <c r="I865" s="76" t="s">
        <v>1101</v>
      </c>
      <c r="J865" s="3">
        <v>20.85</v>
      </c>
      <c r="K865"/>
    </row>
    <row r="866" spans="1:11" x14ac:dyDescent="0.25">
      <c r="A866" s="3">
        <v>864</v>
      </c>
      <c r="B866" s="76" t="s">
        <v>338</v>
      </c>
      <c r="C866" s="76" t="s">
        <v>108</v>
      </c>
      <c r="D866" s="76" t="s">
        <v>1106</v>
      </c>
      <c r="E866" s="76" t="s">
        <v>1113</v>
      </c>
      <c r="F866" s="76" t="s">
        <v>503</v>
      </c>
      <c r="G866" s="76" t="s">
        <v>244</v>
      </c>
      <c r="H866" s="76" t="s">
        <v>987</v>
      </c>
      <c r="I866" s="76" t="s">
        <v>1102</v>
      </c>
      <c r="J866" s="3">
        <v>103.5</v>
      </c>
      <c r="K866"/>
    </row>
    <row r="867" spans="1:11" x14ac:dyDescent="0.25">
      <c r="A867" s="3">
        <v>865</v>
      </c>
      <c r="B867" s="76" t="s">
        <v>297</v>
      </c>
      <c r="C867" s="76" t="s">
        <v>332</v>
      </c>
      <c r="D867" s="76" t="s">
        <v>1106</v>
      </c>
      <c r="E867" s="76"/>
      <c r="F867" s="76" t="s">
        <v>203</v>
      </c>
      <c r="G867" s="76" t="s">
        <v>12</v>
      </c>
      <c r="H867" s="76" t="s">
        <v>917</v>
      </c>
      <c r="I867" s="76" t="s">
        <v>1102</v>
      </c>
      <c r="J867" s="3">
        <v>121.98</v>
      </c>
      <c r="K867"/>
    </row>
    <row r="868" spans="1:11" x14ac:dyDescent="0.25">
      <c r="A868" s="3">
        <v>866</v>
      </c>
      <c r="B868" s="76" t="s">
        <v>297</v>
      </c>
      <c r="C868" s="76" t="s">
        <v>332</v>
      </c>
      <c r="D868" s="76" t="s">
        <v>1106</v>
      </c>
      <c r="E868" s="76" t="s">
        <v>1109</v>
      </c>
      <c r="F868" s="76" t="s">
        <v>203</v>
      </c>
      <c r="G868" s="76" t="s">
        <v>968</v>
      </c>
      <c r="H868" s="76" t="s">
        <v>907</v>
      </c>
      <c r="I868" s="76" t="s">
        <v>1101</v>
      </c>
      <c r="J868" s="3">
        <v>68.400000000000006</v>
      </c>
      <c r="K868"/>
    </row>
    <row r="869" spans="1:11" x14ac:dyDescent="0.25">
      <c r="A869" s="3">
        <v>867</v>
      </c>
      <c r="B869" s="76" t="s">
        <v>297</v>
      </c>
      <c r="C869" s="76" t="s">
        <v>332</v>
      </c>
      <c r="D869" s="76" t="s">
        <v>1106</v>
      </c>
      <c r="E869" s="76"/>
      <c r="F869" s="76" t="s">
        <v>204</v>
      </c>
      <c r="G869" s="76" t="s">
        <v>1093</v>
      </c>
      <c r="H869" s="76" t="s">
        <v>917</v>
      </c>
      <c r="I869" s="76" t="s">
        <v>1102</v>
      </c>
      <c r="J869" s="3">
        <v>21.92</v>
      </c>
      <c r="K869"/>
    </row>
    <row r="870" spans="1:11" x14ac:dyDescent="0.25">
      <c r="A870" s="3">
        <v>868</v>
      </c>
      <c r="B870" s="76" t="s">
        <v>297</v>
      </c>
      <c r="C870" s="76" t="s">
        <v>332</v>
      </c>
      <c r="D870" s="76" t="s">
        <v>1106</v>
      </c>
      <c r="E870" s="76" t="s">
        <v>1112</v>
      </c>
      <c r="F870" s="76" t="s">
        <v>204</v>
      </c>
      <c r="G870" s="76" t="s">
        <v>1093</v>
      </c>
      <c r="H870" s="76" t="s">
        <v>1039</v>
      </c>
      <c r="I870" s="76" t="s">
        <v>1102</v>
      </c>
      <c r="J870" s="3">
        <v>5</v>
      </c>
      <c r="K870"/>
    </row>
    <row r="871" spans="1:11" x14ac:dyDescent="0.25">
      <c r="A871" s="3">
        <v>869</v>
      </c>
      <c r="B871" s="76" t="s">
        <v>297</v>
      </c>
      <c r="C871" s="76" t="s">
        <v>332</v>
      </c>
      <c r="D871" s="76" t="s">
        <v>1106</v>
      </c>
      <c r="E871" s="76" t="s">
        <v>1109</v>
      </c>
      <c r="F871" s="76" t="s">
        <v>204</v>
      </c>
      <c r="G871" s="76" t="s">
        <v>1098</v>
      </c>
      <c r="H871" s="76" t="s">
        <v>907</v>
      </c>
      <c r="I871" s="76" t="s">
        <v>1101</v>
      </c>
      <c r="J871" s="3">
        <v>6.6</v>
      </c>
      <c r="K871"/>
    </row>
    <row r="872" spans="1:11" x14ac:dyDescent="0.25">
      <c r="A872" s="3">
        <v>870</v>
      </c>
      <c r="B872" s="76" t="s">
        <v>297</v>
      </c>
      <c r="C872" s="76" t="s">
        <v>332</v>
      </c>
      <c r="D872" s="76" t="s">
        <v>1106</v>
      </c>
      <c r="E872" s="76"/>
      <c r="F872" s="76" t="s">
        <v>791</v>
      </c>
      <c r="G872" s="76" t="s">
        <v>404</v>
      </c>
      <c r="H872" s="76" t="s">
        <v>916</v>
      </c>
      <c r="I872" s="76" t="s">
        <v>1102</v>
      </c>
      <c r="J872" s="3">
        <v>15.35</v>
      </c>
      <c r="K872"/>
    </row>
    <row r="873" spans="1:11" x14ac:dyDescent="0.25">
      <c r="A873" s="3">
        <v>871</v>
      </c>
      <c r="B873" s="76" t="s">
        <v>297</v>
      </c>
      <c r="C873" s="76" t="s">
        <v>332</v>
      </c>
      <c r="D873" s="76" t="s">
        <v>1106</v>
      </c>
      <c r="E873" s="76" t="s">
        <v>1109</v>
      </c>
      <c r="F873" s="76" t="s">
        <v>791</v>
      </c>
      <c r="G873" s="76" t="s">
        <v>967</v>
      </c>
      <c r="H873" s="76" t="s">
        <v>906</v>
      </c>
      <c r="I873" s="76" t="s">
        <v>1101</v>
      </c>
      <c r="J873" s="3">
        <v>4.8</v>
      </c>
      <c r="K873"/>
    </row>
    <row r="874" spans="1:11" x14ac:dyDescent="0.25">
      <c r="A874" s="3">
        <v>872</v>
      </c>
      <c r="B874" s="76" t="s">
        <v>297</v>
      </c>
      <c r="C874" s="76" t="s">
        <v>332</v>
      </c>
      <c r="D874" s="76" t="s">
        <v>1106</v>
      </c>
      <c r="E874" s="76"/>
      <c r="F874" s="76" t="s">
        <v>794</v>
      </c>
      <c r="G874" s="76" t="s">
        <v>407</v>
      </c>
      <c r="H874" s="76" t="s">
        <v>910</v>
      </c>
      <c r="I874" s="76" t="s">
        <v>1102</v>
      </c>
      <c r="J874" s="3">
        <v>50.24</v>
      </c>
      <c r="K874"/>
    </row>
    <row r="875" spans="1:11" x14ac:dyDescent="0.25">
      <c r="A875" s="3">
        <v>873</v>
      </c>
      <c r="B875" s="76" t="s">
        <v>297</v>
      </c>
      <c r="C875" s="76" t="s">
        <v>332</v>
      </c>
      <c r="D875" s="76" t="s">
        <v>1106</v>
      </c>
      <c r="E875" s="76" t="s">
        <v>1109</v>
      </c>
      <c r="F875" s="76" t="s">
        <v>794</v>
      </c>
      <c r="G875" s="76" t="s">
        <v>970</v>
      </c>
      <c r="H875" s="76" t="s">
        <v>906</v>
      </c>
      <c r="I875" s="76" t="s">
        <v>1101</v>
      </c>
      <c r="J875" s="3">
        <v>20.85</v>
      </c>
      <c r="K875"/>
    </row>
    <row r="876" spans="1:11" x14ac:dyDescent="0.25">
      <c r="A876" s="3">
        <v>874</v>
      </c>
      <c r="B876" s="76" t="s">
        <v>297</v>
      </c>
      <c r="C876" s="76" t="s">
        <v>332</v>
      </c>
      <c r="D876" s="76" t="s">
        <v>1106</v>
      </c>
      <c r="E876" s="76"/>
      <c r="F876" s="76" t="s">
        <v>205</v>
      </c>
      <c r="G876" s="76" t="s">
        <v>1095</v>
      </c>
      <c r="H876" s="76" t="s">
        <v>917</v>
      </c>
      <c r="I876" s="76" t="s">
        <v>1102</v>
      </c>
      <c r="J876" s="3">
        <v>16.11</v>
      </c>
      <c r="K876"/>
    </row>
    <row r="877" spans="1:11" x14ac:dyDescent="0.25">
      <c r="A877" s="3">
        <v>875</v>
      </c>
      <c r="B877" s="76" t="s">
        <v>297</v>
      </c>
      <c r="C877" s="76" t="s">
        <v>332</v>
      </c>
      <c r="D877" s="76" t="s">
        <v>1106</v>
      </c>
      <c r="E877" s="76" t="s">
        <v>1112</v>
      </c>
      <c r="F877" s="76" t="s">
        <v>205</v>
      </c>
      <c r="G877" s="76" t="s">
        <v>1095</v>
      </c>
      <c r="H877" s="76" t="s">
        <v>1039</v>
      </c>
      <c r="I877" s="76" t="s">
        <v>1102</v>
      </c>
      <c r="J877" s="3">
        <v>2.5</v>
      </c>
      <c r="K877"/>
    </row>
    <row r="878" spans="1:11" x14ac:dyDescent="0.25">
      <c r="A878" s="3">
        <v>876</v>
      </c>
      <c r="B878" s="76" t="s">
        <v>297</v>
      </c>
      <c r="C878" s="76" t="s">
        <v>332</v>
      </c>
      <c r="D878" s="76" t="s">
        <v>1106</v>
      </c>
      <c r="E878" s="76" t="s">
        <v>1109</v>
      </c>
      <c r="F878" s="76" t="s">
        <v>205</v>
      </c>
      <c r="G878" s="76" t="s">
        <v>1096</v>
      </c>
      <c r="H878" s="76" t="s">
        <v>907</v>
      </c>
      <c r="I878" s="76" t="s">
        <v>1101</v>
      </c>
      <c r="J878" s="3">
        <v>4.5999999999999996</v>
      </c>
      <c r="K878"/>
    </row>
    <row r="879" spans="1:11" x14ac:dyDescent="0.25">
      <c r="A879" s="3">
        <v>877</v>
      </c>
      <c r="B879" s="76" t="s">
        <v>297</v>
      </c>
      <c r="C879" s="76" t="s">
        <v>332</v>
      </c>
      <c r="D879" s="76" t="s">
        <v>1106</v>
      </c>
      <c r="E879" s="76"/>
      <c r="F879" s="76" t="s">
        <v>206</v>
      </c>
      <c r="G879" s="76" t="s">
        <v>42</v>
      </c>
      <c r="H879" s="76" t="s">
        <v>917</v>
      </c>
      <c r="I879" s="76" t="s">
        <v>1102</v>
      </c>
      <c r="J879" s="3">
        <v>28.86</v>
      </c>
      <c r="K879"/>
    </row>
    <row r="880" spans="1:11" x14ac:dyDescent="0.25">
      <c r="A880" s="3">
        <v>878</v>
      </c>
      <c r="B880" s="76" t="s">
        <v>297</v>
      </c>
      <c r="C880" s="76" t="s">
        <v>332</v>
      </c>
      <c r="D880" s="76" t="s">
        <v>1106</v>
      </c>
      <c r="E880" s="76" t="s">
        <v>1109</v>
      </c>
      <c r="F880" s="76" t="s">
        <v>206</v>
      </c>
      <c r="G880" s="76" t="s">
        <v>974</v>
      </c>
      <c r="H880" s="76" t="s">
        <v>906</v>
      </c>
      <c r="I880" s="76" t="s">
        <v>1101</v>
      </c>
      <c r="J880" s="3">
        <v>9</v>
      </c>
      <c r="K880"/>
    </row>
    <row r="881" spans="1:11" x14ac:dyDescent="0.25">
      <c r="A881" s="3">
        <v>879</v>
      </c>
      <c r="B881" s="76" t="s">
        <v>297</v>
      </c>
      <c r="C881" s="76" t="s">
        <v>332</v>
      </c>
      <c r="D881" s="76" t="s">
        <v>1106</v>
      </c>
      <c r="E881" s="76" t="s">
        <v>1109</v>
      </c>
      <c r="F881" s="76" t="s">
        <v>238</v>
      </c>
      <c r="G881" s="76" t="s">
        <v>977</v>
      </c>
      <c r="H881" s="76" t="s">
        <v>906</v>
      </c>
      <c r="I881" s="76" t="s">
        <v>1101</v>
      </c>
      <c r="J881" s="3">
        <v>13</v>
      </c>
      <c r="K881"/>
    </row>
    <row r="882" spans="1:11" x14ac:dyDescent="0.25">
      <c r="A882" s="3">
        <v>880</v>
      </c>
      <c r="B882" s="76" t="s">
        <v>297</v>
      </c>
      <c r="C882" s="76" t="s">
        <v>332</v>
      </c>
      <c r="D882" s="76" t="s">
        <v>1106</v>
      </c>
      <c r="E882" s="76"/>
      <c r="F882" s="76" t="s">
        <v>432</v>
      </c>
      <c r="G882" s="76" t="s">
        <v>406</v>
      </c>
      <c r="H882" s="76" t="s">
        <v>910</v>
      </c>
      <c r="I882" s="76" t="s">
        <v>1102</v>
      </c>
      <c r="J882" s="3">
        <v>52.81</v>
      </c>
      <c r="K882"/>
    </row>
    <row r="883" spans="1:11" x14ac:dyDescent="0.25">
      <c r="A883" s="3">
        <v>881</v>
      </c>
      <c r="B883" s="76" t="s">
        <v>297</v>
      </c>
      <c r="C883" s="76" t="s">
        <v>332</v>
      </c>
      <c r="D883" s="76" t="s">
        <v>1106</v>
      </c>
      <c r="E883" s="76" t="s">
        <v>1109</v>
      </c>
      <c r="F883" s="76" t="s">
        <v>432</v>
      </c>
      <c r="G883" s="76" t="s">
        <v>966</v>
      </c>
      <c r="H883" s="76" t="s">
        <v>906</v>
      </c>
      <c r="I883" s="76" t="s">
        <v>1101</v>
      </c>
      <c r="J883" s="3">
        <v>20.85</v>
      </c>
      <c r="K883"/>
    </row>
    <row r="884" spans="1:11" x14ac:dyDescent="0.25">
      <c r="A884" s="3">
        <v>882</v>
      </c>
      <c r="B884" s="76" t="s">
        <v>297</v>
      </c>
      <c r="C884" s="76" t="s">
        <v>332</v>
      </c>
      <c r="D884" s="76" t="s">
        <v>1106</v>
      </c>
      <c r="E884" s="76" t="s">
        <v>1113</v>
      </c>
      <c r="F884" s="76" t="s">
        <v>522</v>
      </c>
      <c r="G884" s="76" t="s">
        <v>244</v>
      </c>
      <c r="H884" s="76" t="s">
        <v>987</v>
      </c>
      <c r="I884" s="76" t="s">
        <v>1102</v>
      </c>
      <c r="J884" s="3">
        <v>89.4</v>
      </c>
      <c r="K884"/>
    </row>
    <row r="885" spans="1:11" x14ac:dyDescent="0.25">
      <c r="A885" s="3">
        <v>883</v>
      </c>
      <c r="B885" s="76" t="s">
        <v>353</v>
      </c>
      <c r="C885" s="76" t="s">
        <v>332</v>
      </c>
      <c r="D885" s="76" t="s">
        <v>1106</v>
      </c>
      <c r="E885" s="76"/>
      <c r="F885" s="76" t="s">
        <v>216</v>
      </c>
      <c r="G885" s="76" t="s">
        <v>12</v>
      </c>
      <c r="H885" s="76" t="s">
        <v>917</v>
      </c>
      <c r="I885" s="76" t="s">
        <v>1102</v>
      </c>
      <c r="J885" s="3">
        <v>122.39</v>
      </c>
      <c r="K885"/>
    </row>
    <row r="886" spans="1:11" x14ac:dyDescent="0.25">
      <c r="A886" s="3">
        <v>884</v>
      </c>
      <c r="B886" s="76" t="s">
        <v>353</v>
      </c>
      <c r="C886" s="76" t="s">
        <v>332</v>
      </c>
      <c r="D886" s="76" t="s">
        <v>1106</v>
      </c>
      <c r="E886" s="76" t="s">
        <v>1109</v>
      </c>
      <c r="F886" s="76" t="s">
        <v>216</v>
      </c>
      <c r="G886" s="76" t="s">
        <v>968</v>
      </c>
      <c r="H886" s="76" t="s">
        <v>907</v>
      </c>
      <c r="I886" s="76" t="s">
        <v>1101</v>
      </c>
      <c r="J886" s="3">
        <v>68.400000000000006</v>
      </c>
      <c r="K886"/>
    </row>
    <row r="887" spans="1:11" x14ac:dyDescent="0.25">
      <c r="A887" s="3">
        <v>885</v>
      </c>
      <c r="B887" s="76" t="s">
        <v>353</v>
      </c>
      <c r="C887" s="76" t="s">
        <v>332</v>
      </c>
      <c r="D887" s="76" t="s">
        <v>1106</v>
      </c>
      <c r="E887" s="76"/>
      <c r="F887" s="76" t="s">
        <v>217</v>
      </c>
      <c r="G887" s="76" t="s">
        <v>1093</v>
      </c>
      <c r="H887" s="76" t="s">
        <v>917</v>
      </c>
      <c r="I887" s="76" t="s">
        <v>1102</v>
      </c>
      <c r="J887" s="3">
        <v>17.68</v>
      </c>
      <c r="K887"/>
    </row>
    <row r="888" spans="1:11" x14ac:dyDescent="0.25">
      <c r="A888" s="3">
        <v>886</v>
      </c>
      <c r="B888" s="76" t="s">
        <v>353</v>
      </c>
      <c r="C888" s="76" t="s">
        <v>332</v>
      </c>
      <c r="D888" s="76" t="s">
        <v>1106</v>
      </c>
      <c r="E888" s="76" t="s">
        <v>1112</v>
      </c>
      <c r="F888" s="76" t="s">
        <v>217</v>
      </c>
      <c r="G888" s="76" t="s">
        <v>1093</v>
      </c>
      <c r="H888" s="76" t="s">
        <v>1039</v>
      </c>
      <c r="I888" s="76" t="s">
        <v>1102</v>
      </c>
      <c r="J888" s="3">
        <v>5</v>
      </c>
      <c r="K888"/>
    </row>
    <row r="889" spans="1:11" x14ac:dyDescent="0.25">
      <c r="A889" s="3">
        <v>887</v>
      </c>
      <c r="B889" s="76" t="s">
        <v>353</v>
      </c>
      <c r="C889" s="76" t="s">
        <v>332</v>
      </c>
      <c r="D889" s="76" t="s">
        <v>1106</v>
      </c>
      <c r="E889" s="76" t="s">
        <v>1109</v>
      </c>
      <c r="F889" s="76" t="s">
        <v>217</v>
      </c>
      <c r="G889" s="76" t="s">
        <v>1098</v>
      </c>
      <c r="H889" s="76" t="s">
        <v>907</v>
      </c>
      <c r="I889" s="76" t="s">
        <v>1101</v>
      </c>
      <c r="J889" s="3">
        <v>6.6</v>
      </c>
      <c r="K889"/>
    </row>
    <row r="890" spans="1:11" x14ac:dyDescent="0.25">
      <c r="A890" s="3">
        <v>888</v>
      </c>
      <c r="B890" s="76" t="s">
        <v>353</v>
      </c>
      <c r="C890" s="76" t="s">
        <v>332</v>
      </c>
      <c r="D890" s="76" t="s">
        <v>1106</v>
      </c>
      <c r="E890" s="76"/>
      <c r="F890" s="76" t="s">
        <v>802</v>
      </c>
      <c r="G890" s="76" t="s">
        <v>404</v>
      </c>
      <c r="H890" s="76" t="s">
        <v>916</v>
      </c>
      <c r="I890" s="76" t="s">
        <v>1102</v>
      </c>
      <c r="J890" s="3">
        <v>15.35</v>
      </c>
      <c r="K890"/>
    </row>
    <row r="891" spans="1:11" x14ac:dyDescent="0.25">
      <c r="A891" s="3">
        <v>889</v>
      </c>
      <c r="B891" s="76" t="s">
        <v>353</v>
      </c>
      <c r="C891" s="76" t="s">
        <v>332</v>
      </c>
      <c r="D891" s="76" t="s">
        <v>1106</v>
      </c>
      <c r="E891" s="76" t="s">
        <v>1109</v>
      </c>
      <c r="F891" s="76" t="s">
        <v>802</v>
      </c>
      <c r="G891" s="76" t="s">
        <v>967</v>
      </c>
      <c r="H891" s="76" t="s">
        <v>906</v>
      </c>
      <c r="I891" s="76" t="s">
        <v>1101</v>
      </c>
      <c r="J891" s="3">
        <v>4.8</v>
      </c>
      <c r="K891"/>
    </row>
    <row r="892" spans="1:11" x14ac:dyDescent="0.25">
      <c r="A892" s="3">
        <v>890</v>
      </c>
      <c r="B892" s="76" t="s">
        <v>353</v>
      </c>
      <c r="C892" s="76" t="s">
        <v>332</v>
      </c>
      <c r="D892" s="76" t="s">
        <v>1106</v>
      </c>
      <c r="E892" s="76"/>
      <c r="F892" s="76" t="s">
        <v>805</v>
      </c>
      <c r="G892" s="76" t="s">
        <v>407</v>
      </c>
      <c r="H892" s="76" t="s">
        <v>910</v>
      </c>
      <c r="I892" s="76" t="s">
        <v>1102</v>
      </c>
      <c r="J892" s="3">
        <v>50.24</v>
      </c>
      <c r="K892"/>
    </row>
    <row r="893" spans="1:11" x14ac:dyDescent="0.25">
      <c r="A893" s="3">
        <v>891</v>
      </c>
      <c r="B893" s="76" t="s">
        <v>353</v>
      </c>
      <c r="C893" s="76" t="s">
        <v>332</v>
      </c>
      <c r="D893" s="76" t="s">
        <v>1106</v>
      </c>
      <c r="E893" s="76" t="s">
        <v>1109</v>
      </c>
      <c r="F893" s="76" t="s">
        <v>805</v>
      </c>
      <c r="G893" s="76" t="s">
        <v>970</v>
      </c>
      <c r="H893" s="76" t="s">
        <v>906</v>
      </c>
      <c r="I893" s="76" t="s">
        <v>1101</v>
      </c>
      <c r="J893" s="3">
        <v>20.85</v>
      </c>
      <c r="K893"/>
    </row>
    <row r="894" spans="1:11" x14ac:dyDescent="0.25">
      <c r="A894" s="3">
        <v>892</v>
      </c>
      <c r="B894" s="76" t="s">
        <v>353</v>
      </c>
      <c r="C894" s="76" t="s">
        <v>332</v>
      </c>
      <c r="D894" s="76" t="s">
        <v>1106</v>
      </c>
      <c r="E894" s="76"/>
      <c r="F894" s="76" t="s">
        <v>218</v>
      </c>
      <c r="G894" s="76" t="s">
        <v>1095</v>
      </c>
      <c r="H894" s="76" t="s">
        <v>917</v>
      </c>
      <c r="I894" s="76" t="s">
        <v>1102</v>
      </c>
      <c r="J894" s="3">
        <v>16.11</v>
      </c>
      <c r="K894"/>
    </row>
    <row r="895" spans="1:11" x14ac:dyDescent="0.25">
      <c r="A895" s="3">
        <v>893</v>
      </c>
      <c r="B895" s="76" t="s">
        <v>353</v>
      </c>
      <c r="C895" s="76" t="s">
        <v>332</v>
      </c>
      <c r="D895" s="76" t="s">
        <v>1106</v>
      </c>
      <c r="E895" s="76" t="s">
        <v>1112</v>
      </c>
      <c r="F895" s="76" t="s">
        <v>218</v>
      </c>
      <c r="G895" s="76" t="s">
        <v>1095</v>
      </c>
      <c r="H895" s="76" t="s">
        <v>1039</v>
      </c>
      <c r="I895" s="76" t="s">
        <v>1102</v>
      </c>
      <c r="J895" s="3">
        <v>2.5</v>
      </c>
      <c r="K895"/>
    </row>
    <row r="896" spans="1:11" x14ac:dyDescent="0.25">
      <c r="A896" s="3">
        <v>894</v>
      </c>
      <c r="B896" s="76" t="s">
        <v>353</v>
      </c>
      <c r="C896" s="76" t="s">
        <v>332</v>
      </c>
      <c r="D896" s="76" t="s">
        <v>1106</v>
      </c>
      <c r="E896" s="76" t="s">
        <v>1109</v>
      </c>
      <c r="F896" s="76" t="s">
        <v>218</v>
      </c>
      <c r="G896" s="76" t="s">
        <v>1096</v>
      </c>
      <c r="H896" s="76" t="s">
        <v>907</v>
      </c>
      <c r="I896" s="76" t="s">
        <v>1101</v>
      </c>
      <c r="J896" s="3">
        <v>4.5999999999999996</v>
      </c>
      <c r="K896"/>
    </row>
    <row r="897" spans="1:11" x14ac:dyDescent="0.25">
      <c r="A897" s="3">
        <v>895</v>
      </c>
      <c r="B897" s="76" t="s">
        <v>353</v>
      </c>
      <c r="C897" s="76" t="s">
        <v>332</v>
      </c>
      <c r="D897" s="76" t="s">
        <v>1106</v>
      </c>
      <c r="E897" s="76"/>
      <c r="F897" s="76" t="s">
        <v>219</v>
      </c>
      <c r="G897" s="76" t="s">
        <v>42</v>
      </c>
      <c r="H897" s="76" t="s">
        <v>917</v>
      </c>
      <c r="I897" s="76" t="s">
        <v>1102</v>
      </c>
      <c r="J897" s="3">
        <v>28.86</v>
      </c>
      <c r="K897"/>
    </row>
    <row r="898" spans="1:11" x14ac:dyDescent="0.25">
      <c r="A898" s="3">
        <v>896</v>
      </c>
      <c r="B898" s="76" t="s">
        <v>353</v>
      </c>
      <c r="C898" s="76" t="s">
        <v>332</v>
      </c>
      <c r="D898" s="76" t="s">
        <v>1106</v>
      </c>
      <c r="E898" s="76" t="s">
        <v>1109</v>
      </c>
      <c r="F898" s="76" t="s">
        <v>219</v>
      </c>
      <c r="G898" s="76" t="s">
        <v>974</v>
      </c>
      <c r="H898" s="76" t="s">
        <v>906</v>
      </c>
      <c r="I898" s="76" t="s">
        <v>1101</v>
      </c>
      <c r="J898" s="3">
        <v>9</v>
      </c>
      <c r="K898"/>
    </row>
    <row r="899" spans="1:11" x14ac:dyDescent="0.25">
      <c r="A899" s="3">
        <v>897</v>
      </c>
      <c r="B899" s="76" t="s">
        <v>353</v>
      </c>
      <c r="C899" s="76" t="s">
        <v>332</v>
      </c>
      <c r="D899" s="76" t="s">
        <v>1106</v>
      </c>
      <c r="E899" s="76" t="s">
        <v>1109</v>
      </c>
      <c r="F899" s="76" t="s">
        <v>239</v>
      </c>
      <c r="G899" s="76" t="s">
        <v>977</v>
      </c>
      <c r="H899" s="76" t="s">
        <v>906</v>
      </c>
      <c r="I899" s="76" t="s">
        <v>1101</v>
      </c>
      <c r="J899" s="3">
        <v>13</v>
      </c>
      <c r="K899"/>
    </row>
    <row r="900" spans="1:11" x14ac:dyDescent="0.25">
      <c r="A900" s="3">
        <v>898</v>
      </c>
      <c r="B900" s="76" t="s">
        <v>353</v>
      </c>
      <c r="C900" s="76" t="s">
        <v>332</v>
      </c>
      <c r="D900" s="76" t="s">
        <v>1106</v>
      </c>
      <c r="E900" s="76"/>
      <c r="F900" s="76" t="s">
        <v>433</v>
      </c>
      <c r="G900" s="76" t="s">
        <v>406</v>
      </c>
      <c r="H900" s="76" t="s">
        <v>910</v>
      </c>
      <c r="I900" s="76" t="s">
        <v>1102</v>
      </c>
      <c r="J900" s="3">
        <v>52.81</v>
      </c>
      <c r="K900"/>
    </row>
    <row r="901" spans="1:11" x14ac:dyDescent="0.25">
      <c r="A901" s="3">
        <v>899</v>
      </c>
      <c r="B901" s="76" t="s">
        <v>353</v>
      </c>
      <c r="C901" s="76" t="s">
        <v>332</v>
      </c>
      <c r="D901" s="76" t="s">
        <v>1106</v>
      </c>
      <c r="E901" s="76" t="s">
        <v>1109</v>
      </c>
      <c r="F901" s="76" t="s">
        <v>433</v>
      </c>
      <c r="G901" s="76" t="s">
        <v>966</v>
      </c>
      <c r="H901" s="76" t="s">
        <v>906</v>
      </c>
      <c r="I901" s="76" t="s">
        <v>1101</v>
      </c>
      <c r="J901" s="3">
        <v>20.85</v>
      </c>
      <c r="K901"/>
    </row>
    <row r="902" spans="1:11" x14ac:dyDescent="0.25">
      <c r="A902" s="3">
        <v>900</v>
      </c>
      <c r="B902" s="76" t="s">
        <v>353</v>
      </c>
      <c r="C902" s="76" t="s">
        <v>332</v>
      </c>
      <c r="D902" s="76" t="s">
        <v>1106</v>
      </c>
      <c r="E902" s="76"/>
      <c r="F902" s="76" t="s">
        <v>434</v>
      </c>
      <c r="G902" s="76" t="s">
        <v>316</v>
      </c>
      <c r="H902" s="76" t="s">
        <v>987</v>
      </c>
      <c r="I902" s="76" t="s">
        <v>1102</v>
      </c>
      <c r="J902" s="3">
        <v>54.79</v>
      </c>
      <c r="K902"/>
    </row>
    <row r="903" spans="1:11" x14ac:dyDescent="0.25">
      <c r="A903" s="3">
        <v>901</v>
      </c>
      <c r="B903" s="76" t="s">
        <v>353</v>
      </c>
      <c r="C903" s="76" t="s">
        <v>332</v>
      </c>
      <c r="D903" s="76" t="s">
        <v>1106</v>
      </c>
      <c r="E903" s="76" t="s">
        <v>1109</v>
      </c>
      <c r="F903" s="76" t="s">
        <v>434</v>
      </c>
      <c r="G903" s="76" t="s">
        <v>978</v>
      </c>
      <c r="H903" s="76" t="s">
        <v>906</v>
      </c>
      <c r="I903" s="76" t="s">
        <v>1101</v>
      </c>
      <c r="J903" s="3">
        <v>15.2</v>
      </c>
      <c r="K903"/>
    </row>
    <row r="904" spans="1:11" x14ac:dyDescent="0.25">
      <c r="A904" s="3">
        <v>902</v>
      </c>
      <c r="B904" s="76" t="s">
        <v>353</v>
      </c>
      <c r="C904" s="76" t="s">
        <v>332</v>
      </c>
      <c r="D904" s="76" t="s">
        <v>1106</v>
      </c>
      <c r="E904" s="76" t="s">
        <v>1113</v>
      </c>
      <c r="F904" s="76" t="s">
        <v>523</v>
      </c>
      <c r="G904" s="76" t="s">
        <v>244</v>
      </c>
      <c r="H904" s="76" t="s">
        <v>987</v>
      </c>
      <c r="I904" s="76" t="s">
        <v>1102</v>
      </c>
      <c r="J904" s="3">
        <v>27.9</v>
      </c>
      <c r="K904"/>
    </row>
    <row r="905" spans="1:11" x14ac:dyDescent="0.25">
      <c r="A905" s="3">
        <v>903</v>
      </c>
      <c r="B905" s="76" t="s">
        <v>54</v>
      </c>
      <c r="C905" s="76" t="s">
        <v>108</v>
      </c>
      <c r="D905" s="76" t="s">
        <v>1106</v>
      </c>
      <c r="E905" s="76"/>
      <c r="F905" s="76" t="s">
        <v>58</v>
      </c>
      <c r="G905" s="76" t="s">
        <v>12</v>
      </c>
      <c r="H905" s="76" t="s">
        <v>917</v>
      </c>
      <c r="I905" s="76" t="s">
        <v>1102</v>
      </c>
      <c r="J905" s="3">
        <v>151.9</v>
      </c>
      <c r="K905"/>
    </row>
    <row r="906" spans="1:11" x14ac:dyDescent="0.25">
      <c r="A906" s="3">
        <v>904</v>
      </c>
      <c r="B906" s="76" t="s">
        <v>54</v>
      </c>
      <c r="C906" s="76" t="s">
        <v>108</v>
      </c>
      <c r="D906" s="76" t="s">
        <v>1106</v>
      </c>
      <c r="E906" s="76" t="s">
        <v>1109</v>
      </c>
      <c r="F906" s="76" t="s">
        <v>58</v>
      </c>
      <c r="G906" s="76" t="s">
        <v>968</v>
      </c>
      <c r="H906" s="76" t="s">
        <v>907</v>
      </c>
      <c r="I906" s="76" t="s">
        <v>1101</v>
      </c>
      <c r="J906" s="3">
        <v>68.400000000000006</v>
      </c>
      <c r="K906"/>
    </row>
    <row r="907" spans="1:11" x14ac:dyDescent="0.25">
      <c r="A907" s="3">
        <v>905</v>
      </c>
      <c r="B907" s="76" t="s">
        <v>54</v>
      </c>
      <c r="C907" s="76" t="s">
        <v>108</v>
      </c>
      <c r="D907" s="76" t="s">
        <v>1106</v>
      </c>
      <c r="E907" s="76"/>
      <c r="F907" s="76" t="s">
        <v>59</v>
      </c>
      <c r="G907" s="76" t="s">
        <v>1093</v>
      </c>
      <c r="H907" s="76" t="s">
        <v>917</v>
      </c>
      <c r="I907" s="76" t="s">
        <v>1102</v>
      </c>
      <c r="J907" s="3">
        <v>21.92</v>
      </c>
      <c r="K907"/>
    </row>
    <row r="908" spans="1:11" x14ac:dyDescent="0.25">
      <c r="A908" s="3">
        <v>906</v>
      </c>
      <c r="B908" s="76" t="s">
        <v>54</v>
      </c>
      <c r="C908" s="76" t="s">
        <v>108</v>
      </c>
      <c r="D908" s="76" t="s">
        <v>1106</v>
      </c>
      <c r="E908" s="76" t="s">
        <v>1112</v>
      </c>
      <c r="F908" s="76" t="s">
        <v>59</v>
      </c>
      <c r="G908" s="76" t="s">
        <v>1093</v>
      </c>
      <c r="H908" s="76" t="s">
        <v>1039</v>
      </c>
      <c r="I908" s="76" t="s">
        <v>1102</v>
      </c>
      <c r="J908" s="3">
        <v>5</v>
      </c>
      <c r="K908"/>
    </row>
    <row r="909" spans="1:11" x14ac:dyDescent="0.25">
      <c r="A909" s="3">
        <v>907</v>
      </c>
      <c r="B909" s="76" t="s">
        <v>54</v>
      </c>
      <c r="C909" s="76" t="s">
        <v>108</v>
      </c>
      <c r="D909" s="76" t="s">
        <v>1106</v>
      </c>
      <c r="E909" s="76" t="s">
        <v>1109</v>
      </c>
      <c r="F909" s="76" t="s">
        <v>59</v>
      </c>
      <c r="G909" s="76" t="s">
        <v>1098</v>
      </c>
      <c r="H909" s="76" t="s">
        <v>907</v>
      </c>
      <c r="I909" s="76" t="s">
        <v>1101</v>
      </c>
      <c r="J909" s="3">
        <v>6.6</v>
      </c>
      <c r="K909"/>
    </row>
    <row r="910" spans="1:11" x14ac:dyDescent="0.25">
      <c r="A910" s="3">
        <v>908</v>
      </c>
      <c r="B910" s="76" t="s">
        <v>54</v>
      </c>
      <c r="C910" s="76" t="s">
        <v>108</v>
      </c>
      <c r="D910" s="76" t="s">
        <v>1106</v>
      </c>
      <c r="E910" s="76"/>
      <c r="F910" s="76" t="s">
        <v>816</v>
      </c>
      <c r="G910" s="76" t="s">
        <v>404</v>
      </c>
      <c r="H910" s="76" t="s">
        <v>916</v>
      </c>
      <c r="I910" s="76" t="s">
        <v>1102</v>
      </c>
      <c r="J910" s="3">
        <v>15.35</v>
      </c>
      <c r="K910"/>
    </row>
    <row r="911" spans="1:11" x14ac:dyDescent="0.25">
      <c r="A911" s="3">
        <v>909</v>
      </c>
      <c r="B911" s="76" t="s">
        <v>54</v>
      </c>
      <c r="C911" s="76" t="s">
        <v>108</v>
      </c>
      <c r="D911" s="76" t="s">
        <v>1106</v>
      </c>
      <c r="E911" s="76" t="s">
        <v>1109</v>
      </c>
      <c r="F911" s="76" t="s">
        <v>816</v>
      </c>
      <c r="G911" s="76" t="s">
        <v>967</v>
      </c>
      <c r="H911" s="76" t="s">
        <v>906</v>
      </c>
      <c r="I911" s="76" t="s">
        <v>1101</v>
      </c>
      <c r="J911" s="3">
        <v>4.8</v>
      </c>
      <c r="K911"/>
    </row>
    <row r="912" spans="1:11" x14ac:dyDescent="0.25">
      <c r="A912" s="3">
        <v>910</v>
      </c>
      <c r="B912" s="76" t="s">
        <v>54</v>
      </c>
      <c r="C912" s="76" t="s">
        <v>108</v>
      </c>
      <c r="D912" s="76" t="s">
        <v>1106</v>
      </c>
      <c r="E912" s="76"/>
      <c r="F912" s="76" t="s">
        <v>408</v>
      </c>
      <c r="G912" s="76" t="s">
        <v>407</v>
      </c>
      <c r="H912" s="76" t="s">
        <v>910</v>
      </c>
      <c r="I912" s="76" t="s">
        <v>1102</v>
      </c>
      <c r="J912" s="3">
        <v>50.24</v>
      </c>
      <c r="K912"/>
    </row>
    <row r="913" spans="1:11" x14ac:dyDescent="0.25">
      <c r="A913" s="3">
        <v>911</v>
      </c>
      <c r="B913" s="76" t="s">
        <v>54</v>
      </c>
      <c r="C913" s="76" t="s">
        <v>108</v>
      </c>
      <c r="D913" s="76" t="s">
        <v>1106</v>
      </c>
      <c r="E913" s="76" t="s">
        <v>1109</v>
      </c>
      <c r="F913" s="76" t="s">
        <v>408</v>
      </c>
      <c r="G913" s="76" t="s">
        <v>970</v>
      </c>
      <c r="H913" s="76" t="s">
        <v>906</v>
      </c>
      <c r="I913" s="76" t="s">
        <v>1101</v>
      </c>
      <c r="J913" s="3">
        <v>20.85</v>
      </c>
      <c r="K913"/>
    </row>
    <row r="914" spans="1:11" x14ac:dyDescent="0.25">
      <c r="A914" s="3">
        <v>912</v>
      </c>
      <c r="B914" s="76" t="s">
        <v>54</v>
      </c>
      <c r="C914" s="76" t="s">
        <v>108</v>
      </c>
      <c r="D914" s="76" t="s">
        <v>1106</v>
      </c>
      <c r="E914" s="76"/>
      <c r="F914" s="76" t="s">
        <v>60</v>
      </c>
      <c r="G914" s="76" t="s">
        <v>1095</v>
      </c>
      <c r="H914" s="76" t="s">
        <v>917</v>
      </c>
      <c r="I914" s="76" t="s">
        <v>1102</v>
      </c>
      <c r="J914" s="3">
        <v>16.11</v>
      </c>
      <c r="K914"/>
    </row>
    <row r="915" spans="1:11" x14ac:dyDescent="0.25">
      <c r="A915" s="3">
        <v>913</v>
      </c>
      <c r="B915" s="76" t="s">
        <v>54</v>
      </c>
      <c r="C915" s="76" t="s">
        <v>108</v>
      </c>
      <c r="D915" s="76" t="s">
        <v>1106</v>
      </c>
      <c r="E915" s="76" t="s">
        <v>1112</v>
      </c>
      <c r="F915" s="76" t="s">
        <v>60</v>
      </c>
      <c r="G915" s="76" t="s">
        <v>1095</v>
      </c>
      <c r="H915" s="76" t="s">
        <v>1039</v>
      </c>
      <c r="I915" s="76" t="s">
        <v>1102</v>
      </c>
      <c r="J915" s="3">
        <v>2.5</v>
      </c>
      <c r="K915"/>
    </row>
    <row r="916" spans="1:11" x14ac:dyDescent="0.25">
      <c r="A916" s="3">
        <v>914</v>
      </c>
      <c r="B916" s="76" t="s">
        <v>54</v>
      </c>
      <c r="C916" s="76" t="s">
        <v>108</v>
      </c>
      <c r="D916" s="76" t="s">
        <v>1106</v>
      </c>
      <c r="E916" s="76" t="s">
        <v>1109</v>
      </c>
      <c r="F916" s="76" t="s">
        <v>60</v>
      </c>
      <c r="G916" s="76" t="s">
        <v>1096</v>
      </c>
      <c r="H916" s="76" t="s">
        <v>907</v>
      </c>
      <c r="I916" s="76" t="s">
        <v>1101</v>
      </c>
      <c r="J916" s="3">
        <v>4.5999999999999996</v>
      </c>
      <c r="K916"/>
    </row>
    <row r="917" spans="1:11" x14ac:dyDescent="0.25">
      <c r="A917" s="3">
        <v>915</v>
      </c>
      <c r="B917" s="76" t="s">
        <v>54</v>
      </c>
      <c r="C917" s="76" t="s">
        <v>108</v>
      </c>
      <c r="D917" s="76" t="s">
        <v>1106</v>
      </c>
      <c r="E917" s="76"/>
      <c r="F917" s="76" t="s">
        <v>61</v>
      </c>
      <c r="G917" s="76" t="s">
        <v>42</v>
      </c>
      <c r="H917" s="76" t="s">
        <v>917</v>
      </c>
      <c r="I917" s="76" t="s">
        <v>1102</v>
      </c>
      <c r="J917" s="3">
        <v>28.86</v>
      </c>
      <c r="K917"/>
    </row>
    <row r="918" spans="1:11" x14ac:dyDescent="0.25">
      <c r="A918" s="3">
        <v>916</v>
      </c>
      <c r="B918" s="76" t="s">
        <v>54</v>
      </c>
      <c r="C918" s="76" t="s">
        <v>108</v>
      </c>
      <c r="D918" s="76" t="s">
        <v>1106</v>
      </c>
      <c r="E918" s="76" t="s">
        <v>1109</v>
      </c>
      <c r="F918" s="76" t="s">
        <v>61</v>
      </c>
      <c r="G918" s="76" t="s">
        <v>974</v>
      </c>
      <c r="H918" s="76" t="s">
        <v>906</v>
      </c>
      <c r="I918" s="76" t="s">
        <v>1101</v>
      </c>
      <c r="J918" s="3">
        <v>9</v>
      </c>
      <c r="K918"/>
    </row>
    <row r="919" spans="1:11" x14ac:dyDescent="0.25">
      <c r="A919" s="3">
        <v>917</v>
      </c>
      <c r="B919" s="76" t="s">
        <v>54</v>
      </c>
      <c r="C919" s="76" t="s">
        <v>108</v>
      </c>
      <c r="D919" s="76" t="s">
        <v>1106</v>
      </c>
      <c r="E919" s="76" t="s">
        <v>1109</v>
      </c>
      <c r="F919" s="76" t="s">
        <v>240</v>
      </c>
      <c r="G919" s="76" t="s">
        <v>977</v>
      </c>
      <c r="H919" s="76" t="s">
        <v>906</v>
      </c>
      <c r="I919" s="76" t="s">
        <v>1101</v>
      </c>
      <c r="J919" s="3">
        <v>13</v>
      </c>
      <c r="K919"/>
    </row>
    <row r="920" spans="1:11" x14ac:dyDescent="0.25">
      <c r="A920" s="3">
        <v>918</v>
      </c>
      <c r="B920" s="76" t="s">
        <v>54</v>
      </c>
      <c r="C920" s="76" t="s">
        <v>108</v>
      </c>
      <c r="D920" s="76" t="s">
        <v>1106</v>
      </c>
      <c r="E920" s="76"/>
      <c r="F920" s="76" t="s">
        <v>415</v>
      </c>
      <c r="G920" s="76" t="s">
        <v>406</v>
      </c>
      <c r="H920" s="76" t="s">
        <v>910</v>
      </c>
      <c r="I920" s="76" t="s">
        <v>1102</v>
      </c>
      <c r="J920" s="3">
        <v>52.81</v>
      </c>
      <c r="K920"/>
    </row>
    <row r="921" spans="1:11" x14ac:dyDescent="0.25">
      <c r="A921" s="3">
        <v>919</v>
      </c>
      <c r="B921" s="76" t="s">
        <v>54</v>
      </c>
      <c r="C921" s="76" t="s">
        <v>108</v>
      </c>
      <c r="D921" s="76" t="s">
        <v>1106</v>
      </c>
      <c r="E921" s="76" t="s">
        <v>1109</v>
      </c>
      <c r="F921" s="76" t="s">
        <v>415</v>
      </c>
      <c r="G921" s="76" t="s">
        <v>966</v>
      </c>
      <c r="H921" s="76" t="s">
        <v>906</v>
      </c>
      <c r="I921" s="76" t="s">
        <v>1101</v>
      </c>
      <c r="J921" s="3">
        <v>20.85</v>
      </c>
      <c r="K921"/>
    </row>
    <row r="922" spans="1:11" x14ac:dyDescent="0.25">
      <c r="A922" s="3">
        <v>920</v>
      </c>
      <c r="B922" s="76" t="s">
        <v>54</v>
      </c>
      <c r="C922" s="76" t="s">
        <v>108</v>
      </c>
      <c r="D922" s="76" t="s">
        <v>1106</v>
      </c>
      <c r="E922" s="76" t="s">
        <v>1113</v>
      </c>
      <c r="F922" s="76" t="s">
        <v>505</v>
      </c>
      <c r="G922" s="76" t="s">
        <v>244</v>
      </c>
      <c r="H922" s="76" t="s">
        <v>987</v>
      </c>
      <c r="I922" s="76" t="s">
        <v>1102</v>
      </c>
      <c r="J922" s="3">
        <v>103.5</v>
      </c>
      <c r="K922"/>
    </row>
    <row r="923" spans="1:11" x14ac:dyDescent="0.25">
      <c r="A923" s="3">
        <v>921</v>
      </c>
      <c r="B923" s="76" t="s">
        <v>41</v>
      </c>
      <c r="C923" s="76" t="s">
        <v>331</v>
      </c>
      <c r="D923" s="76" t="s">
        <v>1106</v>
      </c>
      <c r="E923" s="76"/>
      <c r="F923" s="76" t="s">
        <v>128</v>
      </c>
      <c r="G923" s="76" t="s">
        <v>12</v>
      </c>
      <c r="H923" s="76" t="s">
        <v>917</v>
      </c>
      <c r="I923" s="76" t="s">
        <v>1102</v>
      </c>
      <c r="J923" s="3">
        <v>151.9</v>
      </c>
      <c r="K923"/>
    </row>
    <row r="924" spans="1:11" x14ac:dyDescent="0.25">
      <c r="A924" s="3">
        <v>922</v>
      </c>
      <c r="B924" s="76" t="s">
        <v>41</v>
      </c>
      <c r="C924" s="76" t="s">
        <v>331</v>
      </c>
      <c r="D924" s="76" t="s">
        <v>1106</v>
      </c>
      <c r="E924" s="76" t="s">
        <v>1109</v>
      </c>
      <c r="F924" s="76" t="s">
        <v>128</v>
      </c>
      <c r="G924" s="76" t="s">
        <v>968</v>
      </c>
      <c r="H924" s="76" t="s">
        <v>907</v>
      </c>
      <c r="I924" s="76" t="s">
        <v>1101</v>
      </c>
      <c r="J924" s="3">
        <v>68.400000000000006</v>
      </c>
      <c r="K924"/>
    </row>
    <row r="925" spans="1:11" x14ac:dyDescent="0.25">
      <c r="A925" s="3">
        <v>923</v>
      </c>
      <c r="B925" s="76" t="s">
        <v>41</v>
      </c>
      <c r="C925" s="76" t="s">
        <v>331</v>
      </c>
      <c r="D925" s="76" t="s">
        <v>1106</v>
      </c>
      <c r="E925" s="76"/>
      <c r="F925" s="76" t="s">
        <v>129</v>
      </c>
      <c r="G925" s="76" t="s">
        <v>1093</v>
      </c>
      <c r="H925" s="76" t="s">
        <v>917</v>
      </c>
      <c r="I925" s="76" t="s">
        <v>1102</v>
      </c>
      <c r="J925" s="3">
        <v>21.92</v>
      </c>
      <c r="K925"/>
    </row>
    <row r="926" spans="1:11" x14ac:dyDescent="0.25">
      <c r="A926" s="3">
        <v>924</v>
      </c>
      <c r="B926" s="76" t="s">
        <v>41</v>
      </c>
      <c r="C926" s="76" t="s">
        <v>331</v>
      </c>
      <c r="D926" s="76" t="s">
        <v>1106</v>
      </c>
      <c r="E926" s="76" t="s">
        <v>1112</v>
      </c>
      <c r="F926" s="76" t="s">
        <v>129</v>
      </c>
      <c r="G926" s="76" t="s">
        <v>1093</v>
      </c>
      <c r="H926" s="76" t="s">
        <v>1039</v>
      </c>
      <c r="I926" s="76" t="s">
        <v>1102</v>
      </c>
      <c r="J926" s="3">
        <v>5</v>
      </c>
      <c r="K926"/>
    </row>
    <row r="927" spans="1:11" x14ac:dyDescent="0.25">
      <c r="A927" s="3">
        <v>925</v>
      </c>
      <c r="B927" s="76" t="s">
        <v>41</v>
      </c>
      <c r="C927" s="76" t="s">
        <v>331</v>
      </c>
      <c r="D927" s="76" t="s">
        <v>1106</v>
      </c>
      <c r="E927" s="76" t="s">
        <v>1109</v>
      </c>
      <c r="F927" s="76" t="s">
        <v>129</v>
      </c>
      <c r="G927" s="76" t="s">
        <v>1098</v>
      </c>
      <c r="H927" s="76" t="s">
        <v>907</v>
      </c>
      <c r="I927" s="76" t="s">
        <v>1101</v>
      </c>
      <c r="J927" s="3">
        <v>6.6</v>
      </c>
      <c r="K927"/>
    </row>
    <row r="928" spans="1:11" x14ac:dyDescent="0.25">
      <c r="A928" s="3">
        <v>926</v>
      </c>
      <c r="B928" s="76" t="s">
        <v>41</v>
      </c>
      <c r="C928" s="76" t="s">
        <v>331</v>
      </c>
      <c r="D928" s="76" t="s">
        <v>1106</v>
      </c>
      <c r="E928" s="76"/>
      <c r="F928" s="76" t="s">
        <v>826</v>
      </c>
      <c r="G928" s="76" t="s">
        <v>404</v>
      </c>
      <c r="H928" s="76" t="s">
        <v>916</v>
      </c>
      <c r="I928" s="76" t="s">
        <v>1102</v>
      </c>
      <c r="J928" s="3">
        <v>15.35</v>
      </c>
      <c r="K928"/>
    </row>
    <row r="929" spans="1:11" x14ac:dyDescent="0.25">
      <c r="A929" s="3">
        <v>927</v>
      </c>
      <c r="B929" s="76" t="s">
        <v>41</v>
      </c>
      <c r="C929" s="76" t="s">
        <v>331</v>
      </c>
      <c r="D929" s="76" t="s">
        <v>1106</v>
      </c>
      <c r="E929" s="76" t="s">
        <v>1109</v>
      </c>
      <c r="F929" s="76" t="s">
        <v>826</v>
      </c>
      <c r="G929" s="76" t="s">
        <v>967</v>
      </c>
      <c r="H929" s="76" t="s">
        <v>906</v>
      </c>
      <c r="I929" s="76" t="s">
        <v>1101</v>
      </c>
      <c r="J929" s="3">
        <v>4.8</v>
      </c>
      <c r="K929"/>
    </row>
    <row r="930" spans="1:11" x14ac:dyDescent="0.25">
      <c r="A930" s="3">
        <v>928</v>
      </c>
      <c r="B930" s="76" t="s">
        <v>41</v>
      </c>
      <c r="C930" s="76" t="s">
        <v>331</v>
      </c>
      <c r="D930" s="76" t="s">
        <v>1106</v>
      </c>
      <c r="E930" s="76"/>
      <c r="F930" s="76" t="s">
        <v>409</v>
      </c>
      <c r="G930" s="76" t="s">
        <v>407</v>
      </c>
      <c r="H930" s="76" t="s">
        <v>910</v>
      </c>
      <c r="I930" s="76" t="s">
        <v>1102</v>
      </c>
      <c r="J930" s="3">
        <v>50.24</v>
      </c>
      <c r="K930"/>
    </row>
    <row r="931" spans="1:11" x14ac:dyDescent="0.25">
      <c r="A931" s="3">
        <v>929</v>
      </c>
      <c r="B931" s="76" t="s">
        <v>41</v>
      </c>
      <c r="C931" s="76" t="s">
        <v>331</v>
      </c>
      <c r="D931" s="76" t="s">
        <v>1106</v>
      </c>
      <c r="E931" s="76" t="s">
        <v>1109</v>
      </c>
      <c r="F931" s="76" t="s">
        <v>409</v>
      </c>
      <c r="G931" s="76" t="s">
        <v>970</v>
      </c>
      <c r="H931" s="76" t="s">
        <v>906</v>
      </c>
      <c r="I931" s="76" t="s">
        <v>1101</v>
      </c>
      <c r="J931" s="3">
        <v>20.85</v>
      </c>
      <c r="K931"/>
    </row>
    <row r="932" spans="1:11" x14ac:dyDescent="0.25">
      <c r="A932" s="3">
        <v>930</v>
      </c>
      <c r="B932" s="76" t="s">
        <v>41</v>
      </c>
      <c r="C932" s="76" t="s">
        <v>331</v>
      </c>
      <c r="D932" s="76" t="s">
        <v>1106</v>
      </c>
      <c r="E932" s="76"/>
      <c r="F932" s="76" t="s">
        <v>130</v>
      </c>
      <c r="G932" s="76" t="s">
        <v>1095</v>
      </c>
      <c r="H932" s="76" t="s">
        <v>917</v>
      </c>
      <c r="I932" s="76" t="s">
        <v>1102</v>
      </c>
      <c r="J932" s="3">
        <v>16.11</v>
      </c>
      <c r="K932"/>
    </row>
    <row r="933" spans="1:11" x14ac:dyDescent="0.25">
      <c r="A933" s="3">
        <v>931</v>
      </c>
      <c r="B933" s="76" t="s">
        <v>41</v>
      </c>
      <c r="C933" s="76" t="s">
        <v>331</v>
      </c>
      <c r="D933" s="76" t="s">
        <v>1106</v>
      </c>
      <c r="E933" s="76" t="s">
        <v>1112</v>
      </c>
      <c r="F933" s="76" t="s">
        <v>130</v>
      </c>
      <c r="G933" s="76" t="s">
        <v>1095</v>
      </c>
      <c r="H933" s="76" t="s">
        <v>1039</v>
      </c>
      <c r="I933" s="76" t="s">
        <v>1102</v>
      </c>
      <c r="J933" s="3">
        <v>2.5</v>
      </c>
      <c r="K933"/>
    </row>
    <row r="934" spans="1:11" x14ac:dyDescent="0.25">
      <c r="A934" s="3">
        <v>932</v>
      </c>
      <c r="B934" s="76" t="s">
        <v>41</v>
      </c>
      <c r="C934" s="76" t="s">
        <v>331</v>
      </c>
      <c r="D934" s="76" t="s">
        <v>1106</v>
      </c>
      <c r="E934" s="76" t="s">
        <v>1109</v>
      </c>
      <c r="F934" s="76" t="s">
        <v>130</v>
      </c>
      <c r="G934" s="76" t="s">
        <v>1096</v>
      </c>
      <c r="H934" s="76" t="s">
        <v>907</v>
      </c>
      <c r="I934" s="76" t="s">
        <v>1101</v>
      </c>
      <c r="J934" s="3">
        <v>4.5999999999999996</v>
      </c>
      <c r="K934"/>
    </row>
    <row r="935" spans="1:11" x14ac:dyDescent="0.25">
      <c r="A935" s="3">
        <v>933</v>
      </c>
      <c r="B935" s="76" t="s">
        <v>41</v>
      </c>
      <c r="C935" s="76" t="s">
        <v>331</v>
      </c>
      <c r="D935" s="76" t="s">
        <v>1106</v>
      </c>
      <c r="E935" s="76"/>
      <c r="F935" s="76" t="s">
        <v>131</v>
      </c>
      <c r="G935" s="76" t="s">
        <v>42</v>
      </c>
      <c r="H935" s="76" t="s">
        <v>917</v>
      </c>
      <c r="I935" s="76" t="s">
        <v>1102</v>
      </c>
      <c r="J935" s="3">
        <v>28.86</v>
      </c>
      <c r="K935"/>
    </row>
    <row r="936" spans="1:11" x14ac:dyDescent="0.25">
      <c r="A936" s="3">
        <v>934</v>
      </c>
      <c r="B936" s="76" t="s">
        <v>41</v>
      </c>
      <c r="C936" s="76" t="s">
        <v>331</v>
      </c>
      <c r="D936" s="76" t="s">
        <v>1106</v>
      </c>
      <c r="E936" s="76" t="s">
        <v>1109</v>
      </c>
      <c r="F936" s="76" t="s">
        <v>131</v>
      </c>
      <c r="G936" s="76" t="s">
        <v>974</v>
      </c>
      <c r="H936" s="76" t="s">
        <v>906</v>
      </c>
      <c r="I936" s="76" t="s">
        <v>1101</v>
      </c>
      <c r="J936" s="3">
        <v>9</v>
      </c>
      <c r="K936"/>
    </row>
    <row r="937" spans="1:11" x14ac:dyDescent="0.25">
      <c r="A937" s="3">
        <v>935</v>
      </c>
      <c r="B937" s="76" t="s">
        <v>41</v>
      </c>
      <c r="C937" s="76" t="s">
        <v>331</v>
      </c>
      <c r="D937" s="76" t="s">
        <v>1106</v>
      </c>
      <c r="E937" s="76" t="s">
        <v>1109</v>
      </c>
      <c r="F937" s="76" t="s">
        <v>221</v>
      </c>
      <c r="G937" s="76" t="s">
        <v>977</v>
      </c>
      <c r="H937" s="76" t="s">
        <v>906</v>
      </c>
      <c r="I937" s="76" t="s">
        <v>1101</v>
      </c>
      <c r="J937" s="3">
        <v>13</v>
      </c>
      <c r="K937"/>
    </row>
    <row r="938" spans="1:11" x14ac:dyDescent="0.25">
      <c r="A938" s="3">
        <v>936</v>
      </c>
      <c r="B938" s="76" t="s">
        <v>41</v>
      </c>
      <c r="C938" s="76" t="s">
        <v>331</v>
      </c>
      <c r="D938" s="76" t="s">
        <v>1106</v>
      </c>
      <c r="E938" s="76"/>
      <c r="F938" s="76" t="s">
        <v>416</v>
      </c>
      <c r="G938" s="76" t="s">
        <v>406</v>
      </c>
      <c r="H938" s="76" t="s">
        <v>910</v>
      </c>
      <c r="I938" s="76" t="s">
        <v>1102</v>
      </c>
      <c r="J938" s="3">
        <v>52.81</v>
      </c>
      <c r="K938"/>
    </row>
    <row r="939" spans="1:11" x14ac:dyDescent="0.25">
      <c r="A939" s="3">
        <v>937</v>
      </c>
      <c r="B939" s="76" t="s">
        <v>41</v>
      </c>
      <c r="C939" s="76" t="s">
        <v>331</v>
      </c>
      <c r="D939" s="76" t="s">
        <v>1106</v>
      </c>
      <c r="E939" s="76" t="s">
        <v>1109</v>
      </c>
      <c r="F939" s="76" t="s">
        <v>416</v>
      </c>
      <c r="G939" s="76" t="s">
        <v>966</v>
      </c>
      <c r="H939" s="76" t="s">
        <v>906</v>
      </c>
      <c r="I939" s="76" t="s">
        <v>1101</v>
      </c>
      <c r="J939" s="3">
        <v>20.85</v>
      </c>
      <c r="K939"/>
    </row>
    <row r="940" spans="1:11" x14ac:dyDescent="0.25">
      <c r="A940" s="3">
        <v>938</v>
      </c>
      <c r="B940" s="76" t="s">
        <v>41</v>
      </c>
      <c r="C940" s="76" t="s">
        <v>331</v>
      </c>
      <c r="D940" s="76" t="s">
        <v>1106</v>
      </c>
      <c r="E940" s="76" t="s">
        <v>1113</v>
      </c>
      <c r="F940" s="76" t="s">
        <v>506</v>
      </c>
      <c r="G940" s="76" t="s">
        <v>244</v>
      </c>
      <c r="H940" s="76" t="s">
        <v>987</v>
      </c>
      <c r="I940" s="76" t="s">
        <v>1102</v>
      </c>
      <c r="J940" s="3">
        <v>103.5</v>
      </c>
      <c r="K940"/>
    </row>
    <row r="941" spans="1:11" x14ac:dyDescent="0.25">
      <c r="A941" s="3">
        <v>939</v>
      </c>
      <c r="B941" s="76" t="s">
        <v>339</v>
      </c>
      <c r="C941" s="76" t="s">
        <v>331</v>
      </c>
      <c r="D941" s="76" t="s">
        <v>1106</v>
      </c>
      <c r="E941" s="76"/>
      <c r="F941" s="76" t="s">
        <v>135</v>
      </c>
      <c r="G941" s="76" t="s">
        <v>12</v>
      </c>
      <c r="H941" s="76" t="s">
        <v>917</v>
      </c>
      <c r="I941" s="76" t="s">
        <v>1102</v>
      </c>
      <c r="J941" s="3">
        <v>151.9</v>
      </c>
      <c r="K941"/>
    </row>
    <row r="942" spans="1:11" x14ac:dyDescent="0.25">
      <c r="A942" s="3">
        <v>940</v>
      </c>
      <c r="B942" s="76" t="s">
        <v>339</v>
      </c>
      <c r="C942" s="76" t="s">
        <v>331</v>
      </c>
      <c r="D942" s="76" t="s">
        <v>1106</v>
      </c>
      <c r="E942" s="76" t="s">
        <v>1109</v>
      </c>
      <c r="F942" s="76" t="s">
        <v>135</v>
      </c>
      <c r="G942" s="76" t="s">
        <v>968</v>
      </c>
      <c r="H942" s="76" t="s">
        <v>907</v>
      </c>
      <c r="I942" s="76" t="s">
        <v>1101</v>
      </c>
      <c r="J942" s="3">
        <v>68.400000000000006</v>
      </c>
      <c r="K942"/>
    </row>
    <row r="943" spans="1:11" x14ac:dyDescent="0.25">
      <c r="A943" s="3">
        <v>941</v>
      </c>
      <c r="B943" s="76" t="s">
        <v>339</v>
      </c>
      <c r="C943" s="76" t="s">
        <v>331</v>
      </c>
      <c r="D943" s="76" t="s">
        <v>1106</v>
      </c>
      <c r="E943" s="76"/>
      <c r="F943" s="76" t="s">
        <v>136</v>
      </c>
      <c r="G943" s="76" t="s">
        <v>1093</v>
      </c>
      <c r="H943" s="76" t="s">
        <v>917</v>
      </c>
      <c r="I943" s="76" t="s">
        <v>1102</v>
      </c>
      <c r="J943" s="3">
        <v>21.92</v>
      </c>
      <c r="K943"/>
    </row>
    <row r="944" spans="1:11" x14ac:dyDescent="0.25">
      <c r="A944" s="3">
        <v>942</v>
      </c>
      <c r="B944" s="76" t="s">
        <v>339</v>
      </c>
      <c r="C944" s="76" t="s">
        <v>331</v>
      </c>
      <c r="D944" s="76" t="s">
        <v>1106</v>
      </c>
      <c r="E944" s="76" t="s">
        <v>1112</v>
      </c>
      <c r="F944" s="76" t="s">
        <v>136</v>
      </c>
      <c r="G944" s="76" t="s">
        <v>1093</v>
      </c>
      <c r="H944" s="76" t="s">
        <v>1039</v>
      </c>
      <c r="I944" s="76" t="s">
        <v>1102</v>
      </c>
      <c r="J944" s="3">
        <v>5</v>
      </c>
      <c r="K944"/>
    </row>
    <row r="945" spans="1:11" x14ac:dyDescent="0.25">
      <c r="A945" s="3">
        <v>943</v>
      </c>
      <c r="B945" s="76" t="s">
        <v>339</v>
      </c>
      <c r="C945" s="76" t="s">
        <v>331</v>
      </c>
      <c r="D945" s="76" t="s">
        <v>1106</v>
      </c>
      <c r="E945" s="76" t="s">
        <v>1109</v>
      </c>
      <c r="F945" s="76" t="s">
        <v>136</v>
      </c>
      <c r="G945" s="76" t="s">
        <v>1098</v>
      </c>
      <c r="H945" s="76" t="s">
        <v>907</v>
      </c>
      <c r="I945" s="76" t="s">
        <v>1101</v>
      </c>
      <c r="J945" s="3">
        <v>6.6</v>
      </c>
      <c r="K945"/>
    </row>
    <row r="946" spans="1:11" x14ac:dyDescent="0.25">
      <c r="A946" s="3">
        <v>944</v>
      </c>
      <c r="B946" s="76" t="s">
        <v>339</v>
      </c>
      <c r="C946" s="76" t="s">
        <v>331</v>
      </c>
      <c r="D946" s="76" t="s">
        <v>1106</v>
      </c>
      <c r="E946" s="76"/>
      <c r="F946" s="76" t="s">
        <v>835</v>
      </c>
      <c r="G946" s="76" t="s">
        <v>404</v>
      </c>
      <c r="H946" s="76" t="s">
        <v>916</v>
      </c>
      <c r="I946" s="76" t="s">
        <v>1102</v>
      </c>
      <c r="J946" s="3">
        <v>15.35</v>
      </c>
      <c r="K946"/>
    </row>
    <row r="947" spans="1:11" x14ac:dyDescent="0.25">
      <c r="A947" s="3">
        <v>945</v>
      </c>
      <c r="B947" s="76" t="s">
        <v>339</v>
      </c>
      <c r="C947" s="76" t="s">
        <v>331</v>
      </c>
      <c r="D947" s="76" t="s">
        <v>1106</v>
      </c>
      <c r="E947" s="76" t="s">
        <v>1109</v>
      </c>
      <c r="F947" s="76" t="s">
        <v>835</v>
      </c>
      <c r="G947" s="76" t="s">
        <v>967</v>
      </c>
      <c r="H947" s="76" t="s">
        <v>906</v>
      </c>
      <c r="I947" s="76" t="s">
        <v>1101</v>
      </c>
      <c r="J947" s="3">
        <v>4.8</v>
      </c>
      <c r="K947"/>
    </row>
    <row r="948" spans="1:11" x14ac:dyDescent="0.25">
      <c r="A948" s="3">
        <v>946</v>
      </c>
      <c r="B948" s="76" t="s">
        <v>339</v>
      </c>
      <c r="C948" s="76" t="s">
        <v>331</v>
      </c>
      <c r="D948" s="76" t="s">
        <v>1106</v>
      </c>
      <c r="E948" s="76"/>
      <c r="F948" s="76" t="s">
        <v>410</v>
      </c>
      <c r="G948" s="76" t="s">
        <v>407</v>
      </c>
      <c r="H948" s="76" t="s">
        <v>910</v>
      </c>
      <c r="I948" s="76" t="s">
        <v>1102</v>
      </c>
      <c r="J948" s="3">
        <v>50.24</v>
      </c>
      <c r="K948"/>
    </row>
    <row r="949" spans="1:11" x14ac:dyDescent="0.25">
      <c r="A949" s="3">
        <v>947</v>
      </c>
      <c r="B949" s="76" t="s">
        <v>339</v>
      </c>
      <c r="C949" s="76" t="s">
        <v>331</v>
      </c>
      <c r="D949" s="76" t="s">
        <v>1106</v>
      </c>
      <c r="E949" s="76" t="s">
        <v>1109</v>
      </c>
      <c r="F949" s="76" t="s">
        <v>410</v>
      </c>
      <c r="G949" s="76" t="s">
        <v>970</v>
      </c>
      <c r="H949" s="76" t="s">
        <v>906</v>
      </c>
      <c r="I949" s="76" t="s">
        <v>1101</v>
      </c>
      <c r="J949" s="3">
        <v>20.85</v>
      </c>
      <c r="K949"/>
    </row>
    <row r="950" spans="1:11" x14ac:dyDescent="0.25">
      <c r="A950" s="3">
        <v>948</v>
      </c>
      <c r="B950" s="76" t="s">
        <v>339</v>
      </c>
      <c r="C950" s="76" t="s">
        <v>331</v>
      </c>
      <c r="D950" s="76" t="s">
        <v>1106</v>
      </c>
      <c r="E950" s="76"/>
      <c r="F950" s="76" t="s">
        <v>137</v>
      </c>
      <c r="G950" s="76" t="s">
        <v>1095</v>
      </c>
      <c r="H950" s="76" t="s">
        <v>917</v>
      </c>
      <c r="I950" s="76" t="s">
        <v>1102</v>
      </c>
      <c r="J950" s="3">
        <v>16.11</v>
      </c>
      <c r="K950"/>
    </row>
    <row r="951" spans="1:11" x14ac:dyDescent="0.25">
      <c r="A951" s="3">
        <v>949</v>
      </c>
      <c r="B951" s="76" t="s">
        <v>339</v>
      </c>
      <c r="C951" s="76" t="s">
        <v>331</v>
      </c>
      <c r="D951" s="76" t="s">
        <v>1106</v>
      </c>
      <c r="E951" s="76" t="s">
        <v>1112</v>
      </c>
      <c r="F951" s="76" t="s">
        <v>137</v>
      </c>
      <c r="G951" s="76" t="s">
        <v>1095</v>
      </c>
      <c r="H951" s="76" t="s">
        <v>1039</v>
      </c>
      <c r="I951" s="76" t="s">
        <v>1102</v>
      </c>
      <c r="J951" s="3">
        <v>2.5</v>
      </c>
      <c r="K951"/>
    </row>
    <row r="952" spans="1:11" x14ac:dyDescent="0.25">
      <c r="A952" s="3">
        <v>950</v>
      </c>
      <c r="B952" s="76" t="s">
        <v>339</v>
      </c>
      <c r="C952" s="76" t="s">
        <v>331</v>
      </c>
      <c r="D952" s="76" t="s">
        <v>1106</v>
      </c>
      <c r="E952" s="76" t="s">
        <v>1109</v>
      </c>
      <c r="F952" s="76" t="s">
        <v>137</v>
      </c>
      <c r="G952" s="76" t="s">
        <v>1096</v>
      </c>
      <c r="H952" s="76" t="s">
        <v>907</v>
      </c>
      <c r="I952" s="76" t="s">
        <v>1101</v>
      </c>
      <c r="J952" s="3">
        <v>4.5999999999999996</v>
      </c>
      <c r="K952"/>
    </row>
    <row r="953" spans="1:11" x14ac:dyDescent="0.25">
      <c r="A953" s="3">
        <v>951</v>
      </c>
      <c r="B953" s="76" t="s">
        <v>339</v>
      </c>
      <c r="C953" s="76" t="s">
        <v>331</v>
      </c>
      <c r="D953" s="76" t="s">
        <v>1106</v>
      </c>
      <c r="E953" s="76"/>
      <c r="F953" s="76" t="s">
        <v>138</v>
      </c>
      <c r="G953" s="76" t="s">
        <v>42</v>
      </c>
      <c r="H953" s="76" t="s">
        <v>917</v>
      </c>
      <c r="I953" s="76" t="s">
        <v>1102</v>
      </c>
      <c r="J953" s="3">
        <v>28.86</v>
      </c>
      <c r="K953"/>
    </row>
    <row r="954" spans="1:11" x14ac:dyDescent="0.25">
      <c r="A954" s="3">
        <v>952</v>
      </c>
      <c r="B954" s="76" t="s">
        <v>339</v>
      </c>
      <c r="C954" s="76" t="s">
        <v>331</v>
      </c>
      <c r="D954" s="76" t="s">
        <v>1106</v>
      </c>
      <c r="E954" s="76" t="s">
        <v>1109</v>
      </c>
      <c r="F954" s="76" t="s">
        <v>138</v>
      </c>
      <c r="G954" s="76" t="s">
        <v>974</v>
      </c>
      <c r="H954" s="76" t="s">
        <v>906</v>
      </c>
      <c r="I954" s="76" t="s">
        <v>1101</v>
      </c>
      <c r="J954" s="3">
        <v>9</v>
      </c>
      <c r="K954"/>
    </row>
    <row r="955" spans="1:11" x14ac:dyDescent="0.25">
      <c r="A955" s="3">
        <v>953</v>
      </c>
      <c r="B955" s="76" t="s">
        <v>339</v>
      </c>
      <c r="C955" s="76" t="s">
        <v>331</v>
      </c>
      <c r="D955" s="76" t="s">
        <v>1106</v>
      </c>
      <c r="E955" s="76" t="s">
        <v>1109</v>
      </c>
      <c r="F955" s="76" t="s">
        <v>223</v>
      </c>
      <c r="G955" s="76" t="s">
        <v>977</v>
      </c>
      <c r="H955" s="76" t="s">
        <v>906</v>
      </c>
      <c r="I955" s="76" t="s">
        <v>1101</v>
      </c>
      <c r="J955" s="3">
        <v>13</v>
      </c>
      <c r="K955"/>
    </row>
    <row r="956" spans="1:11" x14ac:dyDescent="0.25">
      <c r="A956" s="3">
        <v>954</v>
      </c>
      <c r="B956" s="76" t="s">
        <v>339</v>
      </c>
      <c r="C956" s="76" t="s">
        <v>331</v>
      </c>
      <c r="D956" s="76" t="s">
        <v>1106</v>
      </c>
      <c r="E956" s="76"/>
      <c r="F956" s="76" t="s">
        <v>417</v>
      </c>
      <c r="G956" s="76" t="s">
        <v>406</v>
      </c>
      <c r="H956" s="76" t="s">
        <v>910</v>
      </c>
      <c r="I956" s="76" t="s">
        <v>1102</v>
      </c>
      <c r="J956" s="3">
        <v>52.81</v>
      </c>
      <c r="K956"/>
    </row>
    <row r="957" spans="1:11" x14ac:dyDescent="0.25">
      <c r="A957" s="3">
        <v>955</v>
      </c>
      <c r="B957" s="76" t="s">
        <v>339</v>
      </c>
      <c r="C957" s="76" t="s">
        <v>331</v>
      </c>
      <c r="D957" s="76" t="s">
        <v>1106</v>
      </c>
      <c r="E957" s="76" t="s">
        <v>1109</v>
      </c>
      <c r="F957" s="76" t="s">
        <v>417</v>
      </c>
      <c r="G957" s="76" t="s">
        <v>966</v>
      </c>
      <c r="H957" s="76" t="s">
        <v>906</v>
      </c>
      <c r="I957" s="76" t="s">
        <v>1101</v>
      </c>
      <c r="J957" s="3">
        <v>20.85</v>
      </c>
      <c r="K957"/>
    </row>
    <row r="958" spans="1:11" x14ac:dyDescent="0.25">
      <c r="A958" s="3">
        <v>956</v>
      </c>
      <c r="B958" s="76" t="s">
        <v>339</v>
      </c>
      <c r="C958" s="76" t="s">
        <v>331</v>
      </c>
      <c r="D958" s="76" t="s">
        <v>1106</v>
      </c>
      <c r="E958" s="76" t="s">
        <v>1113</v>
      </c>
      <c r="F958" s="76" t="s">
        <v>507</v>
      </c>
      <c r="G958" s="76" t="s">
        <v>244</v>
      </c>
      <c r="H958" s="76" t="s">
        <v>987</v>
      </c>
      <c r="I958" s="76" t="s">
        <v>1102</v>
      </c>
      <c r="J958" s="3">
        <v>103.5</v>
      </c>
      <c r="K958"/>
    </row>
    <row r="959" spans="1:11" x14ac:dyDescent="0.25">
      <c r="A959" s="3">
        <v>957</v>
      </c>
      <c r="B959" s="76" t="s">
        <v>340</v>
      </c>
      <c r="C959" s="76" t="s">
        <v>331</v>
      </c>
      <c r="D959" s="76" t="s">
        <v>1106</v>
      </c>
      <c r="E959" s="76"/>
      <c r="F959" s="76" t="s">
        <v>139</v>
      </c>
      <c r="G959" s="76" t="s">
        <v>12</v>
      </c>
      <c r="H959" s="76" t="s">
        <v>917</v>
      </c>
      <c r="I959" s="76" t="s">
        <v>1102</v>
      </c>
      <c r="J959" s="3">
        <v>151.9</v>
      </c>
      <c r="K959"/>
    </row>
    <row r="960" spans="1:11" x14ac:dyDescent="0.25">
      <c r="A960" s="3">
        <v>958</v>
      </c>
      <c r="B960" s="76" t="s">
        <v>340</v>
      </c>
      <c r="C960" s="76" t="s">
        <v>331</v>
      </c>
      <c r="D960" s="76" t="s">
        <v>1106</v>
      </c>
      <c r="E960" s="76" t="s">
        <v>1109</v>
      </c>
      <c r="F960" s="76" t="s">
        <v>139</v>
      </c>
      <c r="G960" s="76" t="s">
        <v>968</v>
      </c>
      <c r="H960" s="76" t="s">
        <v>907</v>
      </c>
      <c r="I960" s="76" t="s">
        <v>1101</v>
      </c>
      <c r="J960" s="3">
        <v>68.400000000000006</v>
      </c>
      <c r="K960"/>
    </row>
    <row r="961" spans="1:11" x14ac:dyDescent="0.25">
      <c r="A961" s="3">
        <v>959</v>
      </c>
      <c r="B961" s="76" t="s">
        <v>340</v>
      </c>
      <c r="C961" s="76" t="s">
        <v>331</v>
      </c>
      <c r="D961" s="76" t="s">
        <v>1106</v>
      </c>
      <c r="E961" s="76"/>
      <c r="F961" s="76" t="s">
        <v>140</v>
      </c>
      <c r="G961" s="76" t="s">
        <v>1093</v>
      </c>
      <c r="H961" s="76" t="s">
        <v>917</v>
      </c>
      <c r="I961" s="76" t="s">
        <v>1102</v>
      </c>
      <c r="J961" s="3">
        <v>21.92</v>
      </c>
      <c r="K961"/>
    </row>
    <row r="962" spans="1:11" x14ac:dyDescent="0.25">
      <c r="A962" s="3">
        <v>960</v>
      </c>
      <c r="B962" s="76" t="s">
        <v>340</v>
      </c>
      <c r="C962" s="76" t="s">
        <v>331</v>
      </c>
      <c r="D962" s="76" t="s">
        <v>1106</v>
      </c>
      <c r="E962" s="76" t="s">
        <v>1112</v>
      </c>
      <c r="F962" s="76" t="s">
        <v>140</v>
      </c>
      <c r="G962" s="76" t="s">
        <v>1093</v>
      </c>
      <c r="H962" s="76" t="s">
        <v>1039</v>
      </c>
      <c r="I962" s="76" t="s">
        <v>1102</v>
      </c>
      <c r="J962" s="3">
        <v>5</v>
      </c>
      <c r="K962"/>
    </row>
    <row r="963" spans="1:11" x14ac:dyDescent="0.25">
      <c r="A963" s="3">
        <v>961</v>
      </c>
      <c r="B963" s="76" t="s">
        <v>340</v>
      </c>
      <c r="C963" s="76" t="s">
        <v>331</v>
      </c>
      <c r="D963" s="76" t="s">
        <v>1106</v>
      </c>
      <c r="E963" s="76" t="s">
        <v>1109</v>
      </c>
      <c r="F963" s="76" t="s">
        <v>140</v>
      </c>
      <c r="G963" s="76" t="s">
        <v>1098</v>
      </c>
      <c r="H963" s="76" t="s">
        <v>907</v>
      </c>
      <c r="I963" s="76" t="s">
        <v>1101</v>
      </c>
      <c r="J963" s="3">
        <v>6.6</v>
      </c>
      <c r="K963"/>
    </row>
    <row r="964" spans="1:11" x14ac:dyDescent="0.25">
      <c r="A964" s="3">
        <v>962</v>
      </c>
      <c r="B964" s="76" t="s">
        <v>340</v>
      </c>
      <c r="C964" s="76" t="s">
        <v>331</v>
      </c>
      <c r="D964" s="76" t="s">
        <v>1106</v>
      </c>
      <c r="E964" s="76"/>
      <c r="F964" s="76" t="s">
        <v>844</v>
      </c>
      <c r="G964" s="76" t="s">
        <v>404</v>
      </c>
      <c r="H964" s="76" t="s">
        <v>916</v>
      </c>
      <c r="I964" s="76" t="s">
        <v>1102</v>
      </c>
      <c r="J964" s="3">
        <v>15.35</v>
      </c>
      <c r="K964"/>
    </row>
    <row r="965" spans="1:11" x14ac:dyDescent="0.25">
      <c r="A965" s="3">
        <v>963</v>
      </c>
      <c r="B965" s="76" t="s">
        <v>340</v>
      </c>
      <c r="C965" s="76" t="s">
        <v>331</v>
      </c>
      <c r="D965" s="76" t="s">
        <v>1106</v>
      </c>
      <c r="E965" s="76" t="s">
        <v>1109</v>
      </c>
      <c r="F965" s="76" t="s">
        <v>844</v>
      </c>
      <c r="G965" s="76" t="s">
        <v>967</v>
      </c>
      <c r="H965" s="76" t="s">
        <v>906</v>
      </c>
      <c r="I965" s="76" t="s">
        <v>1101</v>
      </c>
      <c r="J965" s="3">
        <v>4.8</v>
      </c>
      <c r="K965"/>
    </row>
    <row r="966" spans="1:11" x14ac:dyDescent="0.25">
      <c r="A966" s="3">
        <v>964</v>
      </c>
      <c r="B966" s="76" t="s">
        <v>340</v>
      </c>
      <c r="C966" s="76" t="s">
        <v>331</v>
      </c>
      <c r="D966" s="76" t="s">
        <v>1106</v>
      </c>
      <c r="E966" s="76"/>
      <c r="F966" s="76" t="s">
        <v>846</v>
      </c>
      <c r="G966" s="76" t="s">
        <v>407</v>
      </c>
      <c r="H966" s="76" t="s">
        <v>910</v>
      </c>
      <c r="I966" s="76" t="s">
        <v>1102</v>
      </c>
      <c r="J966" s="3">
        <v>50.24</v>
      </c>
      <c r="K966"/>
    </row>
    <row r="967" spans="1:11" x14ac:dyDescent="0.25">
      <c r="A967" s="3">
        <v>965</v>
      </c>
      <c r="B967" s="76" t="s">
        <v>340</v>
      </c>
      <c r="C967" s="76" t="s">
        <v>331</v>
      </c>
      <c r="D967" s="76" t="s">
        <v>1106</v>
      </c>
      <c r="E967" s="76" t="s">
        <v>1109</v>
      </c>
      <c r="F967" s="76" t="s">
        <v>846</v>
      </c>
      <c r="G967" s="76" t="s">
        <v>970</v>
      </c>
      <c r="H967" s="76" t="s">
        <v>906</v>
      </c>
      <c r="I967" s="76" t="s">
        <v>1101</v>
      </c>
      <c r="J967" s="3">
        <v>20.85</v>
      </c>
      <c r="K967"/>
    </row>
    <row r="968" spans="1:11" x14ac:dyDescent="0.25">
      <c r="A968" s="3">
        <v>966</v>
      </c>
      <c r="B968" s="76" t="s">
        <v>340</v>
      </c>
      <c r="C968" s="76" t="s">
        <v>331</v>
      </c>
      <c r="D968" s="76" t="s">
        <v>1106</v>
      </c>
      <c r="E968" s="76"/>
      <c r="F968" s="76" t="s">
        <v>141</v>
      </c>
      <c r="G968" s="76" t="s">
        <v>1095</v>
      </c>
      <c r="H968" s="76" t="s">
        <v>917</v>
      </c>
      <c r="I968" s="76" t="s">
        <v>1102</v>
      </c>
      <c r="J968" s="3">
        <v>16.11</v>
      </c>
      <c r="K968"/>
    </row>
    <row r="969" spans="1:11" x14ac:dyDescent="0.25">
      <c r="A969" s="3">
        <v>967</v>
      </c>
      <c r="B969" s="76" t="s">
        <v>340</v>
      </c>
      <c r="C969" s="76" t="s">
        <v>331</v>
      </c>
      <c r="D969" s="76" t="s">
        <v>1106</v>
      </c>
      <c r="E969" s="76" t="s">
        <v>1112</v>
      </c>
      <c r="F969" s="76" t="s">
        <v>141</v>
      </c>
      <c r="G969" s="76" t="s">
        <v>1095</v>
      </c>
      <c r="H969" s="76" t="s">
        <v>1039</v>
      </c>
      <c r="I969" s="76" t="s">
        <v>1102</v>
      </c>
      <c r="J969" s="3">
        <v>2.5</v>
      </c>
      <c r="K969"/>
    </row>
    <row r="970" spans="1:11" x14ac:dyDescent="0.25">
      <c r="A970" s="3">
        <v>968</v>
      </c>
      <c r="B970" s="76" t="s">
        <v>340</v>
      </c>
      <c r="C970" s="76" t="s">
        <v>331</v>
      </c>
      <c r="D970" s="76" t="s">
        <v>1106</v>
      </c>
      <c r="E970" s="76" t="s">
        <v>1109</v>
      </c>
      <c r="F970" s="76" t="s">
        <v>141</v>
      </c>
      <c r="G970" s="76" t="s">
        <v>1096</v>
      </c>
      <c r="H970" s="76" t="s">
        <v>907</v>
      </c>
      <c r="I970" s="76" t="s">
        <v>1101</v>
      </c>
      <c r="J970" s="3">
        <v>4.5999999999999996</v>
      </c>
      <c r="K970"/>
    </row>
    <row r="971" spans="1:11" x14ac:dyDescent="0.25">
      <c r="A971" s="3">
        <v>969</v>
      </c>
      <c r="B971" s="76" t="s">
        <v>340</v>
      </c>
      <c r="C971" s="76" t="s">
        <v>331</v>
      </c>
      <c r="D971" s="76" t="s">
        <v>1106</v>
      </c>
      <c r="E971" s="76"/>
      <c r="F971" s="76" t="s">
        <v>142</v>
      </c>
      <c r="G971" s="76" t="s">
        <v>42</v>
      </c>
      <c r="H971" s="76" t="s">
        <v>917</v>
      </c>
      <c r="I971" s="76" t="s">
        <v>1102</v>
      </c>
      <c r="J971" s="3">
        <v>28.86</v>
      </c>
      <c r="K971"/>
    </row>
    <row r="972" spans="1:11" x14ac:dyDescent="0.25">
      <c r="A972" s="3">
        <v>970</v>
      </c>
      <c r="B972" s="76" t="s">
        <v>340</v>
      </c>
      <c r="C972" s="76" t="s">
        <v>331</v>
      </c>
      <c r="D972" s="76" t="s">
        <v>1106</v>
      </c>
      <c r="E972" s="76" t="s">
        <v>1109</v>
      </c>
      <c r="F972" s="76" t="s">
        <v>142</v>
      </c>
      <c r="G972" s="76" t="s">
        <v>974</v>
      </c>
      <c r="H972" s="76" t="s">
        <v>906</v>
      </c>
      <c r="I972" s="76" t="s">
        <v>1101</v>
      </c>
      <c r="J972" s="3">
        <v>9</v>
      </c>
      <c r="K972"/>
    </row>
    <row r="973" spans="1:11" x14ac:dyDescent="0.25">
      <c r="A973" s="3">
        <v>971</v>
      </c>
      <c r="B973" s="76" t="s">
        <v>340</v>
      </c>
      <c r="C973" s="76" t="s">
        <v>331</v>
      </c>
      <c r="D973" s="76" t="s">
        <v>1106</v>
      </c>
      <c r="E973" s="76" t="s">
        <v>1109</v>
      </c>
      <c r="F973" s="76" t="s">
        <v>224</v>
      </c>
      <c r="G973" s="76" t="s">
        <v>977</v>
      </c>
      <c r="H973" s="76" t="s">
        <v>906</v>
      </c>
      <c r="I973" s="76" t="s">
        <v>1101</v>
      </c>
      <c r="J973" s="3">
        <v>13</v>
      </c>
      <c r="K973"/>
    </row>
    <row r="974" spans="1:11" x14ac:dyDescent="0.25">
      <c r="A974" s="3">
        <v>972</v>
      </c>
      <c r="B974" s="76" t="s">
        <v>340</v>
      </c>
      <c r="C974" s="76" t="s">
        <v>331</v>
      </c>
      <c r="D974" s="76" t="s">
        <v>1106</v>
      </c>
      <c r="E974" s="76"/>
      <c r="F974" s="76" t="s">
        <v>418</v>
      </c>
      <c r="G974" s="76" t="s">
        <v>406</v>
      </c>
      <c r="H974" s="76" t="s">
        <v>910</v>
      </c>
      <c r="I974" s="76" t="s">
        <v>1102</v>
      </c>
      <c r="J974" s="3">
        <v>52.81</v>
      </c>
      <c r="K974"/>
    </row>
    <row r="975" spans="1:11" x14ac:dyDescent="0.25">
      <c r="A975" s="3">
        <v>973</v>
      </c>
      <c r="B975" s="76" t="s">
        <v>340</v>
      </c>
      <c r="C975" s="76" t="s">
        <v>331</v>
      </c>
      <c r="D975" s="76" t="s">
        <v>1106</v>
      </c>
      <c r="E975" s="76" t="s">
        <v>1109</v>
      </c>
      <c r="F975" s="76" t="s">
        <v>418</v>
      </c>
      <c r="G975" s="76" t="s">
        <v>966</v>
      </c>
      <c r="H975" s="76" t="s">
        <v>906</v>
      </c>
      <c r="I975" s="76" t="s">
        <v>1101</v>
      </c>
      <c r="J975" s="3">
        <v>20.85</v>
      </c>
      <c r="K975"/>
    </row>
    <row r="976" spans="1:11" x14ac:dyDescent="0.25">
      <c r="A976" s="3">
        <v>974</v>
      </c>
      <c r="B976" s="76" t="s">
        <v>340</v>
      </c>
      <c r="C976" s="76" t="s">
        <v>331</v>
      </c>
      <c r="D976" s="76" t="s">
        <v>1106</v>
      </c>
      <c r="E976" s="76" t="s">
        <v>1113</v>
      </c>
      <c r="F976" s="76" t="s">
        <v>508</v>
      </c>
      <c r="G976" s="76" t="s">
        <v>244</v>
      </c>
      <c r="H976" s="76" t="s">
        <v>987</v>
      </c>
      <c r="I976" s="76" t="s">
        <v>1102</v>
      </c>
      <c r="J976" s="3">
        <v>103.5</v>
      </c>
      <c r="K976"/>
    </row>
    <row r="977" spans="1:11" x14ac:dyDescent="0.25">
      <c r="A977" s="3">
        <v>975</v>
      </c>
      <c r="B977" s="76" t="s">
        <v>341</v>
      </c>
      <c r="C977" s="76" t="s">
        <v>331</v>
      </c>
      <c r="D977" s="76" t="s">
        <v>1106</v>
      </c>
      <c r="E977" s="76"/>
      <c r="F977" s="76" t="s">
        <v>143</v>
      </c>
      <c r="G977" s="76" t="s">
        <v>12</v>
      </c>
      <c r="H977" s="76" t="s">
        <v>917</v>
      </c>
      <c r="I977" s="76" t="s">
        <v>1102</v>
      </c>
      <c r="J977" s="3">
        <v>151.9</v>
      </c>
      <c r="K977"/>
    </row>
    <row r="978" spans="1:11" x14ac:dyDescent="0.25">
      <c r="A978" s="3">
        <v>976</v>
      </c>
      <c r="B978" s="76" t="s">
        <v>341</v>
      </c>
      <c r="C978" s="76" t="s">
        <v>331</v>
      </c>
      <c r="D978" s="76" t="s">
        <v>1106</v>
      </c>
      <c r="E978" s="76" t="s">
        <v>1109</v>
      </c>
      <c r="F978" s="76" t="s">
        <v>143</v>
      </c>
      <c r="G978" s="76" t="s">
        <v>968</v>
      </c>
      <c r="H978" s="76" t="s">
        <v>907</v>
      </c>
      <c r="I978" s="76" t="s">
        <v>1101</v>
      </c>
      <c r="J978" s="3">
        <v>68.400000000000006</v>
      </c>
      <c r="K978"/>
    </row>
    <row r="979" spans="1:11" x14ac:dyDescent="0.25">
      <c r="A979" s="3">
        <v>977</v>
      </c>
      <c r="B979" s="76" t="s">
        <v>341</v>
      </c>
      <c r="C979" s="76" t="s">
        <v>331</v>
      </c>
      <c r="D979" s="76" t="s">
        <v>1106</v>
      </c>
      <c r="E979" s="76"/>
      <c r="F979" s="76" t="s">
        <v>144</v>
      </c>
      <c r="G979" s="76" t="s">
        <v>1093</v>
      </c>
      <c r="H979" s="76" t="s">
        <v>917</v>
      </c>
      <c r="I979" s="76" t="s">
        <v>1102</v>
      </c>
      <c r="J979" s="3">
        <v>21.92</v>
      </c>
      <c r="K979"/>
    </row>
    <row r="980" spans="1:11" x14ac:dyDescent="0.25">
      <c r="A980" s="3">
        <v>978</v>
      </c>
      <c r="B980" s="76" t="s">
        <v>341</v>
      </c>
      <c r="C980" s="76" t="s">
        <v>331</v>
      </c>
      <c r="D980" s="76" t="s">
        <v>1106</v>
      </c>
      <c r="E980" s="76" t="s">
        <v>1112</v>
      </c>
      <c r="F980" s="76" t="s">
        <v>144</v>
      </c>
      <c r="G980" s="76" t="s">
        <v>1093</v>
      </c>
      <c r="H980" s="76" t="s">
        <v>1039</v>
      </c>
      <c r="I980" s="76" t="s">
        <v>1102</v>
      </c>
      <c r="J980" s="3">
        <v>5</v>
      </c>
      <c r="K980"/>
    </row>
    <row r="981" spans="1:11" x14ac:dyDescent="0.25">
      <c r="A981" s="3">
        <v>979</v>
      </c>
      <c r="B981" s="76" t="s">
        <v>341</v>
      </c>
      <c r="C981" s="76" t="s">
        <v>331</v>
      </c>
      <c r="D981" s="76" t="s">
        <v>1106</v>
      </c>
      <c r="E981" s="76" t="s">
        <v>1109</v>
      </c>
      <c r="F981" s="76" t="s">
        <v>144</v>
      </c>
      <c r="G981" s="76" t="s">
        <v>1098</v>
      </c>
      <c r="H981" s="76" t="s">
        <v>907</v>
      </c>
      <c r="I981" s="76" t="s">
        <v>1101</v>
      </c>
      <c r="J981" s="3">
        <v>6.6</v>
      </c>
      <c r="K981"/>
    </row>
    <row r="982" spans="1:11" x14ac:dyDescent="0.25">
      <c r="A982" s="3">
        <v>980</v>
      </c>
      <c r="B982" s="76" t="s">
        <v>341</v>
      </c>
      <c r="C982" s="76" t="s">
        <v>331</v>
      </c>
      <c r="D982" s="76" t="s">
        <v>1106</v>
      </c>
      <c r="E982" s="76"/>
      <c r="F982" s="76" t="s">
        <v>854</v>
      </c>
      <c r="G982" s="76" t="s">
        <v>404</v>
      </c>
      <c r="H982" s="76" t="s">
        <v>916</v>
      </c>
      <c r="I982" s="76" t="s">
        <v>1102</v>
      </c>
      <c r="J982" s="3">
        <v>15.35</v>
      </c>
      <c r="K982"/>
    </row>
    <row r="983" spans="1:11" x14ac:dyDescent="0.25">
      <c r="A983" s="3">
        <v>981</v>
      </c>
      <c r="B983" s="76" t="s">
        <v>341</v>
      </c>
      <c r="C983" s="76" t="s">
        <v>331</v>
      </c>
      <c r="D983" s="76" t="s">
        <v>1106</v>
      </c>
      <c r="E983" s="76" t="s">
        <v>1109</v>
      </c>
      <c r="F983" s="76" t="s">
        <v>854</v>
      </c>
      <c r="G983" s="76" t="s">
        <v>967</v>
      </c>
      <c r="H983" s="76" t="s">
        <v>906</v>
      </c>
      <c r="I983" s="76" t="s">
        <v>1101</v>
      </c>
      <c r="J983" s="3">
        <v>4.8</v>
      </c>
      <c r="K983"/>
    </row>
    <row r="984" spans="1:11" x14ac:dyDescent="0.25">
      <c r="A984" s="3">
        <v>982</v>
      </c>
      <c r="B984" s="76" t="s">
        <v>341</v>
      </c>
      <c r="C984" s="76" t="s">
        <v>331</v>
      </c>
      <c r="D984" s="76" t="s">
        <v>1106</v>
      </c>
      <c r="E984" s="76"/>
      <c r="F984" s="76" t="s">
        <v>856</v>
      </c>
      <c r="G984" s="76" t="s">
        <v>407</v>
      </c>
      <c r="H984" s="76" t="s">
        <v>910</v>
      </c>
      <c r="I984" s="76" t="s">
        <v>1102</v>
      </c>
      <c r="J984" s="3">
        <v>50.24</v>
      </c>
      <c r="K984"/>
    </row>
    <row r="985" spans="1:11" x14ac:dyDescent="0.25">
      <c r="A985" s="3">
        <v>983</v>
      </c>
      <c r="B985" s="76" t="s">
        <v>341</v>
      </c>
      <c r="C985" s="76" t="s">
        <v>331</v>
      </c>
      <c r="D985" s="76" t="s">
        <v>1106</v>
      </c>
      <c r="E985" s="76" t="s">
        <v>1109</v>
      </c>
      <c r="F985" s="76" t="s">
        <v>856</v>
      </c>
      <c r="G985" s="76" t="s">
        <v>970</v>
      </c>
      <c r="H985" s="76" t="s">
        <v>906</v>
      </c>
      <c r="I985" s="76" t="s">
        <v>1101</v>
      </c>
      <c r="J985" s="3">
        <v>20.85</v>
      </c>
      <c r="K985"/>
    </row>
    <row r="986" spans="1:11" x14ac:dyDescent="0.25">
      <c r="A986" s="3">
        <v>984</v>
      </c>
      <c r="B986" s="76" t="s">
        <v>341</v>
      </c>
      <c r="C986" s="76" t="s">
        <v>331</v>
      </c>
      <c r="D986" s="76" t="s">
        <v>1106</v>
      </c>
      <c r="E986" s="76"/>
      <c r="F986" s="76" t="s">
        <v>145</v>
      </c>
      <c r="G986" s="76" t="s">
        <v>1095</v>
      </c>
      <c r="H986" s="76" t="s">
        <v>917</v>
      </c>
      <c r="I986" s="76" t="s">
        <v>1102</v>
      </c>
      <c r="J986" s="3">
        <v>16.11</v>
      </c>
      <c r="K986"/>
    </row>
    <row r="987" spans="1:11" x14ac:dyDescent="0.25">
      <c r="A987" s="3">
        <v>985</v>
      </c>
      <c r="B987" s="76" t="s">
        <v>341</v>
      </c>
      <c r="C987" s="76" t="s">
        <v>331</v>
      </c>
      <c r="D987" s="76" t="s">
        <v>1106</v>
      </c>
      <c r="E987" s="76" t="s">
        <v>1112</v>
      </c>
      <c r="F987" s="76" t="s">
        <v>145</v>
      </c>
      <c r="G987" s="76" t="s">
        <v>1095</v>
      </c>
      <c r="H987" s="76" t="s">
        <v>1039</v>
      </c>
      <c r="I987" s="76" t="s">
        <v>1102</v>
      </c>
      <c r="J987" s="3">
        <v>2.5</v>
      </c>
      <c r="K987"/>
    </row>
    <row r="988" spans="1:11" x14ac:dyDescent="0.25">
      <c r="A988" s="3">
        <v>986</v>
      </c>
      <c r="B988" s="76" t="s">
        <v>341</v>
      </c>
      <c r="C988" s="76" t="s">
        <v>331</v>
      </c>
      <c r="D988" s="76" t="s">
        <v>1106</v>
      </c>
      <c r="E988" s="76" t="s">
        <v>1109</v>
      </c>
      <c r="F988" s="76" t="s">
        <v>145</v>
      </c>
      <c r="G988" s="76" t="s">
        <v>1096</v>
      </c>
      <c r="H988" s="76" t="s">
        <v>907</v>
      </c>
      <c r="I988" s="76" t="s">
        <v>1101</v>
      </c>
      <c r="J988" s="3">
        <v>4.5999999999999996</v>
      </c>
      <c r="K988"/>
    </row>
    <row r="989" spans="1:11" x14ac:dyDescent="0.25">
      <c r="A989" s="3">
        <v>987</v>
      </c>
      <c r="B989" s="76" t="s">
        <v>341</v>
      </c>
      <c r="C989" s="76" t="s">
        <v>331</v>
      </c>
      <c r="D989" s="76" t="s">
        <v>1106</v>
      </c>
      <c r="E989" s="76"/>
      <c r="F989" s="76" t="s">
        <v>146</v>
      </c>
      <c r="G989" s="76" t="s">
        <v>42</v>
      </c>
      <c r="H989" s="76" t="s">
        <v>917</v>
      </c>
      <c r="I989" s="76" t="s">
        <v>1102</v>
      </c>
      <c r="J989" s="3">
        <v>28.86</v>
      </c>
      <c r="K989"/>
    </row>
    <row r="990" spans="1:11" x14ac:dyDescent="0.25">
      <c r="A990" s="3">
        <v>988</v>
      </c>
      <c r="B990" s="76" t="s">
        <v>341</v>
      </c>
      <c r="C990" s="76" t="s">
        <v>331</v>
      </c>
      <c r="D990" s="76" t="s">
        <v>1106</v>
      </c>
      <c r="E990" s="76" t="s">
        <v>1109</v>
      </c>
      <c r="F990" s="76" t="s">
        <v>146</v>
      </c>
      <c r="G990" s="76" t="s">
        <v>974</v>
      </c>
      <c r="H990" s="76" t="s">
        <v>906</v>
      </c>
      <c r="I990" s="76" t="s">
        <v>1101</v>
      </c>
      <c r="J990" s="3">
        <v>9</v>
      </c>
      <c r="K990"/>
    </row>
    <row r="991" spans="1:11" x14ac:dyDescent="0.25">
      <c r="A991" s="3">
        <v>989</v>
      </c>
      <c r="B991" s="76" t="s">
        <v>341</v>
      </c>
      <c r="C991" s="76" t="s">
        <v>331</v>
      </c>
      <c r="D991" s="76" t="s">
        <v>1106</v>
      </c>
      <c r="E991" s="76" t="s">
        <v>1109</v>
      </c>
      <c r="F991" s="76" t="s">
        <v>225</v>
      </c>
      <c r="G991" s="76" t="s">
        <v>977</v>
      </c>
      <c r="H991" s="76" t="s">
        <v>906</v>
      </c>
      <c r="I991" s="76" t="s">
        <v>1101</v>
      </c>
      <c r="J991" s="3">
        <v>13</v>
      </c>
      <c r="K991"/>
    </row>
    <row r="992" spans="1:11" x14ac:dyDescent="0.25">
      <c r="A992" s="3">
        <v>990</v>
      </c>
      <c r="B992" s="76" t="s">
        <v>341</v>
      </c>
      <c r="C992" s="76" t="s">
        <v>331</v>
      </c>
      <c r="D992" s="76" t="s">
        <v>1106</v>
      </c>
      <c r="E992" s="76"/>
      <c r="F992" s="76" t="s">
        <v>419</v>
      </c>
      <c r="G992" s="76" t="s">
        <v>406</v>
      </c>
      <c r="H992" s="76" t="s">
        <v>910</v>
      </c>
      <c r="I992" s="76" t="s">
        <v>1102</v>
      </c>
      <c r="J992" s="3">
        <v>52.81</v>
      </c>
      <c r="K992"/>
    </row>
    <row r="993" spans="1:11" x14ac:dyDescent="0.25">
      <c r="A993" s="3">
        <v>991</v>
      </c>
      <c r="B993" s="76" t="s">
        <v>341</v>
      </c>
      <c r="C993" s="76" t="s">
        <v>331</v>
      </c>
      <c r="D993" s="76" t="s">
        <v>1106</v>
      </c>
      <c r="E993" s="76" t="s">
        <v>1109</v>
      </c>
      <c r="F993" s="76" t="s">
        <v>419</v>
      </c>
      <c r="G993" s="76" t="s">
        <v>966</v>
      </c>
      <c r="H993" s="76" t="s">
        <v>906</v>
      </c>
      <c r="I993" s="76" t="s">
        <v>1101</v>
      </c>
      <c r="J993" s="3">
        <v>20.85</v>
      </c>
      <c r="K993"/>
    </row>
    <row r="994" spans="1:11" x14ac:dyDescent="0.25">
      <c r="A994" s="3">
        <v>992</v>
      </c>
      <c r="B994" s="76" t="s">
        <v>341</v>
      </c>
      <c r="C994" s="76" t="s">
        <v>331</v>
      </c>
      <c r="D994" s="76" t="s">
        <v>1106</v>
      </c>
      <c r="E994" s="76" t="s">
        <v>1113</v>
      </c>
      <c r="F994" s="76" t="s">
        <v>509</v>
      </c>
      <c r="G994" s="76" t="s">
        <v>244</v>
      </c>
      <c r="H994" s="76" t="s">
        <v>987</v>
      </c>
      <c r="I994" s="76" t="s">
        <v>1102</v>
      </c>
      <c r="J994" s="3">
        <v>103.5</v>
      </c>
      <c r="K994"/>
    </row>
    <row r="995" spans="1:11" x14ac:dyDescent="0.25">
      <c r="A995" s="3">
        <v>993</v>
      </c>
      <c r="B995" s="76" t="s">
        <v>277</v>
      </c>
      <c r="C995" s="76" t="s">
        <v>331</v>
      </c>
      <c r="D995" s="76" t="s">
        <v>1106</v>
      </c>
      <c r="E995" s="76"/>
      <c r="F995" s="76" t="s">
        <v>147</v>
      </c>
      <c r="G995" s="76" t="s">
        <v>12</v>
      </c>
      <c r="H995" s="76" t="s">
        <v>917</v>
      </c>
      <c r="I995" s="76" t="s">
        <v>1102</v>
      </c>
      <c r="J995" s="3">
        <v>151.9</v>
      </c>
      <c r="K995"/>
    </row>
    <row r="996" spans="1:11" x14ac:dyDescent="0.25">
      <c r="A996" s="3">
        <v>994</v>
      </c>
      <c r="B996" s="76" t="s">
        <v>277</v>
      </c>
      <c r="C996" s="76" t="s">
        <v>331</v>
      </c>
      <c r="D996" s="76" t="s">
        <v>1106</v>
      </c>
      <c r="E996" s="76" t="s">
        <v>1109</v>
      </c>
      <c r="F996" s="76" t="s">
        <v>147</v>
      </c>
      <c r="G996" s="76" t="s">
        <v>968</v>
      </c>
      <c r="H996" s="76" t="s">
        <v>907</v>
      </c>
      <c r="I996" s="76" t="s">
        <v>1101</v>
      </c>
      <c r="J996" s="3">
        <v>68.400000000000006</v>
      </c>
      <c r="K996"/>
    </row>
    <row r="997" spans="1:11" x14ac:dyDescent="0.25">
      <c r="A997" s="3">
        <v>995</v>
      </c>
      <c r="B997" s="76" t="s">
        <v>277</v>
      </c>
      <c r="C997" s="76" t="s">
        <v>331</v>
      </c>
      <c r="D997" s="76" t="s">
        <v>1106</v>
      </c>
      <c r="E997" s="76"/>
      <c r="F997" s="76" t="s">
        <v>148</v>
      </c>
      <c r="G997" s="76" t="s">
        <v>1093</v>
      </c>
      <c r="H997" s="76" t="s">
        <v>917</v>
      </c>
      <c r="I997" s="76" t="s">
        <v>1102</v>
      </c>
      <c r="J997" s="3">
        <v>21.92</v>
      </c>
      <c r="K997"/>
    </row>
    <row r="998" spans="1:11" x14ac:dyDescent="0.25">
      <c r="A998" s="3">
        <v>996</v>
      </c>
      <c r="B998" s="76" t="s">
        <v>277</v>
      </c>
      <c r="C998" s="76" t="s">
        <v>331</v>
      </c>
      <c r="D998" s="76" t="s">
        <v>1106</v>
      </c>
      <c r="E998" s="76" t="s">
        <v>1112</v>
      </c>
      <c r="F998" s="76" t="s">
        <v>148</v>
      </c>
      <c r="G998" s="76" t="s">
        <v>1093</v>
      </c>
      <c r="H998" s="76" t="s">
        <v>1039</v>
      </c>
      <c r="I998" s="76" t="s">
        <v>1102</v>
      </c>
      <c r="J998" s="3">
        <v>5</v>
      </c>
      <c r="K998"/>
    </row>
    <row r="999" spans="1:11" x14ac:dyDescent="0.25">
      <c r="A999" s="3">
        <v>997</v>
      </c>
      <c r="B999" s="76" t="s">
        <v>277</v>
      </c>
      <c r="C999" s="76" t="s">
        <v>331</v>
      </c>
      <c r="D999" s="76" t="s">
        <v>1106</v>
      </c>
      <c r="E999" s="76" t="s">
        <v>1109</v>
      </c>
      <c r="F999" s="76" t="s">
        <v>148</v>
      </c>
      <c r="G999" s="76" t="s">
        <v>1098</v>
      </c>
      <c r="H999" s="76" t="s">
        <v>907</v>
      </c>
      <c r="I999" s="76" t="s">
        <v>1101</v>
      </c>
      <c r="J999" s="3">
        <v>6.6</v>
      </c>
      <c r="K999"/>
    </row>
    <row r="1000" spans="1:11" x14ac:dyDescent="0.25">
      <c r="A1000" s="3">
        <v>998</v>
      </c>
      <c r="B1000" s="76" t="s">
        <v>277</v>
      </c>
      <c r="C1000" s="76" t="s">
        <v>331</v>
      </c>
      <c r="D1000" s="76" t="s">
        <v>1106</v>
      </c>
      <c r="E1000" s="76"/>
      <c r="F1000" s="76" t="s">
        <v>864</v>
      </c>
      <c r="G1000" s="76" t="s">
        <v>404</v>
      </c>
      <c r="H1000" s="76" t="s">
        <v>916</v>
      </c>
      <c r="I1000" s="76" t="s">
        <v>1102</v>
      </c>
      <c r="J1000" s="3">
        <v>15.35</v>
      </c>
      <c r="K1000"/>
    </row>
    <row r="1001" spans="1:11" x14ac:dyDescent="0.25">
      <c r="A1001" s="3">
        <v>999</v>
      </c>
      <c r="B1001" s="76" t="s">
        <v>277</v>
      </c>
      <c r="C1001" s="76" t="s">
        <v>331</v>
      </c>
      <c r="D1001" s="76" t="s">
        <v>1106</v>
      </c>
      <c r="E1001" s="76" t="s">
        <v>1109</v>
      </c>
      <c r="F1001" s="76" t="s">
        <v>864</v>
      </c>
      <c r="G1001" s="76" t="s">
        <v>967</v>
      </c>
      <c r="H1001" s="76" t="s">
        <v>906</v>
      </c>
      <c r="I1001" s="76" t="s">
        <v>1101</v>
      </c>
      <c r="J1001" s="3">
        <v>4.8</v>
      </c>
      <c r="K1001"/>
    </row>
    <row r="1002" spans="1:11" x14ac:dyDescent="0.25">
      <c r="A1002" s="3">
        <v>1000</v>
      </c>
      <c r="B1002" s="76" t="s">
        <v>277</v>
      </c>
      <c r="C1002" s="76" t="s">
        <v>331</v>
      </c>
      <c r="D1002" s="76" t="s">
        <v>1106</v>
      </c>
      <c r="E1002" s="76"/>
      <c r="F1002" s="76" t="s">
        <v>866</v>
      </c>
      <c r="G1002" s="76" t="s">
        <v>407</v>
      </c>
      <c r="H1002" s="76" t="s">
        <v>910</v>
      </c>
      <c r="I1002" s="76" t="s">
        <v>1102</v>
      </c>
      <c r="J1002" s="3">
        <v>50.24</v>
      </c>
      <c r="K1002"/>
    </row>
    <row r="1003" spans="1:11" x14ac:dyDescent="0.25">
      <c r="A1003" s="3">
        <v>1001</v>
      </c>
      <c r="B1003" s="76" t="s">
        <v>277</v>
      </c>
      <c r="C1003" s="76" t="s">
        <v>331</v>
      </c>
      <c r="D1003" s="76" t="s">
        <v>1106</v>
      </c>
      <c r="E1003" s="76" t="s">
        <v>1109</v>
      </c>
      <c r="F1003" s="76" t="s">
        <v>866</v>
      </c>
      <c r="G1003" s="76" t="s">
        <v>970</v>
      </c>
      <c r="H1003" s="76" t="s">
        <v>906</v>
      </c>
      <c r="I1003" s="76" t="s">
        <v>1101</v>
      </c>
      <c r="J1003" s="3">
        <v>20.85</v>
      </c>
      <c r="K1003"/>
    </row>
    <row r="1004" spans="1:11" x14ac:dyDescent="0.25">
      <c r="A1004" s="3">
        <v>1002</v>
      </c>
      <c r="B1004" s="76" t="s">
        <v>277</v>
      </c>
      <c r="C1004" s="76" t="s">
        <v>331</v>
      </c>
      <c r="D1004" s="76" t="s">
        <v>1106</v>
      </c>
      <c r="E1004" s="76"/>
      <c r="F1004" s="76" t="s">
        <v>149</v>
      </c>
      <c r="G1004" s="76" t="s">
        <v>1095</v>
      </c>
      <c r="H1004" s="76" t="s">
        <v>917</v>
      </c>
      <c r="I1004" s="76" t="s">
        <v>1102</v>
      </c>
      <c r="J1004" s="3">
        <v>16.11</v>
      </c>
      <c r="K1004"/>
    </row>
    <row r="1005" spans="1:11" x14ac:dyDescent="0.25">
      <c r="A1005" s="3">
        <v>1003</v>
      </c>
      <c r="B1005" s="76" t="s">
        <v>277</v>
      </c>
      <c r="C1005" s="76" t="s">
        <v>331</v>
      </c>
      <c r="D1005" s="76" t="s">
        <v>1106</v>
      </c>
      <c r="E1005" s="76" t="s">
        <v>1112</v>
      </c>
      <c r="F1005" s="76" t="s">
        <v>149</v>
      </c>
      <c r="G1005" s="76" t="s">
        <v>1095</v>
      </c>
      <c r="H1005" s="76" t="s">
        <v>1039</v>
      </c>
      <c r="I1005" s="76" t="s">
        <v>1102</v>
      </c>
      <c r="J1005" s="3">
        <v>2.5</v>
      </c>
      <c r="K1005"/>
    </row>
    <row r="1006" spans="1:11" x14ac:dyDescent="0.25">
      <c r="A1006" s="3">
        <v>1004</v>
      </c>
      <c r="B1006" s="76" t="s">
        <v>277</v>
      </c>
      <c r="C1006" s="76" t="s">
        <v>331</v>
      </c>
      <c r="D1006" s="76" t="s">
        <v>1106</v>
      </c>
      <c r="E1006" s="76" t="s">
        <v>1109</v>
      </c>
      <c r="F1006" s="76" t="s">
        <v>149</v>
      </c>
      <c r="G1006" s="76" t="s">
        <v>1096</v>
      </c>
      <c r="H1006" s="76" t="s">
        <v>907</v>
      </c>
      <c r="I1006" s="76" t="s">
        <v>1101</v>
      </c>
      <c r="J1006" s="3">
        <v>4.5999999999999996</v>
      </c>
      <c r="K1006"/>
    </row>
    <row r="1007" spans="1:11" x14ac:dyDescent="0.25">
      <c r="A1007" s="3">
        <v>1005</v>
      </c>
      <c r="B1007" s="76" t="s">
        <v>277</v>
      </c>
      <c r="C1007" s="76" t="s">
        <v>331</v>
      </c>
      <c r="D1007" s="76" t="s">
        <v>1106</v>
      </c>
      <c r="E1007" s="76"/>
      <c r="F1007" s="76" t="s">
        <v>150</v>
      </c>
      <c r="G1007" s="76" t="s">
        <v>42</v>
      </c>
      <c r="H1007" s="76" t="s">
        <v>917</v>
      </c>
      <c r="I1007" s="76" t="s">
        <v>1102</v>
      </c>
      <c r="J1007" s="3">
        <v>28.86</v>
      </c>
      <c r="K1007"/>
    </row>
    <row r="1008" spans="1:11" x14ac:dyDescent="0.25">
      <c r="A1008" s="3">
        <v>1006</v>
      </c>
      <c r="B1008" s="76" t="s">
        <v>277</v>
      </c>
      <c r="C1008" s="76" t="s">
        <v>331</v>
      </c>
      <c r="D1008" s="76" t="s">
        <v>1106</v>
      </c>
      <c r="E1008" s="76" t="s">
        <v>1109</v>
      </c>
      <c r="F1008" s="76" t="s">
        <v>150</v>
      </c>
      <c r="G1008" s="76" t="s">
        <v>974</v>
      </c>
      <c r="H1008" s="76" t="s">
        <v>906</v>
      </c>
      <c r="I1008" s="76" t="s">
        <v>1101</v>
      </c>
      <c r="J1008" s="3">
        <v>9</v>
      </c>
      <c r="K1008"/>
    </row>
    <row r="1009" spans="1:11" x14ac:dyDescent="0.25">
      <c r="A1009" s="3">
        <v>1007</v>
      </c>
      <c r="B1009" s="76" t="s">
        <v>277</v>
      </c>
      <c r="C1009" s="76" t="s">
        <v>331</v>
      </c>
      <c r="D1009" s="76" t="s">
        <v>1106</v>
      </c>
      <c r="E1009" s="76" t="s">
        <v>1109</v>
      </c>
      <c r="F1009" s="76" t="s">
        <v>226</v>
      </c>
      <c r="G1009" s="76" t="s">
        <v>977</v>
      </c>
      <c r="H1009" s="76" t="s">
        <v>906</v>
      </c>
      <c r="I1009" s="76" t="s">
        <v>1101</v>
      </c>
      <c r="J1009" s="3">
        <v>13</v>
      </c>
      <c r="K1009"/>
    </row>
    <row r="1010" spans="1:11" x14ac:dyDescent="0.25">
      <c r="A1010" s="3">
        <v>1008</v>
      </c>
      <c r="B1010" s="76" t="s">
        <v>277</v>
      </c>
      <c r="C1010" s="76" t="s">
        <v>331</v>
      </c>
      <c r="D1010" s="76" t="s">
        <v>1106</v>
      </c>
      <c r="E1010" s="76"/>
      <c r="F1010" s="76" t="s">
        <v>420</v>
      </c>
      <c r="G1010" s="76" t="s">
        <v>406</v>
      </c>
      <c r="H1010" s="76" t="s">
        <v>910</v>
      </c>
      <c r="I1010" s="76" t="s">
        <v>1102</v>
      </c>
      <c r="J1010" s="3">
        <v>52.81</v>
      </c>
      <c r="K1010"/>
    </row>
    <row r="1011" spans="1:11" x14ac:dyDescent="0.25">
      <c r="A1011" s="3">
        <v>1009</v>
      </c>
      <c r="B1011" s="76" t="s">
        <v>277</v>
      </c>
      <c r="C1011" s="76" t="s">
        <v>331</v>
      </c>
      <c r="D1011" s="76" t="s">
        <v>1106</v>
      </c>
      <c r="E1011" s="76" t="s">
        <v>1109</v>
      </c>
      <c r="F1011" s="76" t="s">
        <v>420</v>
      </c>
      <c r="G1011" s="76" t="s">
        <v>966</v>
      </c>
      <c r="H1011" s="76" t="s">
        <v>906</v>
      </c>
      <c r="I1011" s="76" t="s">
        <v>1101</v>
      </c>
      <c r="J1011" s="3">
        <v>20.85</v>
      </c>
      <c r="K1011"/>
    </row>
    <row r="1012" spans="1:11" x14ac:dyDescent="0.25">
      <c r="A1012" s="3">
        <v>1010</v>
      </c>
      <c r="B1012" s="76" t="s">
        <v>277</v>
      </c>
      <c r="C1012" s="76" t="s">
        <v>331</v>
      </c>
      <c r="D1012" s="76" t="s">
        <v>1106</v>
      </c>
      <c r="E1012" s="76" t="s">
        <v>1113</v>
      </c>
      <c r="F1012" s="76" t="s">
        <v>510</v>
      </c>
      <c r="G1012" s="76" t="s">
        <v>244</v>
      </c>
      <c r="H1012" s="76" t="s">
        <v>987</v>
      </c>
      <c r="I1012" s="76" t="s">
        <v>1102</v>
      </c>
      <c r="J1012" s="3">
        <v>103.5</v>
      </c>
      <c r="K1012"/>
    </row>
    <row r="1013" spans="1:11" x14ac:dyDescent="0.25">
      <c r="A1013" s="3">
        <v>1011</v>
      </c>
      <c r="B1013" s="76" t="s">
        <v>342</v>
      </c>
      <c r="C1013" s="76" t="s">
        <v>331</v>
      </c>
      <c r="D1013" s="76" t="s">
        <v>1106</v>
      </c>
      <c r="E1013" s="76"/>
      <c r="F1013" s="76" t="s">
        <v>151</v>
      </c>
      <c r="G1013" s="76" t="s">
        <v>12</v>
      </c>
      <c r="H1013" s="76" t="s">
        <v>917</v>
      </c>
      <c r="I1013" s="76" t="s">
        <v>1102</v>
      </c>
      <c r="J1013" s="3">
        <v>151.9</v>
      </c>
      <c r="K1013"/>
    </row>
    <row r="1014" spans="1:11" x14ac:dyDescent="0.25">
      <c r="A1014" s="3">
        <v>1012</v>
      </c>
      <c r="B1014" s="76" t="s">
        <v>342</v>
      </c>
      <c r="C1014" s="76" t="s">
        <v>331</v>
      </c>
      <c r="D1014" s="76" t="s">
        <v>1106</v>
      </c>
      <c r="E1014" s="76" t="s">
        <v>1109</v>
      </c>
      <c r="F1014" s="76" t="s">
        <v>151</v>
      </c>
      <c r="G1014" s="76" t="s">
        <v>968</v>
      </c>
      <c r="H1014" s="76" t="s">
        <v>907</v>
      </c>
      <c r="I1014" s="76" t="s">
        <v>1101</v>
      </c>
      <c r="J1014" s="3">
        <v>68.400000000000006</v>
      </c>
      <c r="K1014"/>
    </row>
    <row r="1015" spans="1:11" x14ac:dyDescent="0.25">
      <c r="A1015" s="3">
        <v>1013</v>
      </c>
      <c r="B1015" s="76" t="s">
        <v>342</v>
      </c>
      <c r="C1015" s="76" t="s">
        <v>331</v>
      </c>
      <c r="D1015" s="76" t="s">
        <v>1106</v>
      </c>
      <c r="E1015" s="76"/>
      <c r="F1015" s="76" t="s">
        <v>152</v>
      </c>
      <c r="G1015" s="76" t="s">
        <v>1093</v>
      </c>
      <c r="H1015" s="76" t="s">
        <v>917</v>
      </c>
      <c r="I1015" s="76" t="s">
        <v>1102</v>
      </c>
      <c r="J1015" s="3">
        <v>21.92</v>
      </c>
      <c r="K1015"/>
    </row>
    <row r="1016" spans="1:11" x14ac:dyDescent="0.25">
      <c r="A1016" s="3">
        <v>1014</v>
      </c>
      <c r="B1016" s="76" t="s">
        <v>342</v>
      </c>
      <c r="C1016" s="76" t="s">
        <v>331</v>
      </c>
      <c r="D1016" s="76" t="s">
        <v>1106</v>
      </c>
      <c r="E1016" s="76" t="s">
        <v>1112</v>
      </c>
      <c r="F1016" s="76" t="s">
        <v>152</v>
      </c>
      <c r="G1016" s="76" t="s">
        <v>1093</v>
      </c>
      <c r="H1016" s="76" t="s">
        <v>1039</v>
      </c>
      <c r="I1016" s="76" t="s">
        <v>1102</v>
      </c>
      <c r="J1016" s="3">
        <v>5</v>
      </c>
      <c r="K1016"/>
    </row>
    <row r="1017" spans="1:11" x14ac:dyDescent="0.25">
      <c r="A1017" s="3">
        <v>1015</v>
      </c>
      <c r="B1017" s="76" t="s">
        <v>342</v>
      </c>
      <c r="C1017" s="76" t="s">
        <v>331</v>
      </c>
      <c r="D1017" s="76" t="s">
        <v>1106</v>
      </c>
      <c r="E1017" s="76" t="s">
        <v>1109</v>
      </c>
      <c r="F1017" s="76" t="s">
        <v>152</v>
      </c>
      <c r="G1017" s="76" t="s">
        <v>1098</v>
      </c>
      <c r="H1017" s="76" t="s">
        <v>907</v>
      </c>
      <c r="I1017" s="76" t="s">
        <v>1101</v>
      </c>
      <c r="J1017" s="3">
        <v>6.6</v>
      </c>
      <c r="K1017"/>
    </row>
    <row r="1018" spans="1:11" x14ac:dyDescent="0.25">
      <c r="A1018" s="3">
        <v>1016</v>
      </c>
      <c r="B1018" s="76" t="s">
        <v>342</v>
      </c>
      <c r="C1018" s="76" t="s">
        <v>331</v>
      </c>
      <c r="D1018" s="76" t="s">
        <v>1106</v>
      </c>
      <c r="E1018" s="76"/>
      <c r="F1018" s="76" t="s">
        <v>874</v>
      </c>
      <c r="G1018" s="76" t="s">
        <v>404</v>
      </c>
      <c r="H1018" s="76" t="s">
        <v>916</v>
      </c>
      <c r="I1018" s="76" t="s">
        <v>1102</v>
      </c>
      <c r="J1018" s="3">
        <v>15.35</v>
      </c>
      <c r="K1018"/>
    </row>
    <row r="1019" spans="1:11" x14ac:dyDescent="0.25">
      <c r="A1019" s="3">
        <v>1017</v>
      </c>
      <c r="B1019" s="76" t="s">
        <v>342</v>
      </c>
      <c r="C1019" s="76" t="s">
        <v>331</v>
      </c>
      <c r="D1019" s="76" t="s">
        <v>1106</v>
      </c>
      <c r="E1019" s="76" t="s">
        <v>1109</v>
      </c>
      <c r="F1019" s="76" t="s">
        <v>874</v>
      </c>
      <c r="G1019" s="76" t="s">
        <v>967</v>
      </c>
      <c r="H1019" s="76" t="s">
        <v>906</v>
      </c>
      <c r="I1019" s="76" t="s">
        <v>1101</v>
      </c>
      <c r="J1019" s="3">
        <v>4.8</v>
      </c>
      <c r="K1019"/>
    </row>
    <row r="1020" spans="1:11" x14ac:dyDescent="0.25">
      <c r="A1020" s="3">
        <v>1018</v>
      </c>
      <c r="B1020" s="76" t="s">
        <v>342</v>
      </c>
      <c r="C1020" s="76" t="s">
        <v>331</v>
      </c>
      <c r="D1020" s="76" t="s">
        <v>1106</v>
      </c>
      <c r="E1020" s="76"/>
      <c r="F1020" s="76" t="s">
        <v>876</v>
      </c>
      <c r="G1020" s="76" t="s">
        <v>407</v>
      </c>
      <c r="H1020" s="76" t="s">
        <v>910</v>
      </c>
      <c r="I1020" s="76" t="s">
        <v>1102</v>
      </c>
      <c r="J1020" s="3">
        <v>50.24</v>
      </c>
      <c r="K1020"/>
    </row>
    <row r="1021" spans="1:11" x14ac:dyDescent="0.25">
      <c r="A1021" s="3">
        <v>1019</v>
      </c>
      <c r="B1021" s="76" t="s">
        <v>342</v>
      </c>
      <c r="C1021" s="76" t="s">
        <v>331</v>
      </c>
      <c r="D1021" s="76" t="s">
        <v>1106</v>
      </c>
      <c r="E1021" s="76" t="s">
        <v>1109</v>
      </c>
      <c r="F1021" s="76" t="s">
        <v>876</v>
      </c>
      <c r="G1021" s="76" t="s">
        <v>970</v>
      </c>
      <c r="H1021" s="76" t="s">
        <v>906</v>
      </c>
      <c r="I1021" s="76" t="s">
        <v>1101</v>
      </c>
      <c r="J1021" s="3">
        <v>20.85</v>
      </c>
      <c r="K1021"/>
    </row>
    <row r="1022" spans="1:11" x14ac:dyDescent="0.25">
      <c r="A1022" s="3">
        <v>1020</v>
      </c>
      <c r="B1022" s="76" t="s">
        <v>342</v>
      </c>
      <c r="C1022" s="76" t="s">
        <v>331</v>
      </c>
      <c r="D1022" s="76" t="s">
        <v>1106</v>
      </c>
      <c r="E1022" s="76"/>
      <c r="F1022" s="76" t="s">
        <v>153</v>
      </c>
      <c r="G1022" s="76" t="s">
        <v>1095</v>
      </c>
      <c r="H1022" s="76" t="s">
        <v>917</v>
      </c>
      <c r="I1022" s="76" t="s">
        <v>1102</v>
      </c>
      <c r="J1022" s="3">
        <v>16.11</v>
      </c>
      <c r="K1022"/>
    </row>
    <row r="1023" spans="1:11" x14ac:dyDescent="0.25">
      <c r="A1023" s="3">
        <v>1021</v>
      </c>
      <c r="B1023" s="76" t="s">
        <v>342</v>
      </c>
      <c r="C1023" s="76" t="s">
        <v>331</v>
      </c>
      <c r="D1023" s="76" t="s">
        <v>1106</v>
      </c>
      <c r="E1023" s="76" t="s">
        <v>1112</v>
      </c>
      <c r="F1023" s="76" t="s">
        <v>153</v>
      </c>
      <c r="G1023" s="76" t="s">
        <v>1095</v>
      </c>
      <c r="H1023" s="76" t="s">
        <v>1039</v>
      </c>
      <c r="I1023" s="76" t="s">
        <v>1102</v>
      </c>
      <c r="J1023" s="3">
        <v>2.5</v>
      </c>
      <c r="K1023"/>
    </row>
    <row r="1024" spans="1:11" x14ac:dyDescent="0.25">
      <c r="A1024" s="3">
        <v>1022</v>
      </c>
      <c r="B1024" s="76" t="s">
        <v>342</v>
      </c>
      <c r="C1024" s="76" t="s">
        <v>331</v>
      </c>
      <c r="D1024" s="76" t="s">
        <v>1106</v>
      </c>
      <c r="E1024" s="76" t="s">
        <v>1109</v>
      </c>
      <c r="F1024" s="76" t="s">
        <v>153</v>
      </c>
      <c r="G1024" s="76" t="s">
        <v>1096</v>
      </c>
      <c r="H1024" s="76" t="s">
        <v>907</v>
      </c>
      <c r="I1024" s="76" t="s">
        <v>1101</v>
      </c>
      <c r="J1024" s="3">
        <v>4.5999999999999996</v>
      </c>
      <c r="K1024"/>
    </row>
    <row r="1025" spans="1:11" x14ac:dyDescent="0.25">
      <c r="A1025" s="3">
        <v>1023</v>
      </c>
      <c r="B1025" s="76" t="s">
        <v>342</v>
      </c>
      <c r="C1025" s="76" t="s">
        <v>331</v>
      </c>
      <c r="D1025" s="76" t="s">
        <v>1106</v>
      </c>
      <c r="E1025" s="76"/>
      <c r="F1025" s="76" t="s">
        <v>154</v>
      </c>
      <c r="G1025" s="76" t="s">
        <v>42</v>
      </c>
      <c r="H1025" s="76" t="s">
        <v>917</v>
      </c>
      <c r="I1025" s="76" t="s">
        <v>1102</v>
      </c>
      <c r="J1025" s="3">
        <v>28.86</v>
      </c>
      <c r="K1025"/>
    </row>
    <row r="1026" spans="1:11" x14ac:dyDescent="0.25">
      <c r="A1026" s="3">
        <v>1024</v>
      </c>
      <c r="B1026" s="76" t="s">
        <v>342</v>
      </c>
      <c r="C1026" s="76" t="s">
        <v>331</v>
      </c>
      <c r="D1026" s="76" t="s">
        <v>1106</v>
      </c>
      <c r="E1026" s="76" t="s">
        <v>1109</v>
      </c>
      <c r="F1026" s="76" t="s">
        <v>154</v>
      </c>
      <c r="G1026" s="76" t="s">
        <v>974</v>
      </c>
      <c r="H1026" s="76" t="s">
        <v>906</v>
      </c>
      <c r="I1026" s="76" t="s">
        <v>1101</v>
      </c>
      <c r="J1026" s="3">
        <v>9</v>
      </c>
      <c r="K1026"/>
    </row>
    <row r="1027" spans="1:11" x14ac:dyDescent="0.25">
      <c r="A1027" s="3">
        <v>1025</v>
      </c>
      <c r="B1027" s="76" t="s">
        <v>342</v>
      </c>
      <c r="C1027" s="76" t="s">
        <v>331</v>
      </c>
      <c r="D1027" s="76" t="s">
        <v>1106</v>
      </c>
      <c r="E1027" s="76" t="s">
        <v>1109</v>
      </c>
      <c r="F1027" s="76" t="s">
        <v>228</v>
      </c>
      <c r="G1027" s="76" t="s">
        <v>977</v>
      </c>
      <c r="H1027" s="76" t="s">
        <v>906</v>
      </c>
      <c r="I1027" s="76" t="s">
        <v>1101</v>
      </c>
      <c r="J1027" s="3">
        <v>13</v>
      </c>
      <c r="K1027"/>
    </row>
    <row r="1028" spans="1:11" x14ac:dyDescent="0.25">
      <c r="A1028" s="3">
        <v>1026</v>
      </c>
      <c r="B1028" s="76" t="s">
        <v>342</v>
      </c>
      <c r="C1028" s="76" t="s">
        <v>331</v>
      </c>
      <c r="D1028" s="76" t="s">
        <v>1106</v>
      </c>
      <c r="E1028" s="76"/>
      <c r="F1028" s="76" t="s">
        <v>421</v>
      </c>
      <c r="G1028" s="76" t="s">
        <v>406</v>
      </c>
      <c r="H1028" s="76" t="s">
        <v>910</v>
      </c>
      <c r="I1028" s="76" t="s">
        <v>1102</v>
      </c>
      <c r="J1028" s="3">
        <v>52.81</v>
      </c>
      <c r="K1028"/>
    </row>
    <row r="1029" spans="1:11" x14ac:dyDescent="0.25">
      <c r="A1029" s="3">
        <v>1027</v>
      </c>
      <c r="B1029" s="76" t="s">
        <v>342</v>
      </c>
      <c r="C1029" s="76" t="s">
        <v>331</v>
      </c>
      <c r="D1029" s="76" t="s">
        <v>1106</v>
      </c>
      <c r="E1029" s="76" t="s">
        <v>1109</v>
      </c>
      <c r="F1029" s="76" t="s">
        <v>421</v>
      </c>
      <c r="G1029" s="76" t="s">
        <v>966</v>
      </c>
      <c r="H1029" s="76" t="s">
        <v>906</v>
      </c>
      <c r="I1029" s="76" t="s">
        <v>1101</v>
      </c>
      <c r="J1029" s="3">
        <v>20.85</v>
      </c>
      <c r="K1029"/>
    </row>
    <row r="1030" spans="1:11" x14ac:dyDescent="0.25">
      <c r="A1030" s="3">
        <v>1028</v>
      </c>
      <c r="B1030" s="76" t="s">
        <v>342</v>
      </c>
      <c r="C1030" s="76" t="s">
        <v>331</v>
      </c>
      <c r="D1030" s="76" t="s">
        <v>1106</v>
      </c>
      <c r="E1030" s="76" t="s">
        <v>1113</v>
      </c>
      <c r="F1030" s="76" t="s">
        <v>511</v>
      </c>
      <c r="G1030" s="76" t="s">
        <v>244</v>
      </c>
      <c r="H1030" s="76" t="s">
        <v>987</v>
      </c>
      <c r="I1030" s="76" t="s">
        <v>1102</v>
      </c>
      <c r="J1030" s="3">
        <v>103.5</v>
      </c>
      <c r="K1030"/>
    </row>
    <row r="1031" spans="1:11" x14ac:dyDescent="0.25">
      <c r="A1031" s="3">
        <v>1029</v>
      </c>
      <c r="B1031" s="76" t="s">
        <v>358</v>
      </c>
      <c r="C1031" s="76" t="s">
        <v>299</v>
      </c>
      <c r="D1031" s="76" t="s">
        <v>1106</v>
      </c>
      <c r="E1031" s="76"/>
      <c r="F1031" s="76" t="s">
        <v>372</v>
      </c>
      <c r="G1031" s="76" t="s">
        <v>989</v>
      </c>
      <c r="H1031" s="76" t="s">
        <v>371</v>
      </c>
      <c r="I1031" s="76" t="s">
        <v>1102</v>
      </c>
      <c r="J1031" s="3">
        <v>81.61</v>
      </c>
      <c r="K1031"/>
    </row>
    <row r="1032" spans="1:11" x14ac:dyDescent="0.25">
      <c r="A1032" s="3">
        <v>1030</v>
      </c>
      <c r="B1032" s="76" t="s">
        <v>358</v>
      </c>
      <c r="C1032" s="76" t="s">
        <v>299</v>
      </c>
      <c r="D1032" s="76" t="s">
        <v>1106</v>
      </c>
      <c r="E1032" s="76"/>
      <c r="F1032" s="76" t="s">
        <v>355</v>
      </c>
      <c r="G1032" s="76" t="s">
        <v>1017</v>
      </c>
      <c r="H1032" s="76" t="s">
        <v>917</v>
      </c>
      <c r="I1032" s="76" t="s">
        <v>1102</v>
      </c>
      <c r="J1032" s="3">
        <v>145</v>
      </c>
      <c r="K1032"/>
    </row>
    <row r="1033" spans="1:11" x14ac:dyDescent="0.25">
      <c r="A1033" s="3">
        <v>1031</v>
      </c>
      <c r="B1033" s="76" t="s">
        <v>358</v>
      </c>
      <c r="C1033" s="76" t="s">
        <v>299</v>
      </c>
      <c r="D1033" s="76" t="s">
        <v>1106</v>
      </c>
      <c r="E1033" s="76"/>
      <c r="F1033" s="76" t="s">
        <v>325</v>
      </c>
      <c r="G1033" s="76" t="s">
        <v>1016</v>
      </c>
      <c r="H1033" s="76" t="s">
        <v>917</v>
      </c>
      <c r="I1033" s="76" t="s">
        <v>1102</v>
      </c>
      <c r="J1033" s="3">
        <v>27.26</v>
      </c>
      <c r="K1033"/>
    </row>
    <row r="1034" spans="1:11" x14ac:dyDescent="0.25">
      <c r="A1034" s="3">
        <v>1032</v>
      </c>
      <c r="B1034" s="76" t="s">
        <v>358</v>
      </c>
      <c r="C1034" s="76" t="s">
        <v>299</v>
      </c>
      <c r="D1034" s="76" t="s">
        <v>1106</v>
      </c>
      <c r="E1034" s="76"/>
      <c r="F1034" s="76" t="s">
        <v>312</v>
      </c>
      <c r="G1034" s="76" t="s">
        <v>1015</v>
      </c>
      <c r="H1034" s="76" t="s">
        <v>917</v>
      </c>
      <c r="I1034" s="76" t="s">
        <v>1102</v>
      </c>
      <c r="J1034" s="3">
        <v>21.76</v>
      </c>
      <c r="K1034"/>
    </row>
    <row r="1035" spans="1:11" x14ac:dyDescent="0.25">
      <c r="A1035" s="3">
        <v>1033</v>
      </c>
      <c r="B1035" s="76" t="s">
        <v>358</v>
      </c>
      <c r="C1035" s="76" t="s">
        <v>299</v>
      </c>
      <c r="D1035" s="76" t="s">
        <v>1106</v>
      </c>
      <c r="E1035" s="76"/>
      <c r="F1035" s="76" t="s">
        <v>312</v>
      </c>
      <c r="G1035" s="76" t="s">
        <v>375</v>
      </c>
      <c r="H1035" s="76" t="s">
        <v>963</v>
      </c>
      <c r="I1035" s="76" t="s">
        <v>1102</v>
      </c>
      <c r="J1035" s="3">
        <v>1</v>
      </c>
      <c r="K1035"/>
    </row>
    <row r="1036" spans="1:11" x14ac:dyDescent="0.25">
      <c r="A1036" s="3">
        <v>1034</v>
      </c>
      <c r="B1036" s="76" t="s">
        <v>358</v>
      </c>
      <c r="C1036" s="76" t="s">
        <v>299</v>
      </c>
      <c r="D1036" s="76" t="s">
        <v>1106</v>
      </c>
      <c r="E1036" s="76" t="s">
        <v>1110</v>
      </c>
      <c r="F1036" s="76" t="s">
        <v>355</v>
      </c>
      <c r="G1036" s="76" t="s">
        <v>983</v>
      </c>
      <c r="H1036" s="76" t="s">
        <v>906</v>
      </c>
      <c r="I1036" s="76" t="s">
        <v>1101</v>
      </c>
      <c r="J1036" s="3">
        <v>50.56</v>
      </c>
      <c r="K1036"/>
    </row>
    <row r="1037" spans="1:11" x14ac:dyDescent="0.25">
      <c r="A1037" s="3">
        <v>1035</v>
      </c>
      <c r="B1037" s="76" t="s">
        <v>358</v>
      </c>
      <c r="C1037" s="76" t="s">
        <v>299</v>
      </c>
      <c r="D1037" s="76" t="s">
        <v>1106</v>
      </c>
      <c r="E1037" s="76" t="s">
        <v>1111</v>
      </c>
      <c r="F1037" s="76" t="s">
        <v>355</v>
      </c>
      <c r="G1037" s="76" t="s">
        <v>1014</v>
      </c>
      <c r="H1037" s="76" t="s">
        <v>906</v>
      </c>
      <c r="I1037" s="76" t="s">
        <v>1101</v>
      </c>
      <c r="J1037" s="3">
        <v>36.85</v>
      </c>
      <c r="K1037"/>
    </row>
    <row r="1038" spans="1:11" x14ac:dyDescent="0.25">
      <c r="A1038" s="3">
        <v>1036</v>
      </c>
      <c r="B1038" s="76" t="s">
        <v>358</v>
      </c>
      <c r="C1038" s="76" t="s">
        <v>299</v>
      </c>
      <c r="D1038" s="76" t="s">
        <v>1106</v>
      </c>
      <c r="E1038" s="76" t="s">
        <v>1109</v>
      </c>
      <c r="F1038" s="76" t="s">
        <v>1118</v>
      </c>
      <c r="G1038" s="76" t="s">
        <v>984</v>
      </c>
      <c r="H1038" s="76" t="s">
        <v>906</v>
      </c>
      <c r="I1038" s="76" t="s">
        <v>1101</v>
      </c>
      <c r="J1038" s="3">
        <v>11.1</v>
      </c>
      <c r="K1038"/>
    </row>
    <row r="1039" spans="1:11" x14ac:dyDescent="0.25">
      <c r="A1039" s="3">
        <v>1037</v>
      </c>
      <c r="B1039" s="76" t="s">
        <v>446</v>
      </c>
      <c r="C1039" s="76" t="s">
        <v>332</v>
      </c>
      <c r="D1039" s="76" t="s">
        <v>1106</v>
      </c>
      <c r="E1039" s="76"/>
      <c r="F1039" s="76" t="s">
        <v>447</v>
      </c>
      <c r="G1039" s="76" t="s">
        <v>406</v>
      </c>
      <c r="H1039" s="76" t="s">
        <v>910</v>
      </c>
      <c r="I1039" s="76" t="s">
        <v>1102</v>
      </c>
      <c r="J1039" s="3">
        <v>41.74</v>
      </c>
      <c r="K1039"/>
    </row>
    <row r="1040" spans="1:11" x14ac:dyDescent="0.25">
      <c r="A1040" s="3">
        <v>1038</v>
      </c>
      <c r="B1040" s="76" t="s">
        <v>446</v>
      </c>
      <c r="C1040" s="76" t="s">
        <v>332</v>
      </c>
      <c r="D1040" s="76" t="s">
        <v>1106</v>
      </c>
      <c r="E1040" s="76" t="s">
        <v>1109</v>
      </c>
      <c r="F1040" s="76" t="s">
        <v>447</v>
      </c>
      <c r="G1040" s="76" t="s">
        <v>966</v>
      </c>
      <c r="H1040" s="76" t="s">
        <v>906</v>
      </c>
      <c r="I1040" s="76" t="s">
        <v>1101</v>
      </c>
      <c r="J1040" s="3">
        <v>20.85</v>
      </c>
      <c r="K1040"/>
    </row>
    <row r="1041" spans="1:11" x14ac:dyDescent="0.25">
      <c r="A1041" s="3">
        <v>1039</v>
      </c>
      <c r="B1041" s="76" t="s">
        <v>363</v>
      </c>
      <c r="C1041" s="76" t="s">
        <v>364</v>
      </c>
      <c r="D1041" s="76" t="s">
        <v>1106</v>
      </c>
      <c r="E1041" s="76"/>
      <c r="F1041" s="76" t="s">
        <v>365</v>
      </c>
      <c r="G1041" s="76" t="s">
        <v>1094</v>
      </c>
      <c r="H1041" s="76" t="s">
        <v>987</v>
      </c>
      <c r="I1041" s="76" t="s">
        <v>1102</v>
      </c>
      <c r="J1041" s="3">
        <v>158</v>
      </c>
      <c r="K1041"/>
    </row>
    <row r="1042" spans="1:11" x14ac:dyDescent="0.25">
      <c r="A1042" s="3">
        <v>1040</v>
      </c>
      <c r="B1042" s="76" t="s">
        <v>363</v>
      </c>
      <c r="C1042" s="76" t="s">
        <v>364</v>
      </c>
      <c r="D1042" s="76" t="s">
        <v>1106</v>
      </c>
      <c r="E1042" s="76"/>
      <c r="F1042" s="76" t="s">
        <v>367</v>
      </c>
      <c r="G1042" s="76" t="s">
        <v>370</v>
      </c>
      <c r="H1042" s="76" t="s">
        <v>987</v>
      </c>
      <c r="I1042" s="76" t="s">
        <v>1102</v>
      </c>
      <c r="J1042" s="3">
        <v>308.8</v>
      </c>
      <c r="K1042"/>
    </row>
    <row r="1043" spans="1:11" x14ac:dyDescent="0.25">
      <c r="A1043" s="3">
        <v>1041</v>
      </c>
      <c r="B1043" s="76" t="s">
        <v>363</v>
      </c>
      <c r="C1043" s="76" t="s">
        <v>364</v>
      </c>
      <c r="D1043" s="76" t="s">
        <v>1106</v>
      </c>
      <c r="E1043" s="76" t="s">
        <v>1108</v>
      </c>
      <c r="F1043" s="76" t="s">
        <v>1119</v>
      </c>
      <c r="G1043" s="76" t="s">
        <v>1036</v>
      </c>
      <c r="H1043" s="76" t="s">
        <v>906</v>
      </c>
      <c r="I1043" s="76" t="s">
        <v>1101</v>
      </c>
      <c r="J1043" s="3">
        <v>27.36</v>
      </c>
      <c r="K1043"/>
    </row>
    <row r="1044" spans="1:11" x14ac:dyDescent="0.25">
      <c r="A1044" s="3">
        <v>1042</v>
      </c>
      <c r="B1044" s="76" t="s">
        <v>363</v>
      </c>
      <c r="C1044" s="76" t="s">
        <v>364</v>
      </c>
      <c r="D1044" s="76" t="s">
        <v>1106</v>
      </c>
      <c r="E1044" s="76" t="s">
        <v>1108</v>
      </c>
      <c r="F1044" s="76" t="s">
        <v>1120</v>
      </c>
      <c r="G1044" s="76" t="s">
        <v>1037</v>
      </c>
      <c r="H1044" s="76" t="s">
        <v>906</v>
      </c>
      <c r="I1044" s="76" t="s">
        <v>1101</v>
      </c>
      <c r="J1044" s="3">
        <v>20.65</v>
      </c>
      <c r="K1044"/>
    </row>
    <row r="1045" spans="1:11" x14ac:dyDescent="0.25">
      <c r="A1045" s="3">
        <v>1043</v>
      </c>
      <c r="B1045" s="76" t="s">
        <v>357</v>
      </c>
      <c r="C1045" s="76" t="s">
        <v>332</v>
      </c>
      <c r="D1045" s="76" t="s">
        <v>1106</v>
      </c>
      <c r="E1045" s="76"/>
      <c r="F1045" s="76" t="s">
        <v>890</v>
      </c>
      <c r="G1045" s="76" t="s">
        <v>404</v>
      </c>
      <c r="H1045" s="76" t="s">
        <v>916</v>
      </c>
      <c r="I1045" s="76" t="s">
        <v>1102</v>
      </c>
      <c r="J1045" s="3">
        <v>11.79</v>
      </c>
      <c r="K1045"/>
    </row>
    <row r="1046" spans="1:11" x14ac:dyDescent="0.25">
      <c r="A1046" s="3">
        <v>1044</v>
      </c>
      <c r="B1046" s="76" t="s">
        <v>357</v>
      </c>
      <c r="C1046" s="76" t="s">
        <v>332</v>
      </c>
      <c r="D1046" s="76" t="s">
        <v>1106</v>
      </c>
      <c r="E1046" s="76" t="s">
        <v>1109</v>
      </c>
      <c r="F1046" s="76" t="s">
        <v>890</v>
      </c>
      <c r="G1046" s="76" t="s">
        <v>967</v>
      </c>
      <c r="H1046" s="76" t="s">
        <v>906</v>
      </c>
      <c r="I1046" s="76" t="s">
        <v>1101</v>
      </c>
      <c r="J1046" s="3">
        <v>4.8</v>
      </c>
      <c r="K1046"/>
    </row>
    <row r="1047" spans="1:11" x14ac:dyDescent="0.25">
      <c r="A1047" s="3">
        <v>1045</v>
      </c>
      <c r="B1047" s="76" t="s">
        <v>357</v>
      </c>
      <c r="C1047" s="76" t="s">
        <v>332</v>
      </c>
      <c r="D1047" s="76" t="s">
        <v>1106</v>
      </c>
      <c r="E1047" s="76"/>
      <c r="F1047" s="76" t="s">
        <v>893</v>
      </c>
      <c r="G1047" s="76" t="s">
        <v>407</v>
      </c>
      <c r="H1047" s="76" t="s">
        <v>910</v>
      </c>
      <c r="I1047" s="76" t="s">
        <v>1102</v>
      </c>
      <c r="J1047" s="3">
        <v>32.880000000000003</v>
      </c>
      <c r="K1047"/>
    </row>
    <row r="1048" spans="1:11" x14ac:dyDescent="0.25">
      <c r="A1048" s="3">
        <v>1046</v>
      </c>
      <c r="B1048" s="76" t="s">
        <v>357</v>
      </c>
      <c r="C1048" s="76" t="s">
        <v>332</v>
      </c>
      <c r="D1048" s="76" t="s">
        <v>1106</v>
      </c>
      <c r="E1048" s="76" t="s">
        <v>1109</v>
      </c>
      <c r="F1048" s="76" t="s">
        <v>893</v>
      </c>
      <c r="G1048" s="76" t="s">
        <v>970</v>
      </c>
      <c r="H1048" s="76" t="s">
        <v>906</v>
      </c>
      <c r="I1048" s="76" t="s">
        <v>1101</v>
      </c>
      <c r="J1048" s="3">
        <v>20.85</v>
      </c>
      <c r="K1048"/>
    </row>
    <row r="1049" spans="1:11" x14ac:dyDescent="0.25">
      <c r="A1049" s="3">
        <v>1047</v>
      </c>
      <c r="B1049" s="76" t="s">
        <v>357</v>
      </c>
      <c r="C1049" s="76" t="s">
        <v>332</v>
      </c>
      <c r="D1049" s="76" t="s">
        <v>1106</v>
      </c>
      <c r="E1049" s="76"/>
      <c r="F1049" s="76" t="s">
        <v>896</v>
      </c>
      <c r="G1049" s="76" t="s">
        <v>411</v>
      </c>
      <c r="H1049" s="76" t="s">
        <v>987</v>
      </c>
      <c r="I1049" s="76" t="s">
        <v>1102</v>
      </c>
      <c r="J1049" s="3">
        <v>12.09</v>
      </c>
      <c r="K1049"/>
    </row>
    <row r="1050" spans="1:11" x14ac:dyDescent="0.25">
      <c r="A1050" s="3">
        <v>1048</v>
      </c>
      <c r="B1050" s="76" t="s">
        <v>357</v>
      </c>
      <c r="C1050" s="76" t="s">
        <v>332</v>
      </c>
      <c r="D1050" s="76" t="s">
        <v>1106</v>
      </c>
      <c r="E1050" s="76" t="s">
        <v>1109</v>
      </c>
      <c r="F1050" s="76" t="s">
        <v>896</v>
      </c>
      <c r="G1050" s="76" t="s">
        <v>982</v>
      </c>
      <c r="H1050" s="76" t="s">
        <v>906</v>
      </c>
      <c r="I1050" s="76" t="s">
        <v>1101</v>
      </c>
      <c r="J1050" s="3">
        <v>4.2</v>
      </c>
      <c r="K1050"/>
    </row>
    <row r="1051" spans="1:11" x14ac:dyDescent="0.25">
      <c r="A1051" s="3">
        <v>1049</v>
      </c>
      <c r="B1051" s="76" t="s">
        <v>357</v>
      </c>
      <c r="C1051" s="76" t="s">
        <v>332</v>
      </c>
      <c r="D1051" s="76" t="s">
        <v>1106</v>
      </c>
      <c r="E1051" s="76" t="s">
        <v>1109</v>
      </c>
      <c r="F1051" s="76" t="s">
        <v>412</v>
      </c>
      <c r="G1051" s="76" t="s">
        <v>977</v>
      </c>
      <c r="H1051" s="76" t="s">
        <v>906</v>
      </c>
      <c r="I1051" s="76" t="s">
        <v>1101</v>
      </c>
      <c r="J1051" s="3">
        <v>13</v>
      </c>
      <c r="K1051"/>
    </row>
    <row r="1052" spans="1:11" x14ac:dyDescent="0.25">
      <c r="A1052" s="3">
        <v>1050</v>
      </c>
      <c r="B1052" s="76" t="s">
        <v>357</v>
      </c>
      <c r="C1052" s="76" t="s">
        <v>332</v>
      </c>
      <c r="D1052" s="76" t="s">
        <v>1106</v>
      </c>
      <c r="E1052" s="76"/>
      <c r="F1052" s="76" t="s">
        <v>413</v>
      </c>
      <c r="G1052" s="76" t="s">
        <v>406</v>
      </c>
      <c r="H1052" s="76" t="s">
        <v>910</v>
      </c>
      <c r="I1052" s="76" t="s">
        <v>1102</v>
      </c>
      <c r="J1052" s="3">
        <v>34.67</v>
      </c>
      <c r="K1052"/>
    </row>
    <row r="1053" spans="1:11" x14ac:dyDescent="0.25">
      <c r="A1053" s="3">
        <v>1051</v>
      </c>
      <c r="B1053" s="76" t="s">
        <v>357</v>
      </c>
      <c r="C1053" s="76" t="s">
        <v>332</v>
      </c>
      <c r="D1053" s="76" t="s">
        <v>1106</v>
      </c>
      <c r="E1053" s="76" t="s">
        <v>1109</v>
      </c>
      <c r="F1053" s="76" t="s">
        <v>413</v>
      </c>
      <c r="G1053" s="76" t="s">
        <v>966</v>
      </c>
      <c r="H1053" s="76" t="s">
        <v>906</v>
      </c>
      <c r="I1053" s="76" t="s">
        <v>1101</v>
      </c>
      <c r="J1053" s="3">
        <v>20.85</v>
      </c>
      <c r="K1053"/>
    </row>
    <row r="1054" spans="1:11" x14ac:dyDescent="0.25">
      <c r="A1054" s="3">
        <v>1052</v>
      </c>
      <c r="B1054" s="76" t="s">
        <v>357</v>
      </c>
      <c r="C1054" s="76" t="s">
        <v>332</v>
      </c>
      <c r="D1054" s="76" t="s">
        <v>1106</v>
      </c>
      <c r="E1054" s="76"/>
      <c r="F1054" s="76" t="s">
        <v>354</v>
      </c>
      <c r="G1054" s="76" t="s">
        <v>316</v>
      </c>
      <c r="H1054" s="76" t="s">
        <v>987</v>
      </c>
      <c r="I1054" s="76" t="s">
        <v>1102</v>
      </c>
      <c r="J1054" s="3">
        <v>281</v>
      </c>
      <c r="K1054"/>
    </row>
    <row r="1055" spans="1:11" x14ac:dyDescent="0.25">
      <c r="A1055" s="3">
        <v>1053</v>
      </c>
      <c r="B1055" s="76" t="s">
        <v>357</v>
      </c>
      <c r="C1055" s="76" t="s">
        <v>332</v>
      </c>
      <c r="D1055" s="76" t="s">
        <v>1106</v>
      </c>
      <c r="E1055" s="76" t="s">
        <v>1109</v>
      </c>
      <c r="F1055" s="76" t="s">
        <v>354</v>
      </c>
      <c r="G1055" s="76" t="s">
        <v>978</v>
      </c>
      <c r="H1055" s="76" t="s">
        <v>906</v>
      </c>
      <c r="I1055" s="76" t="s">
        <v>1101</v>
      </c>
      <c r="J1055" s="3">
        <v>155</v>
      </c>
      <c r="K1055"/>
    </row>
    <row r="1056" spans="1:11" x14ac:dyDescent="0.25">
      <c r="A1056" s="3">
        <v>1054</v>
      </c>
      <c r="B1056" s="76" t="s">
        <v>1142</v>
      </c>
      <c r="C1056" s="76" t="s">
        <v>1141</v>
      </c>
      <c r="D1056" s="76" t="s">
        <v>1106</v>
      </c>
      <c r="E1056" s="76" t="s">
        <v>1156</v>
      </c>
      <c r="F1056" s="76" t="s">
        <v>1143</v>
      </c>
      <c r="G1056" s="76" t="s">
        <v>1144</v>
      </c>
      <c r="H1056" s="76" t="s">
        <v>916</v>
      </c>
      <c r="I1056" s="76" t="s">
        <v>1102</v>
      </c>
      <c r="J1056" s="3">
        <v>539.4</v>
      </c>
      <c r="K1056"/>
    </row>
    <row r="1057" spans="1:11" x14ac:dyDescent="0.25">
      <c r="A1057" s="3">
        <v>1055</v>
      </c>
      <c r="B1057" s="76" t="s">
        <v>1142</v>
      </c>
      <c r="C1057" s="76" t="s">
        <v>1141</v>
      </c>
      <c r="D1057" s="76" t="s">
        <v>1106</v>
      </c>
      <c r="E1057" s="76" t="s">
        <v>1156</v>
      </c>
      <c r="F1057" s="76" t="s">
        <v>1145</v>
      </c>
      <c r="G1057" s="76" t="s">
        <v>1149</v>
      </c>
      <c r="H1057" s="76" t="s">
        <v>916</v>
      </c>
      <c r="I1057" s="76" t="s">
        <v>1102</v>
      </c>
      <c r="J1057" s="3">
        <v>660.3</v>
      </c>
      <c r="K1057"/>
    </row>
    <row r="1058" spans="1:11" x14ac:dyDescent="0.25">
      <c r="A1058" s="3">
        <v>1056</v>
      </c>
      <c r="B1058" s="76" t="s">
        <v>1142</v>
      </c>
      <c r="C1058" s="76" t="s">
        <v>1141</v>
      </c>
      <c r="D1058" s="76" t="s">
        <v>1106</v>
      </c>
      <c r="E1058" s="76" t="s">
        <v>1156</v>
      </c>
      <c r="F1058" s="76" t="s">
        <v>1146</v>
      </c>
      <c r="G1058" s="76" t="s">
        <v>1150</v>
      </c>
      <c r="H1058" s="76" t="s">
        <v>916</v>
      </c>
      <c r="I1058" s="76" t="s">
        <v>1102</v>
      </c>
      <c r="J1058" s="3">
        <v>635.5</v>
      </c>
      <c r="K1058"/>
    </row>
    <row r="1059" spans="1:11" x14ac:dyDescent="0.25">
      <c r="A1059" s="3">
        <v>1057</v>
      </c>
      <c r="B1059" s="76" t="s">
        <v>1142</v>
      </c>
      <c r="C1059" s="76" t="s">
        <v>1141</v>
      </c>
      <c r="D1059" s="76" t="s">
        <v>1106</v>
      </c>
      <c r="E1059" s="76" t="s">
        <v>1156</v>
      </c>
      <c r="F1059" s="76" t="s">
        <v>1147</v>
      </c>
      <c r="G1059" s="76" t="s">
        <v>1151</v>
      </c>
      <c r="H1059" s="76" t="s">
        <v>916</v>
      </c>
      <c r="I1059" s="76" t="s">
        <v>1102</v>
      </c>
      <c r="J1059" s="3">
        <v>42.2</v>
      </c>
      <c r="K1059"/>
    </row>
    <row r="1060" spans="1:11" x14ac:dyDescent="0.25">
      <c r="A1060" s="3">
        <v>1058</v>
      </c>
      <c r="B1060" s="76" t="s">
        <v>1142</v>
      </c>
      <c r="C1060" s="76" t="s">
        <v>1141</v>
      </c>
      <c r="D1060" s="76" t="s">
        <v>1106</v>
      </c>
      <c r="E1060" s="76" t="s">
        <v>1156</v>
      </c>
      <c r="F1060" s="76" t="s">
        <v>1148</v>
      </c>
      <c r="G1060" s="76" t="s">
        <v>1152</v>
      </c>
      <c r="H1060" s="76" t="s">
        <v>916</v>
      </c>
      <c r="I1060" s="76" t="s">
        <v>1102</v>
      </c>
      <c r="J1060" s="3">
        <v>77</v>
      </c>
      <c r="K1060"/>
    </row>
    <row r="1061" spans="1:11" x14ac:dyDescent="0.25">
      <c r="A1061" s="3">
        <v>1059</v>
      </c>
      <c r="B1061" s="76" t="s">
        <v>1142</v>
      </c>
      <c r="C1061" s="76" t="s">
        <v>1122</v>
      </c>
      <c r="D1061" s="76" t="s">
        <v>1106</v>
      </c>
      <c r="E1061" s="76" t="s">
        <v>1173</v>
      </c>
      <c r="F1061" s="76" t="s">
        <v>1162</v>
      </c>
      <c r="G1061" s="76" t="s">
        <v>1171</v>
      </c>
      <c r="H1061" s="76" t="s">
        <v>1171</v>
      </c>
      <c r="I1061" s="76" t="s">
        <v>1172</v>
      </c>
      <c r="J1061" s="3">
        <v>75</v>
      </c>
      <c r="K1061"/>
    </row>
    <row r="1062" spans="1:11" x14ac:dyDescent="0.25">
      <c r="A1062" s="3" t="s">
        <v>994</v>
      </c>
      <c r="H1062">
        <f>SUBTOTAL(103,_Опорядження[Оздоблення])</f>
        <v>1059</v>
      </c>
      <c r="J1062" s="3">
        <f>SUBTOTAL(109,_Опорядження[Кількість])</f>
        <v>31367.874999999935</v>
      </c>
      <c r="K1062"/>
    </row>
    <row r="1063" spans="1:11" x14ac:dyDescent="0.25">
      <c r="K1063"/>
    </row>
    <row r="1064" spans="1:11" x14ac:dyDescent="0.25">
      <c r="K1064"/>
    </row>
    <row r="1065" spans="1:11" x14ac:dyDescent="0.25">
      <c r="K1065"/>
    </row>
    <row r="1066" spans="1:11" x14ac:dyDescent="0.25">
      <c r="K1066"/>
    </row>
    <row r="1067" spans="1:11" x14ac:dyDescent="0.25">
      <c r="K1067"/>
    </row>
    <row r="1068" spans="1:11" x14ac:dyDescent="0.25">
      <c r="K1068"/>
    </row>
    <row r="1069" spans="1:11" x14ac:dyDescent="0.25">
      <c r="K1069"/>
    </row>
    <row r="1070" spans="1:11" x14ac:dyDescent="0.25">
      <c r="K1070"/>
    </row>
    <row r="1071" spans="1:11" x14ac:dyDescent="0.25">
      <c r="K1071"/>
    </row>
    <row r="1072" spans="1:11" x14ac:dyDescent="0.25">
      <c r="K1072"/>
    </row>
    <row r="1073" spans="11:11" x14ac:dyDescent="0.25">
      <c r="K1073"/>
    </row>
    <row r="1074" spans="11:11" x14ac:dyDescent="0.25">
      <c r="K1074"/>
    </row>
    <row r="1075" spans="11:11" x14ac:dyDescent="0.25">
      <c r="K1075"/>
    </row>
    <row r="1076" spans="11:11" x14ac:dyDescent="0.25">
      <c r="K1076"/>
    </row>
    <row r="1077" spans="11:11" x14ac:dyDescent="0.25">
      <c r="K1077"/>
    </row>
    <row r="1078" spans="11:11" x14ac:dyDescent="0.25">
      <c r="K1078"/>
    </row>
    <row r="1079" spans="11:11" x14ac:dyDescent="0.25">
      <c r="K1079"/>
    </row>
    <row r="1080" spans="11:11" x14ac:dyDescent="0.25">
      <c r="K1080"/>
    </row>
    <row r="1081" spans="11:11" x14ac:dyDescent="0.25">
      <c r="K1081"/>
    </row>
  </sheetData>
  <conditionalFormatting sqref="A3:J1062">
    <cfRule type="expression" dxfId="0" priority="1">
      <formula>AND(ROW(A3)=CELL("строка"),$E$1="вкл")</formula>
    </cfRule>
  </conditionalFormatting>
  <dataValidations count="1">
    <dataValidation type="list" allowBlank="1" showInputMessage="1" showErrorMessage="1" sqref="E1" xr:uid="{9FFB1123-082B-4C5F-86AA-324591F2171B}">
      <formula1>"вкл,выкл"</formula1>
    </dataValidation>
  </dataValidations>
  <pageMargins left="0.25" right="0.25" top="0.75" bottom="0.75" header="0.3" footer="0.3"/>
  <pageSetup paperSize="8" scale="63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7FC23-67C8-41A1-BAC8-67F2E47568FD}">
  <sheetPr codeName="Лист11"/>
  <dimension ref="A1:P12"/>
  <sheetViews>
    <sheetView tabSelected="1" zoomScale="86" zoomScaleNormal="86" workbookViewId="0">
      <pane ySplit="5" topLeftCell="A6" activePane="bottomLeft" state="frozen"/>
      <selection activeCell="D1" sqref="D1"/>
      <selection pane="bottomLeft" activeCell="C15" sqref="C15"/>
    </sheetView>
  </sheetViews>
  <sheetFormatPr defaultRowHeight="15" x14ac:dyDescent="0.25"/>
  <cols>
    <col min="1" max="1" width="10.42578125" bestFit="1" customWidth="1"/>
    <col min="2" max="2" width="20.85546875" customWidth="1"/>
    <col min="3" max="3" width="41.140625" customWidth="1"/>
    <col min="4" max="4" width="12.28515625" customWidth="1"/>
    <col min="5" max="5" width="16.85546875" bestFit="1" customWidth="1"/>
    <col min="6" max="6" width="86.42578125" style="3" customWidth="1"/>
    <col min="7" max="7" width="8.42578125" style="3" customWidth="1"/>
    <col min="8" max="8" width="12.42578125" style="3" bestFit="1" customWidth="1"/>
    <col min="9" max="10" width="23" customWidth="1"/>
    <col min="11" max="11" width="23.42578125" customWidth="1"/>
    <col min="12" max="12" width="18.7109375" customWidth="1"/>
    <col min="13" max="13" width="15.42578125" customWidth="1"/>
  </cols>
  <sheetData>
    <row r="1" spans="1:16" s="3" customFormat="1" ht="15.75" x14ac:dyDescent="0.25">
      <c r="A1" s="111" t="s">
        <v>1129</v>
      </c>
    </row>
    <row r="2" spans="1:16" s="3" customFormat="1" ht="15.75" x14ac:dyDescent="0.25">
      <c r="A2" s="111" t="s">
        <v>1131</v>
      </c>
    </row>
    <row r="3" spans="1:16" s="3" customFormat="1" ht="16.5" thickBot="1" x14ac:dyDescent="0.3">
      <c r="A3" s="112" t="s">
        <v>1133</v>
      </c>
    </row>
    <row r="4" spans="1:16" s="3" customFormat="1" ht="27" thickBot="1" x14ac:dyDescent="0.45">
      <c r="I4" s="126"/>
      <c r="J4" s="127"/>
      <c r="K4" s="127"/>
      <c r="L4" s="127"/>
      <c r="M4" s="128"/>
      <c r="P4" s="113" t="s">
        <v>1132</v>
      </c>
    </row>
    <row r="5" spans="1:16" ht="45.75" customHeight="1" x14ac:dyDescent="0.25">
      <c r="A5" s="114" t="s">
        <v>1121</v>
      </c>
      <c r="B5" s="109" t="s">
        <v>106</v>
      </c>
      <c r="C5" s="114" t="s">
        <v>334</v>
      </c>
      <c r="D5" s="109" t="s">
        <v>1117</v>
      </c>
      <c r="E5" s="114" t="s">
        <v>1107</v>
      </c>
      <c r="F5" s="114" t="s">
        <v>1105</v>
      </c>
      <c r="G5" s="104" t="s">
        <v>1100</v>
      </c>
      <c r="H5" s="104" t="s">
        <v>1104</v>
      </c>
      <c r="I5" s="109" t="s">
        <v>1123</v>
      </c>
      <c r="J5" s="109" t="s">
        <v>1124</v>
      </c>
      <c r="K5" s="109" t="s">
        <v>1125</v>
      </c>
      <c r="L5" s="109" t="s">
        <v>1126</v>
      </c>
      <c r="M5" s="109" t="s">
        <v>1127</v>
      </c>
    </row>
    <row r="6" spans="1:16" x14ac:dyDescent="0.25">
      <c r="A6" s="1">
        <v>45</v>
      </c>
      <c r="B6" s="106" t="s">
        <v>107</v>
      </c>
      <c r="C6" s="105" t="s">
        <v>86</v>
      </c>
      <c r="D6" s="108" t="s">
        <v>1106</v>
      </c>
      <c r="E6" s="108"/>
      <c r="F6" s="105" t="s">
        <v>378</v>
      </c>
      <c r="G6" s="108" t="s">
        <v>1102</v>
      </c>
      <c r="H6" s="1">
        <v>43.8</v>
      </c>
      <c r="I6" s="110"/>
      <c r="J6" s="110"/>
      <c r="K6" s="107">
        <f>_строки[[#This Row],[Кількість]]*_строки[[#This Row],[Вартість матеріалів за одиницю, грн з ПДВ]]</f>
        <v>0</v>
      </c>
      <c r="L6" s="107">
        <f>_строки[[#This Row],[Кількість]]*_строки[[#This Row],[Вартість робіт за одиницю, грн з ПДВ]]</f>
        <v>0</v>
      </c>
      <c r="M6" s="107">
        <f>_строки[[#This Row],[Загальна вартість матеріалів, грн з ПДВ]]+_строки[[#This Row],[Загальна вартість робіт, грн з ПДВ]]</f>
        <v>0</v>
      </c>
    </row>
    <row r="7" spans="1:16" ht="42" customHeight="1" x14ac:dyDescent="0.25">
      <c r="A7" s="1">
        <v>59</v>
      </c>
      <c r="B7" s="106" t="s">
        <v>1122</v>
      </c>
      <c r="C7" s="105" t="s">
        <v>1162</v>
      </c>
      <c r="D7" s="108" t="s">
        <v>1106</v>
      </c>
      <c r="E7" s="108" t="s">
        <v>1173</v>
      </c>
      <c r="F7" s="105" t="s">
        <v>1171</v>
      </c>
      <c r="G7" s="108" t="s">
        <v>1172</v>
      </c>
      <c r="H7" s="1">
        <v>75</v>
      </c>
      <c r="I7" s="110"/>
      <c r="J7" s="110"/>
      <c r="K7" s="107">
        <f>_строки[[#This Row],[Кількість]]*_строки[[#This Row],[Вартість матеріалів за одиницю, грн з ПДВ]]</f>
        <v>0</v>
      </c>
      <c r="L7" s="107">
        <f>_строки[[#This Row],[Кількість]]*_строки[[#This Row],[Вартість робіт за одиницю, грн з ПДВ]]</f>
        <v>0</v>
      </c>
      <c r="M7" s="107">
        <f>_строки[[#This Row],[Загальна вартість матеріалів, грн з ПДВ]]+_строки[[#This Row],[Загальна вартість робіт, грн з ПДВ]]</f>
        <v>0</v>
      </c>
    </row>
    <row r="8" spans="1:16" x14ac:dyDescent="0.25">
      <c r="A8" s="3" t="s">
        <v>994</v>
      </c>
      <c r="B8" s="3"/>
      <c r="C8" s="3"/>
      <c r="D8" s="3"/>
      <c r="E8" s="3"/>
      <c r="H8" s="3">
        <f>SUBTOTAL(109,_строки[Кількість])</f>
        <v>118.8</v>
      </c>
      <c r="I8" s="3"/>
      <c r="J8" s="3"/>
      <c r="K8" s="3">
        <f>SUBTOTAL(109,_строки[Загальна вартість матеріалів, грн з ПДВ])</f>
        <v>0</v>
      </c>
      <c r="L8" s="3">
        <f>SUBTOTAL(109,_строки[Загальна вартість робіт, грн з ПДВ])</f>
        <v>0</v>
      </c>
      <c r="M8" s="3">
        <f>SUBTOTAL(109,_строки[Вартість всього, грн з ПДВ])</f>
        <v>0</v>
      </c>
    </row>
    <row r="9" spans="1:16" x14ac:dyDescent="0.25">
      <c r="A9" s="3"/>
      <c r="B9" s="3"/>
      <c r="C9" s="3"/>
      <c r="D9" s="3"/>
      <c r="E9" s="3"/>
      <c r="I9" s="3"/>
      <c r="J9" s="3"/>
      <c r="K9" s="3"/>
      <c r="L9" s="3"/>
      <c r="M9" s="3"/>
    </row>
    <row r="12" spans="1:16" x14ac:dyDescent="0.25">
      <c r="I12" s="125" t="s">
        <v>1128</v>
      </c>
      <c r="J12" s="125"/>
    </row>
  </sheetData>
  <sheetProtection autoFilter="0"/>
  <mergeCells count="2">
    <mergeCell ref="I12:J12"/>
    <mergeCell ref="I4:M4"/>
  </mergeCells>
  <phoneticPr fontId="7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CF3DE-DBD3-4600-BF84-B97E76F119C2}">
  <sheetPr codeName="Лист12"/>
  <dimension ref="A1:D18"/>
  <sheetViews>
    <sheetView workbookViewId="0">
      <selection activeCell="C8" sqref="C8"/>
    </sheetView>
  </sheetViews>
  <sheetFormatPr defaultRowHeight="15" x14ac:dyDescent="0.25"/>
  <cols>
    <col min="1" max="1" width="24.85546875" bestFit="1" customWidth="1"/>
    <col min="2" max="2" width="17.42578125" customWidth="1"/>
    <col min="3" max="3" width="16.140625" customWidth="1"/>
    <col min="4" max="4" width="14.5703125" customWidth="1"/>
  </cols>
  <sheetData>
    <row r="1" spans="1:4" ht="15.75" x14ac:dyDescent="0.25">
      <c r="A1" s="111" t="s">
        <v>1129</v>
      </c>
    </row>
    <row r="2" spans="1:4" ht="15.75" x14ac:dyDescent="0.25">
      <c r="A2" s="111" t="s">
        <v>1130</v>
      </c>
    </row>
    <row r="3" spans="1:4" ht="15.75" x14ac:dyDescent="0.25">
      <c r="A3" s="111" t="s">
        <v>1131</v>
      </c>
    </row>
    <row r="4" spans="1:4" ht="15.75" x14ac:dyDescent="0.25">
      <c r="A4" s="112" t="s">
        <v>1134</v>
      </c>
    </row>
    <row r="6" spans="1:4" x14ac:dyDescent="0.25">
      <c r="A6" s="3" t="s">
        <v>1117</v>
      </c>
      <c r="B6" t="s">
        <v>1135</v>
      </c>
      <c r="C6" t="s">
        <v>1136</v>
      </c>
      <c r="D6" t="s">
        <v>1137</v>
      </c>
    </row>
    <row r="7" spans="1:4" x14ac:dyDescent="0.25">
      <c r="A7" s="76" t="s">
        <v>5</v>
      </c>
      <c r="B7" s="3">
        <v>0</v>
      </c>
      <c r="C7" s="3">
        <v>0</v>
      </c>
      <c r="D7" s="3">
        <v>0</v>
      </c>
    </row>
    <row r="8" spans="1:4" x14ac:dyDescent="0.25">
      <c r="A8" s="76" t="s">
        <v>4</v>
      </c>
      <c r="B8" s="3">
        <v>0</v>
      </c>
      <c r="C8" s="3">
        <v>0</v>
      </c>
      <c r="D8" s="3">
        <v>0</v>
      </c>
    </row>
    <row r="9" spans="1:4" x14ac:dyDescent="0.25">
      <c r="A9" s="76" t="s">
        <v>1106</v>
      </c>
      <c r="B9" s="3">
        <v>0</v>
      </c>
      <c r="C9" s="3">
        <v>0</v>
      </c>
      <c r="D9" s="3">
        <v>0</v>
      </c>
    </row>
    <row r="10" spans="1:4" x14ac:dyDescent="0.25">
      <c r="A10" t="s">
        <v>994</v>
      </c>
      <c r="B10" s="3">
        <f>SUBTOTAL(109,Зведена[Матеріали])</f>
        <v>0</v>
      </c>
      <c r="C10" s="3">
        <f>SUBTOTAL(109,Зведена[Робота])</f>
        <v>0</v>
      </c>
      <c r="D10" s="3">
        <f>SUBTOTAL(109,Зведена[Всього])</f>
        <v>0</v>
      </c>
    </row>
    <row r="16" spans="1:4" x14ac:dyDescent="0.25">
      <c r="A16" s="3" t="s">
        <v>1138</v>
      </c>
    </row>
    <row r="17" spans="1:1" x14ac:dyDescent="0.25">
      <c r="A17" s="3" t="s">
        <v>1139</v>
      </c>
    </row>
    <row r="18" spans="1:1" x14ac:dyDescent="0.25">
      <c r="A18" s="3" t="s">
        <v>1140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3">
    <tabColor theme="9"/>
  </sheetPr>
  <dimension ref="A1:S22"/>
  <sheetViews>
    <sheetView workbookViewId="0">
      <selection activeCell="S23" sqref="S23"/>
    </sheetView>
  </sheetViews>
  <sheetFormatPr defaultRowHeight="15" x14ac:dyDescent="0.25"/>
  <cols>
    <col min="2" max="2" width="42.42578125" bestFit="1" customWidth="1"/>
  </cols>
  <sheetData>
    <row r="1" spans="1:10" x14ac:dyDescent="0.25">
      <c r="A1" s="3">
        <v>1</v>
      </c>
      <c r="B1" s="3" t="s">
        <v>940</v>
      </c>
      <c r="C1" s="92" t="s">
        <v>948</v>
      </c>
    </row>
    <row r="2" spans="1:10" x14ac:dyDescent="0.25">
      <c r="A2" s="3">
        <v>2</v>
      </c>
      <c r="B2" s="3" t="s">
        <v>941</v>
      </c>
      <c r="C2" s="92" t="s">
        <v>948</v>
      </c>
    </row>
    <row r="3" spans="1:10" x14ac:dyDescent="0.25">
      <c r="A3" s="3">
        <v>3</v>
      </c>
      <c r="B3" s="3" t="s">
        <v>942</v>
      </c>
      <c r="C3" s="92" t="s">
        <v>949</v>
      </c>
    </row>
    <row r="4" spans="1:10" x14ac:dyDescent="0.25">
      <c r="A4" s="3">
        <v>4</v>
      </c>
      <c r="B4" s="3" t="s">
        <v>943</v>
      </c>
    </row>
    <row r="10" spans="1:10" x14ac:dyDescent="0.25">
      <c r="A10" s="77">
        <v>1</v>
      </c>
      <c r="B10" s="77" t="s">
        <v>944</v>
      </c>
    </row>
    <row r="11" spans="1:10" x14ac:dyDescent="0.25">
      <c r="A11" s="77">
        <v>2</v>
      </c>
      <c r="B11" s="77" t="s">
        <v>945</v>
      </c>
      <c r="C11" s="92" t="s">
        <v>951</v>
      </c>
    </row>
    <row r="12" spans="1:10" x14ac:dyDescent="0.25">
      <c r="A12" s="77">
        <v>3</v>
      </c>
      <c r="B12" s="77" t="s">
        <v>946</v>
      </c>
      <c r="J12" s="92" t="s">
        <v>950</v>
      </c>
    </row>
    <row r="13" spans="1:10" x14ac:dyDescent="0.25">
      <c r="A13" s="77">
        <v>4</v>
      </c>
      <c r="B13" s="77" t="s">
        <v>947</v>
      </c>
    </row>
    <row r="17" spans="2:19" x14ac:dyDescent="0.25">
      <c r="B17" s="91" t="s">
        <v>952</v>
      </c>
      <c r="P17" t="s">
        <v>882</v>
      </c>
      <c r="S17">
        <v>108.28</v>
      </c>
    </row>
    <row r="18" spans="2:19" x14ac:dyDescent="0.25">
      <c r="B18" s="91" t="s">
        <v>953</v>
      </c>
      <c r="S18">
        <v>3.72</v>
      </c>
    </row>
    <row r="19" spans="2:19" x14ac:dyDescent="0.25">
      <c r="P19" t="s">
        <v>883</v>
      </c>
      <c r="S19">
        <v>3.59</v>
      </c>
    </row>
    <row r="20" spans="2:19" x14ac:dyDescent="0.25">
      <c r="P20" t="s">
        <v>884</v>
      </c>
    </row>
    <row r="22" spans="2:19" x14ac:dyDescent="0.25">
      <c r="S22">
        <f>SUM(S17:S21)</f>
        <v>115.59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4"/>
  <dimension ref="A1:J246"/>
  <sheetViews>
    <sheetView workbookViewId="0">
      <selection sqref="A1:J246"/>
    </sheetView>
  </sheetViews>
  <sheetFormatPr defaultRowHeight="15" x14ac:dyDescent="0.25"/>
  <cols>
    <col min="1" max="1" width="16" bestFit="1" customWidth="1"/>
    <col min="2" max="2" width="16.85546875" bestFit="1" customWidth="1"/>
    <col min="3" max="3" width="42.28515625" bestFit="1" customWidth="1"/>
    <col min="4" max="4" width="27.140625" bestFit="1" customWidth="1"/>
    <col min="5" max="5" width="81.140625" bestFit="1" customWidth="1"/>
    <col min="6" max="6" width="18.140625" bestFit="1" customWidth="1"/>
    <col min="7" max="7" width="81.140625" bestFit="1" customWidth="1"/>
    <col min="8" max="8" width="18.5703125" bestFit="1" customWidth="1"/>
    <col min="9" max="9" width="54.28515625" bestFit="1" customWidth="1"/>
    <col min="10" max="10" width="20.5703125" bestFit="1" customWidth="1"/>
  </cols>
  <sheetData>
    <row r="1" spans="1:10" x14ac:dyDescent="0.25">
      <c r="A1" t="s">
        <v>324</v>
      </c>
      <c r="B1" t="s">
        <v>106</v>
      </c>
      <c r="C1" t="s">
        <v>333</v>
      </c>
      <c r="D1" t="s">
        <v>334</v>
      </c>
      <c r="E1" t="s">
        <v>2</v>
      </c>
      <c r="F1" t="s">
        <v>321</v>
      </c>
      <c r="G1" t="s">
        <v>4</v>
      </c>
      <c r="H1" t="s">
        <v>322</v>
      </c>
      <c r="I1" t="s">
        <v>5</v>
      </c>
      <c r="J1" t="s">
        <v>323</v>
      </c>
    </row>
    <row r="2" spans="1:10" x14ac:dyDescent="0.25">
      <c r="A2" s="76" t="s">
        <v>335</v>
      </c>
      <c r="B2" s="76" t="s">
        <v>107</v>
      </c>
      <c r="C2" s="76" t="s">
        <v>83</v>
      </c>
      <c r="D2" s="76" t="s">
        <v>84</v>
      </c>
      <c r="E2" s="76" t="s">
        <v>381</v>
      </c>
      <c r="F2" s="76"/>
      <c r="G2" s="76" t="s">
        <v>384</v>
      </c>
      <c r="H2" s="76">
        <v>3</v>
      </c>
      <c r="I2" s="76" t="s">
        <v>376</v>
      </c>
      <c r="J2" s="76">
        <v>3</v>
      </c>
    </row>
    <row r="3" spans="1:10" x14ac:dyDescent="0.25">
      <c r="A3" s="76" t="s">
        <v>335</v>
      </c>
      <c r="B3" s="76" t="s">
        <v>107</v>
      </c>
      <c r="C3" s="76" t="s">
        <v>8</v>
      </c>
      <c r="D3" s="76" t="s">
        <v>6</v>
      </c>
      <c r="E3" s="76" t="s">
        <v>381</v>
      </c>
      <c r="F3" s="76"/>
      <c r="G3" s="76" t="s">
        <v>384</v>
      </c>
      <c r="H3" s="76">
        <v>5.53</v>
      </c>
      <c r="I3" s="76" t="s">
        <v>359</v>
      </c>
      <c r="J3" s="76">
        <v>5.53</v>
      </c>
    </row>
    <row r="4" spans="1:10" x14ac:dyDescent="0.25">
      <c r="A4" s="76" t="s">
        <v>335</v>
      </c>
      <c r="B4" s="76" t="s">
        <v>107</v>
      </c>
      <c r="C4" s="76" t="s">
        <v>12</v>
      </c>
      <c r="D4" s="76" t="s">
        <v>7</v>
      </c>
      <c r="E4" s="76" t="s">
        <v>381</v>
      </c>
      <c r="F4" s="76"/>
      <c r="G4" s="76" t="s">
        <v>382</v>
      </c>
      <c r="H4" s="76">
        <v>19.21</v>
      </c>
      <c r="I4" s="76" t="s">
        <v>376</v>
      </c>
      <c r="J4" s="76">
        <v>19.21</v>
      </c>
    </row>
    <row r="5" spans="1:10" x14ac:dyDescent="0.25">
      <c r="A5" s="76" t="s">
        <v>335</v>
      </c>
      <c r="B5" s="76" t="s">
        <v>107</v>
      </c>
      <c r="C5" s="76" t="s">
        <v>12</v>
      </c>
      <c r="D5" s="76" t="s">
        <v>74</v>
      </c>
      <c r="E5" s="76" t="s">
        <v>381</v>
      </c>
      <c r="F5" s="76"/>
      <c r="G5" s="76" t="s">
        <v>382</v>
      </c>
      <c r="H5" s="76">
        <v>40.520000000000003</v>
      </c>
      <c r="I5" s="76" t="s">
        <v>376</v>
      </c>
      <c r="J5" s="76">
        <v>40.520000000000003</v>
      </c>
    </row>
    <row r="6" spans="1:10" x14ac:dyDescent="0.25">
      <c r="A6" s="76" t="s">
        <v>335</v>
      </c>
      <c r="B6" s="76" t="s">
        <v>107</v>
      </c>
      <c r="C6" s="76" t="s">
        <v>80</v>
      </c>
      <c r="D6" s="76" t="s">
        <v>13</v>
      </c>
      <c r="E6" s="76" t="s">
        <v>381</v>
      </c>
      <c r="F6" s="76"/>
      <c r="G6" s="76" t="s">
        <v>362</v>
      </c>
      <c r="H6" s="76">
        <v>15.67</v>
      </c>
      <c r="I6" s="76" t="s">
        <v>376</v>
      </c>
      <c r="J6" s="76">
        <v>15.67</v>
      </c>
    </row>
    <row r="7" spans="1:10" x14ac:dyDescent="0.25">
      <c r="A7" s="76" t="s">
        <v>335</v>
      </c>
      <c r="B7" s="76" t="s">
        <v>107</v>
      </c>
      <c r="C7" s="76" t="s">
        <v>17</v>
      </c>
      <c r="D7" s="76" t="s">
        <v>14</v>
      </c>
      <c r="E7" s="76" t="s">
        <v>362</v>
      </c>
      <c r="F7" s="76"/>
      <c r="G7" s="76" t="s">
        <v>362</v>
      </c>
      <c r="H7" s="76">
        <v>2.86</v>
      </c>
      <c r="I7" s="76" t="s">
        <v>376</v>
      </c>
      <c r="J7" s="76">
        <v>2.86</v>
      </c>
    </row>
    <row r="8" spans="1:10" x14ac:dyDescent="0.25">
      <c r="A8" s="76" t="s">
        <v>335</v>
      </c>
      <c r="B8" s="76" t="s">
        <v>107</v>
      </c>
      <c r="C8" s="76" t="s">
        <v>18</v>
      </c>
      <c r="D8" s="76" t="s">
        <v>15</v>
      </c>
      <c r="E8" s="76" t="s">
        <v>381</v>
      </c>
      <c r="F8" s="76"/>
      <c r="G8" s="76" t="s">
        <v>362</v>
      </c>
      <c r="H8" s="76">
        <v>6.56</v>
      </c>
      <c r="I8" s="76" t="s">
        <v>376</v>
      </c>
      <c r="J8" s="76">
        <v>6.56</v>
      </c>
    </row>
    <row r="9" spans="1:10" x14ac:dyDescent="0.25">
      <c r="A9" s="76" t="s">
        <v>335</v>
      </c>
      <c r="B9" s="76" t="s">
        <v>107</v>
      </c>
      <c r="C9" s="76" t="s">
        <v>17</v>
      </c>
      <c r="D9" s="76" t="s">
        <v>16</v>
      </c>
      <c r="E9" s="76" t="s">
        <v>362</v>
      </c>
      <c r="F9" s="76"/>
      <c r="G9" s="76" t="s">
        <v>362</v>
      </c>
      <c r="H9" s="76">
        <v>2.2999999999999998</v>
      </c>
      <c r="I9" s="76" t="s">
        <v>376</v>
      </c>
      <c r="J9" s="76">
        <v>2.2999999999999998</v>
      </c>
    </row>
    <row r="10" spans="1:10" x14ac:dyDescent="0.25">
      <c r="A10" s="76" t="s">
        <v>335</v>
      </c>
      <c r="B10" s="76" t="s">
        <v>107</v>
      </c>
      <c r="C10" s="76" t="s">
        <v>244</v>
      </c>
      <c r="D10" s="76"/>
      <c r="E10" s="76" t="s">
        <v>380</v>
      </c>
      <c r="F10" s="76"/>
      <c r="G10" s="76"/>
      <c r="H10" s="76"/>
      <c r="I10" s="76"/>
      <c r="J10" s="76"/>
    </row>
    <row r="11" spans="1:10" x14ac:dyDescent="0.25">
      <c r="A11" s="76" t="s">
        <v>336</v>
      </c>
      <c r="B11" s="76" t="s">
        <v>107</v>
      </c>
      <c r="C11" s="76" t="s">
        <v>8</v>
      </c>
      <c r="D11" s="76" t="s">
        <v>20</v>
      </c>
      <c r="E11" s="76" t="s">
        <v>381</v>
      </c>
      <c r="F11" s="76"/>
      <c r="G11" s="76" t="s">
        <v>384</v>
      </c>
      <c r="H11" s="76">
        <v>5.53</v>
      </c>
      <c r="I11" s="76" t="s">
        <v>359</v>
      </c>
      <c r="J11" s="76">
        <v>5.53</v>
      </c>
    </row>
    <row r="12" spans="1:10" x14ac:dyDescent="0.25">
      <c r="A12" s="76" t="s">
        <v>336</v>
      </c>
      <c r="B12" s="76" t="s">
        <v>107</v>
      </c>
      <c r="C12" s="76" t="s">
        <v>12</v>
      </c>
      <c r="D12" s="76" t="s">
        <v>22</v>
      </c>
      <c r="E12" s="76" t="s">
        <v>381</v>
      </c>
      <c r="F12" s="76"/>
      <c r="G12" s="76" t="s">
        <v>382</v>
      </c>
      <c r="H12" s="76">
        <v>47.78</v>
      </c>
      <c r="I12" s="76" t="s">
        <v>376</v>
      </c>
      <c r="J12" s="76">
        <v>47.78</v>
      </c>
    </row>
    <row r="13" spans="1:10" x14ac:dyDescent="0.25">
      <c r="A13" s="76" t="s">
        <v>336</v>
      </c>
      <c r="B13" s="76" t="s">
        <v>107</v>
      </c>
      <c r="C13" s="76" t="s">
        <v>83</v>
      </c>
      <c r="D13" s="76" t="s">
        <v>23</v>
      </c>
      <c r="E13" s="76" t="s">
        <v>296</v>
      </c>
      <c r="F13" s="76"/>
      <c r="G13" s="76" t="s">
        <v>384</v>
      </c>
      <c r="H13" s="76">
        <v>3</v>
      </c>
      <c r="I13" s="76" t="s">
        <v>376</v>
      </c>
      <c r="J13" s="76">
        <v>3</v>
      </c>
    </row>
    <row r="14" spans="1:10" x14ac:dyDescent="0.25">
      <c r="A14" s="76" t="s">
        <v>336</v>
      </c>
      <c r="B14" s="76" t="s">
        <v>107</v>
      </c>
      <c r="C14" s="76" t="s">
        <v>12</v>
      </c>
      <c r="D14" s="76" t="s">
        <v>21</v>
      </c>
      <c r="E14" s="76" t="s">
        <v>381</v>
      </c>
      <c r="F14" s="76"/>
      <c r="G14" s="76" t="s">
        <v>382</v>
      </c>
      <c r="H14" s="76">
        <v>27.57</v>
      </c>
      <c r="I14" s="76" t="s">
        <v>376</v>
      </c>
      <c r="J14" s="76">
        <v>27.57</v>
      </c>
    </row>
    <row r="15" spans="1:10" x14ac:dyDescent="0.25">
      <c r="A15" s="76" t="s">
        <v>336</v>
      </c>
      <c r="B15" s="76" t="s">
        <v>107</v>
      </c>
      <c r="C15" s="76" t="s">
        <v>244</v>
      </c>
      <c r="D15" s="76"/>
      <c r="E15" s="76" t="s">
        <v>377</v>
      </c>
      <c r="F15" s="76"/>
      <c r="G15" s="76"/>
      <c r="H15" s="76"/>
      <c r="I15" s="76"/>
      <c r="J15" s="76"/>
    </row>
    <row r="16" spans="1:10" x14ac:dyDescent="0.25">
      <c r="A16" s="76" t="s">
        <v>337</v>
      </c>
      <c r="B16" s="76" t="s">
        <v>108</v>
      </c>
      <c r="C16" s="76" t="s">
        <v>42</v>
      </c>
      <c r="D16" s="76" t="s">
        <v>29</v>
      </c>
      <c r="E16" s="76" t="s">
        <v>381</v>
      </c>
      <c r="F16" s="76">
        <v>7.3</v>
      </c>
      <c r="G16" s="76" t="s">
        <v>384</v>
      </c>
      <c r="H16" s="76">
        <v>4</v>
      </c>
      <c r="I16" s="76" t="s">
        <v>360</v>
      </c>
      <c r="J16" s="76">
        <v>4</v>
      </c>
    </row>
    <row r="17" spans="1:10" x14ac:dyDescent="0.25">
      <c r="A17" s="76" t="s">
        <v>337</v>
      </c>
      <c r="B17" s="76" t="s">
        <v>108</v>
      </c>
      <c r="C17" s="76" t="s">
        <v>43</v>
      </c>
      <c r="D17" s="76" t="s">
        <v>30</v>
      </c>
      <c r="E17" s="76" t="s">
        <v>381</v>
      </c>
      <c r="F17" s="76">
        <v>120.45</v>
      </c>
      <c r="G17" s="76" t="s">
        <v>384</v>
      </c>
      <c r="H17" s="76">
        <v>73</v>
      </c>
      <c r="I17" s="76" t="s">
        <v>360</v>
      </c>
      <c r="J17" s="76">
        <v>73</v>
      </c>
    </row>
    <row r="18" spans="1:10" x14ac:dyDescent="0.25">
      <c r="A18" s="76" t="s">
        <v>337</v>
      </c>
      <c r="B18" s="76" t="s">
        <v>108</v>
      </c>
      <c r="C18" s="76" t="s">
        <v>44</v>
      </c>
      <c r="D18" s="76" t="s">
        <v>31</v>
      </c>
      <c r="E18" s="76" t="s">
        <v>383</v>
      </c>
      <c r="F18" s="76">
        <v>79.569999999999993</v>
      </c>
      <c r="G18" s="76" t="s">
        <v>384</v>
      </c>
      <c r="H18" s="76">
        <v>21.62</v>
      </c>
      <c r="I18" s="76" t="s">
        <v>360</v>
      </c>
      <c r="J18" s="76">
        <v>21.62</v>
      </c>
    </row>
    <row r="19" spans="1:10" x14ac:dyDescent="0.25">
      <c r="A19" s="76" t="s">
        <v>337</v>
      </c>
      <c r="B19" s="76" t="s">
        <v>108</v>
      </c>
      <c r="C19" s="76" t="s">
        <v>45</v>
      </c>
      <c r="D19" s="76" t="s">
        <v>32</v>
      </c>
      <c r="E19" s="76" t="s">
        <v>383</v>
      </c>
      <c r="F19" s="76">
        <v>25.9</v>
      </c>
      <c r="G19" s="76" t="s">
        <v>384</v>
      </c>
      <c r="H19" s="76">
        <v>3.2</v>
      </c>
      <c r="I19" s="76" t="s">
        <v>360</v>
      </c>
      <c r="J19" s="76">
        <v>3.2</v>
      </c>
    </row>
    <row r="20" spans="1:10" x14ac:dyDescent="0.25">
      <c r="A20" s="76" t="s">
        <v>337</v>
      </c>
      <c r="B20" s="76" t="s">
        <v>108</v>
      </c>
      <c r="C20" s="76" t="s">
        <v>17</v>
      </c>
      <c r="D20" s="76" t="s">
        <v>33</v>
      </c>
      <c r="E20" s="76" t="s">
        <v>383</v>
      </c>
      <c r="F20" s="76">
        <v>22.3</v>
      </c>
      <c r="G20" s="76" t="s">
        <v>384</v>
      </c>
      <c r="H20" s="76">
        <v>6.74</v>
      </c>
      <c r="I20" s="76" t="s">
        <v>360</v>
      </c>
      <c r="J20" s="76">
        <v>6.74</v>
      </c>
    </row>
    <row r="21" spans="1:10" x14ac:dyDescent="0.25">
      <c r="A21" s="76" t="s">
        <v>337</v>
      </c>
      <c r="B21" s="76" t="s">
        <v>108</v>
      </c>
      <c r="C21" s="76" t="s">
        <v>39</v>
      </c>
      <c r="D21" s="76" t="s">
        <v>34</v>
      </c>
      <c r="E21" s="76" t="s">
        <v>381</v>
      </c>
      <c r="F21" s="76">
        <v>163.88</v>
      </c>
      <c r="G21" s="76" t="s">
        <v>385</v>
      </c>
      <c r="H21" s="76">
        <v>54</v>
      </c>
      <c r="I21" s="76" t="s">
        <v>360</v>
      </c>
      <c r="J21" s="76">
        <v>54</v>
      </c>
    </row>
    <row r="22" spans="1:10" x14ac:dyDescent="0.25">
      <c r="A22" s="76" t="s">
        <v>337</v>
      </c>
      <c r="B22" s="76" t="s">
        <v>108</v>
      </c>
      <c r="C22" s="76" t="s">
        <v>326</v>
      </c>
      <c r="D22" s="76" t="s">
        <v>34</v>
      </c>
      <c r="E22" s="76" t="s">
        <v>390</v>
      </c>
      <c r="F22" s="76">
        <v>60</v>
      </c>
      <c r="G22" s="76"/>
      <c r="H22" s="76"/>
      <c r="I22" s="76"/>
      <c r="J22" s="76"/>
    </row>
    <row r="23" spans="1:10" x14ac:dyDescent="0.25">
      <c r="A23" s="76" t="s">
        <v>337</v>
      </c>
      <c r="B23" s="76" t="s">
        <v>108</v>
      </c>
      <c r="C23" s="76" t="s">
        <v>294</v>
      </c>
      <c r="D23" s="76" t="s">
        <v>293</v>
      </c>
      <c r="E23" s="76" t="s">
        <v>381</v>
      </c>
      <c r="F23" s="76">
        <v>20</v>
      </c>
      <c r="G23" s="76" t="s">
        <v>298</v>
      </c>
      <c r="H23" s="76">
        <v>3</v>
      </c>
      <c r="I23" s="76" t="s">
        <v>388</v>
      </c>
      <c r="J23" s="76">
        <v>3</v>
      </c>
    </row>
    <row r="24" spans="1:10" x14ac:dyDescent="0.25">
      <c r="A24" s="76" t="s">
        <v>337</v>
      </c>
      <c r="B24" s="76" t="s">
        <v>108</v>
      </c>
      <c r="C24" s="76" t="s">
        <v>8</v>
      </c>
      <c r="D24" s="76" t="s">
        <v>35</v>
      </c>
      <c r="E24" s="76" t="s">
        <v>381</v>
      </c>
      <c r="F24" s="76">
        <v>18</v>
      </c>
      <c r="G24" s="76" t="s">
        <v>384</v>
      </c>
      <c r="H24" s="76">
        <v>5.53</v>
      </c>
      <c r="I24" s="76" t="s">
        <v>360</v>
      </c>
      <c r="J24" s="76">
        <v>5.53</v>
      </c>
    </row>
    <row r="25" spans="1:10" x14ac:dyDescent="0.25">
      <c r="A25" s="76" t="s">
        <v>337</v>
      </c>
      <c r="B25" s="76" t="s">
        <v>108</v>
      </c>
      <c r="C25" s="76" t="s">
        <v>327</v>
      </c>
      <c r="D25" s="76" t="s">
        <v>35</v>
      </c>
      <c r="E25" s="76" t="s">
        <v>390</v>
      </c>
      <c r="F25" s="76">
        <v>8</v>
      </c>
      <c r="G25" s="76"/>
      <c r="H25" s="76"/>
      <c r="I25" s="76"/>
      <c r="J25" s="76"/>
    </row>
    <row r="26" spans="1:10" x14ac:dyDescent="0.25">
      <c r="A26" s="76" t="s">
        <v>337</v>
      </c>
      <c r="B26" s="76" t="s">
        <v>107</v>
      </c>
      <c r="C26" s="76" t="s">
        <v>71</v>
      </c>
      <c r="D26" s="76" t="s">
        <v>70</v>
      </c>
      <c r="E26" s="76" t="s">
        <v>381</v>
      </c>
      <c r="F26" s="76">
        <v>110.79</v>
      </c>
      <c r="G26" s="76" t="s">
        <v>385</v>
      </c>
      <c r="H26" s="76">
        <v>42.89</v>
      </c>
      <c r="I26" s="76" t="s">
        <v>360</v>
      </c>
      <c r="J26" s="76">
        <v>42.89</v>
      </c>
    </row>
    <row r="27" spans="1:10" x14ac:dyDescent="0.25">
      <c r="A27" s="76" t="s">
        <v>337</v>
      </c>
      <c r="B27" s="76" t="s">
        <v>107</v>
      </c>
      <c r="C27" s="76" t="s">
        <v>85</v>
      </c>
      <c r="D27" s="76" t="s">
        <v>86</v>
      </c>
      <c r="E27" s="76" t="s">
        <v>382</v>
      </c>
      <c r="F27" s="76">
        <v>14.13</v>
      </c>
      <c r="G27" s="76" t="s">
        <v>384</v>
      </c>
      <c r="H27" s="76">
        <v>86.7</v>
      </c>
      <c r="I27" s="76" t="s">
        <v>359</v>
      </c>
      <c r="J27" s="76">
        <v>71.89</v>
      </c>
    </row>
    <row r="28" spans="1:10" x14ac:dyDescent="0.25">
      <c r="A28" s="76" t="s">
        <v>337</v>
      </c>
      <c r="B28" s="76" t="s">
        <v>107</v>
      </c>
      <c r="C28" s="76" t="s">
        <v>328</v>
      </c>
      <c r="D28" s="76" t="s">
        <v>86</v>
      </c>
      <c r="E28" s="76" t="s">
        <v>378</v>
      </c>
      <c r="F28" s="76">
        <v>43.8</v>
      </c>
      <c r="G28" s="76"/>
      <c r="H28" s="76"/>
      <c r="I28" s="76" t="s">
        <v>359</v>
      </c>
      <c r="J28" s="76">
        <v>26.4</v>
      </c>
    </row>
    <row r="29" spans="1:10" x14ac:dyDescent="0.25">
      <c r="A29" s="76" t="s">
        <v>337</v>
      </c>
      <c r="B29" s="76" t="s">
        <v>107</v>
      </c>
      <c r="C29" s="76" t="s">
        <v>42</v>
      </c>
      <c r="D29" s="76" t="s">
        <v>95</v>
      </c>
      <c r="E29" s="76" t="s">
        <v>361</v>
      </c>
      <c r="F29" s="76">
        <v>16.27</v>
      </c>
      <c r="G29" s="76" t="s">
        <v>384</v>
      </c>
      <c r="H29" s="76">
        <v>17.09</v>
      </c>
      <c r="I29" s="76" t="s">
        <v>359</v>
      </c>
      <c r="J29" s="76">
        <v>17.09</v>
      </c>
    </row>
    <row r="30" spans="1:10" x14ac:dyDescent="0.25">
      <c r="A30" s="76" t="s">
        <v>337</v>
      </c>
      <c r="B30" s="76" t="s">
        <v>107</v>
      </c>
      <c r="C30" s="76" t="s">
        <v>329</v>
      </c>
      <c r="D30" s="76" t="s">
        <v>95</v>
      </c>
      <c r="E30" s="76"/>
      <c r="F30" s="76"/>
      <c r="G30" s="76"/>
      <c r="H30" s="76"/>
      <c r="I30" s="76" t="s">
        <v>98</v>
      </c>
      <c r="J30" s="76">
        <v>4.8099999999999996</v>
      </c>
    </row>
    <row r="31" spans="1:10" x14ac:dyDescent="0.25">
      <c r="A31" s="76" t="s">
        <v>337</v>
      </c>
      <c r="B31" s="76" t="s">
        <v>107</v>
      </c>
      <c r="C31" s="76" t="s">
        <v>42</v>
      </c>
      <c r="D31" s="76" t="s">
        <v>100</v>
      </c>
      <c r="E31" s="76" t="s">
        <v>361</v>
      </c>
      <c r="F31" s="76"/>
      <c r="G31" s="76" t="s">
        <v>384</v>
      </c>
      <c r="H31" s="76">
        <v>17.5</v>
      </c>
      <c r="I31" s="76" t="s">
        <v>359</v>
      </c>
      <c r="J31" s="76">
        <v>17.5</v>
      </c>
    </row>
    <row r="32" spans="1:10" x14ac:dyDescent="0.25">
      <c r="A32" s="76" t="s">
        <v>337</v>
      </c>
      <c r="B32" s="76" t="s">
        <v>107</v>
      </c>
      <c r="C32" s="76" t="s">
        <v>330</v>
      </c>
      <c r="D32" s="76" t="s">
        <v>100</v>
      </c>
      <c r="E32" s="76"/>
      <c r="F32" s="76"/>
      <c r="G32" s="76"/>
      <c r="H32" s="76"/>
      <c r="I32" s="76" t="s">
        <v>98</v>
      </c>
      <c r="J32" s="76">
        <v>5.26</v>
      </c>
    </row>
    <row r="33" spans="1:10" x14ac:dyDescent="0.25">
      <c r="A33" s="76" t="s">
        <v>337</v>
      </c>
      <c r="B33" s="76" t="s">
        <v>107</v>
      </c>
      <c r="C33" s="76" t="s">
        <v>356</v>
      </c>
      <c r="D33" s="76" t="s">
        <v>104</v>
      </c>
      <c r="E33" s="76" t="s">
        <v>361</v>
      </c>
      <c r="F33" s="76">
        <v>48.56</v>
      </c>
      <c r="G33" s="76" t="s">
        <v>384</v>
      </c>
      <c r="H33" s="76">
        <v>8.18</v>
      </c>
      <c r="I33" s="76" t="s">
        <v>359</v>
      </c>
      <c r="J33" s="76">
        <v>8.18</v>
      </c>
    </row>
    <row r="34" spans="1:10" x14ac:dyDescent="0.25">
      <c r="A34" s="76" t="s">
        <v>337</v>
      </c>
      <c r="B34" s="76" t="s">
        <v>107</v>
      </c>
      <c r="C34" s="76" t="s">
        <v>244</v>
      </c>
      <c r="D34" s="76"/>
      <c r="E34" s="76" t="s">
        <v>380</v>
      </c>
      <c r="F34" s="76">
        <v>103.5</v>
      </c>
      <c r="G34" s="76"/>
      <c r="H34" s="76"/>
      <c r="I34" s="76"/>
      <c r="J34" s="76"/>
    </row>
    <row r="35" spans="1:10" x14ac:dyDescent="0.25">
      <c r="A35" s="76" t="s">
        <v>338</v>
      </c>
      <c r="B35" s="76" t="s">
        <v>108</v>
      </c>
      <c r="C35" s="76" t="s">
        <v>39</v>
      </c>
      <c r="D35" s="76" t="s">
        <v>51</v>
      </c>
      <c r="E35" s="76" t="s">
        <v>381</v>
      </c>
      <c r="F35" s="76">
        <v>148.16999999999999</v>
      </c>
      <c r="G35" s="76" t="s">
        <v>385</v>
      </c>
      <c r="H35" s="76">
        <v>58</v>
      </c>
      <c r="I35" s="76" t="s">
        <v>360</v>
      </c>
      <c r="J35" s="76">
        <v>58</v>
      </c>
    </row>
    <row r="36" spans="1:10" x14ac:dyDescent="0.25">
      <c r="A36" s="76" t="s">
        <v>338</v>
      </c>
      <c r="B36" s="76" t="s">
        <v>108</v>
      </c>
      <c r="C36" s="76" t="s">
        <v>326</v>
      </c>
      <c r="D36" s="76" t="s">
        <v>51</v>
      </c>
      <c r="E36" s="76" t="s">
        <v>390</v>
      </c>
      <c r="F36" s="76">
        <v>60</v>
      </c>
      <c r="G36" s="76"/>
      <c r="H36" s="76"/>
      <c r="I36" s="76"/>
      <c r="J36" s="76"/>
    </row>
    <row r="37" spans="1:10" x14ac:dyDescent="0.25">
      <c r="A37" s="76" t="s">
        <v>338</v>
      </c>
      <c r="B37" s="76" t="s">
        <v>108</v>
      </c>
      <c r="C37" s="76" t="s">
        <v>8</v>
      </c>
      <c r="D37" s="76" t="s">
        <v>52</v>
      </c>
      <c r="E37" s="76" t="s">
        <v>381</v>
      </c>
      <c r="F37" s="76">
        <v>16.27</v>
      </c>
      <c r="G37" s="76" t="s">
        <v>384</v>
      </c>
      <c r="H37" s="76">
        <v>5.53</v>
      </c>
      <c r="I37" s="76" t="s">
        <v>360</v>
      </c>
      <c r="J37" s="76">
        <v>5.53</v>
      </c>
    </row>
    <row r="38" spans="1:10" x14ac:dyDescent="0.25">
      <c r="A38" s="76" t="s">
        <v>338</v>
      </c>
      <c r="B38" s="76" t="s">
        <v>108</v>
      </c>
      <c r="C38" s="76" t="s">
        <v>327</v>
      </c>
      <c r="D38" s="76" t="s">
        <v>52</v>
      </c>
      <c r="E38" s="76" t="s">
        <v>390</v>
      </c>
      <c r="F38" s="76">
        <v>8</v>
      </c>
      <c r="G38" s="76"/>
      <c r="H38" s="76"/>
      <c r="I38" s="76"/>
      <c r="J38" s="76"/>
    </row>
    <row r="39" spans="1:10" x14ac:dyDescent="0.25">
      <c r="A39" s="76" t="s">
        <v>338</v>
      </c>
      <c r="B39" s="76" t="s">
        <v>108</v>
      </c>
      <c r="C39" s="76" t="s">
        <v>55</v>
      </c>
      <c r="D39" s="76" t="s">
        <v>53</v>
      </c>
      <c r="E39" s="76" t="s">
        <v>381</v>
      </c>
      <c r="F39" s="76">
        <v>15.02</v>
      </c>
      <c r="G39" s="76" t="s">
        <v>384</v>
      </c>
      <c r="H39" s="76">
        <v>3</v>
      </c>
      <c r="I39" s="76" t="s">
        <v>388</v>
      </c>
      <c r="J39" s="76">
        <v>3</v>
      </c>
    </row>
    <row r="40" spans="1:10" x14ac:dyDescent="0.25">
      <c r="A40" s="76" t="s">
        <v>338</v>
      </c>
      <c r="B40" s="76" t="s">
        <v>108</v>
      </c>
      <c r="C40" s="76" t="s">
        <v>55</v>
      </c>
      <c r="D40" s="76" t="s">
        <v>53</v>
      </c>
      <c r="E40" s="76" t="s">
        <v>388</v>
      </c>
      <c r="F40" s="76">
        <v>0.46</v>
      </c>
      <c r="G40" s="76"/>
      <c r="H40" s="76"/>
      <c r="I40" s="76"/>
      <c r="J40" s="76"/>
    </row>
    <row r="41" spans="1:10" x14ac:dyDescent="0.25">
      <c r="A41" s="76" t="s">
        <v>338</v>
      </c>
      <c r="B41" s="76" t="s">
        <v>108</v>
      </c>
      <c r="C41" s="76" t="s">
        <v>42</v>
      </c>
      <c r="D41" s="76" t="s">
        <v>56</v>
      </c>
      <c r="E41" s="76" t="s">
        <v>381</v>
      </c>
      <c r="F41" s="76">
        <v>15.35</v>
      </c>
      <c r="G41" s="76" t="s">
        <v>382</v>
      </c>
      <c r="H41" s="76">
        <v>7.34</v>
      </c>
      <c r="I41" s="76" t="s">
        <v>388</v>
      </c>
      <c r="J41" s="76">
        <v>7.34</v>
      </c>
    </row>
    <row r="42" spans="1:10" x14ac:dyDescent="0.25">
      <c r="A42" s="76" t="s">
        <v>338</v>
      </c>
      <c r="B42" s="76" t="s">
        <v>108</v>
      </c>
      <c r="C42" s="76" t="s">
        <v>42</v>
      </c>
      <c r="D42" s="76" t="s">
        <v>56</v>
      </c>
      <c r="E42" s="76" t="s">
        <v>388</v>
      </c>
      <c r="F42" s="76">
        <v>1.85</v>
      </c>
      <c r="G42" s="76"/>
      <c r="H42" s="76"/>
      <c r="I42" s="76"/>
      <c r="J42" s="76"/>
    </row>
    <row r="43" spans="1:10" x14ac:dyDescent="0.25">
      <c r="A43" s="76" t="s">
        <v>338</v>
      </c>
      <c r="B43" s="76" t="s">
        <v>108</v>
      </c>
      <c r="C43" s="76" t="s">
        <v>222</v>
      </c>
      <c r="D43" s="76" t="s">
        <v>241</v>
      </c>
      <c r="E43" s="76" t="s">
        <v>388</v>
      </c>
      <c r="F43" s="76">
        <v>1.3</v>
      </c>
      <c r="G43" s="76"/>
      <c r="H43" s="76"/>
      <c r="I43" s="76" t="s">
        <v>388</v>
      </c>
      <c r="J43" s="76">
        <v>8.6999999999999993</v>
      </c>
    </row>
    <row r="44" spans="1:10" x14ac:dyDescent="0.25">
      <c r="A44" s="76" t="s">
        <v>338</v>
      </c>
      <c r="B44" s="76" t="s">
        <v>108</v>
      </c>
      <c r="C44" s="76" t="s">
        <v>244</v>
      </c>
      <c r="D44" s="76"/>
      <c r="E44" s="76" t="s">
        <v>380</v>
      </c>
      <c r="F44" s="76">
        <v>103.5</v>
      </c>
      <c r="G44" s="76"/>
      <c r="H44" s="76"/>
      <c r="I44" s="76"/>
      <c r="J44" s="76"/>
    </row>
    <row r="45" spans="1:10" x14ac:dyDescent="0.25">
      <c r="A45" s="76" t="s">
        <v>54</v>
      </c>
      <c r="B45" s="76" t="s">
        <v>108</v>
      </c>
      <c r="C45" s="76" t="s">
        <v>39</v>
      </c>
      <c r="D45" s="76" t="s">
        <v>58</v>
      </c>
      <c r="E45" s="76" t="s">
        <v>381</v>
      </c>
      <c r="F45" s="76">
        <v>148.16999999999999</v>
      </c>
      <c r="G45" s="76" t="s">
        <v>385</v>
      </c>
      <c r="H45" s="76">
        <v>58</v>
      </c>
      <c r="I45" s="76" t="s">
        <v>360</v>
      </c>
      <c r="J45" s="76">
        <v>58</v>
      </c>
    </row>
    <row r="46" spans="1:10" x14ac:dyDescent="0.25">
      <c r="A46" s="76" t="s">
        <v>54</v>
      </c>
      <c r="B46" s="76" t="s">
        <v>108</v>
      </c>
      <c r="C46" s="76" t="s">
        <v>326</v>
      </c>
      <c r="D46" s="76" t="s">
        <v>58</v>
      </c>
      <c r="E46" s="76" t="s">
        <v>390</v>
      </c>
      <c r="F46" s="76">
        <v>60</v>
      </c>
      <c r="G46" s="76"/>
      <c r="H46" s="76"/>
      <c r="I46" s="76"/>
      <c r="J46" s="76"/>
    </row>
    <row r="47" spans="1:10" x14ac:dyDescent="0.25">
      <c r="A47" s="76" t="s">
        <v>54</v>
      </c>
      <c r="B47" s="76" t="s">
        <v>108</v>
      </c>
      <c r="C47" s="76" t="s">
        <v>8</v>
      </c>
      <c r="D47" s="76" t="s">
        <v>59</v>
      </c>
      <c r="E47" s="76" t="s">
        <v>381</v>
      </c>
      <c r="F47" s="76">
        <v>16.27</v>
      </c>
      <c r="G47" s="76" t="s">
        <v>384</v>
      </c>
      <c r="H47" s="76">
        <v>5.53</v>
      </c>
      <c r="I47" s="76" t="s">
        <v>360</v>
      </c>
      <c r="J47" s="76">
        <v>5.53</v>
      </c>
    </row>
    <row r="48" spans="1:10" x14ac:dyDescent="0.25">
      <c r="A48" s="76" t="s">
        <v>54</v>
      </c>
      <c r="B48" s="76" t="s">
        <v>108</v>
      </c>
      <c r="C48" s="76" t="s">
        <v>327</v>
      </c>
      <c r="D48" s="76" t="s">
        <v>59</v>
      </c>
      <c r="E48" s="76" t="s">
        <v>390</v>
      </c>
      <c r="F48" s="76">
        <v>8</v>
      </c>
      <c r="G48" s="76"/>
      <c r="H48" s="76"/>
      <c r="I48" s="76"/>
      <c r="J48" s="76"/>
    </row>
    <row r="49" spans="1:10" x14ac:dyDescent="0.25">
      <c r="A49" s="76" t="s">
        <v>54</v>
      </c>
      <c r="B49" s="76" t="s">
        <v>108</v>
      </c>
      <c r="C49" s="76" t="s">
        <v>55</v>
      </c>
      <c r="D49" s="76" t="s">
        <v>60</v>
      </c>
      <c r="E49" s="76" t="s">
        <v>381</v>
      </c>
      <c r="F49" s="76">
        <v>15.02</v>
      </c>
      <c r="G49" s="76" t="s">
        <v>384</v>
      </c>
      <c r="H49" s="76">
        <v>3</v>
      </c>
      <c r="I49" s="76" t="s">
        <v>388</v>
      </c>
      <c r="J49" s="76">
        <v>3</v>
      </c>
    </row>
    <row r="50" spans="1:10" x14ac:dyDescent="0.25">
      <c r="A50" s="76" t="s">
        <v>54</v>
      </c>
      <c r="B50" s="76" t="s">
        <v>108</v>
      </c>
      <c r="C50" s="76" t="s">
        <v>55</v>
      </c>
      <c r="D50" s="76" t="s">
        <v>60</v>
      </c>
      <c r="E50" s="76" t="s">
        <v>388</v>
      </c>
      <c r="F50" s="76">
        <v>0.46</v>
      </c>
      <c r="G50" s="76"/>
      <c r="H50" s="76"/>
      <c r="I50" s="76"/>
      <c r="J50" s="76"/>
    </row>
    <row r="51" spans="1:10" x14ac:dyDescent="0.25">
      <c r="A51" s="76" t="s">
        <v>54</v>
      </c>
      <c r="B51" s="76" t="s">
        <v>108</v>
      </c>
      <c r="C51" s="76" t="s">
        <v>42</v>
      </c>
      <c r="D51" s="76" t="s">
        <v>61</v>
      </c>
      <c r="E51" s="76" t="s">
        <v>381</v>
      </c>
      <c r="F51" s="76">
        <v>15.35</v>
      </c>
      <c r="G51" s="76" t="s">
        <v>382</v>
      </c>
      <c r="H51" s="76">
        <v>7.34</v>
      </c>
      <c r="I51" s="76" t="s">
        <v>388</v>
      </c>
      <c r="J51" s="76">
        <v>7.34</v>
      </c>
    </row>
    <row r="52" spans="1:10" x14ac:dyDescent="0.25">
      <c r="A52" s="76" t="s">
        <v>54</v>
      </c>
      <c r="B52" s="76" t="s">
        <v>108</v>
      </c>
      <c r="C52" s="76" t="s">
        <v>42</v>
      </c>
      <c r="D52" s="76" t="s">
        <v>61</v>
      </c>
      <c r="E52" s="76" t="s">
        <v>388</v>
      </c>
      <c r="F52" s="76">
        <v>1.85</v>
      </c>
      <c r="G52" s="76"/>
      <c r="H52" s="76"/>
      <c r="I52" s="76"/>
      <c r="J52" s="76"/>
    </row>
    <row r="53" spans="1:10" x14ac:dyDescent="0.25">
      <c r="A53" s="76" t="s">
        <v>54</v>
      </c>
      <c r="B53" s="76" t="s">
        <v>108</v>
      </c>
      <c r="C53" s="76" t="s">
        <v>222</v>
      </c>
      <c r="D53" s="76" t="s">
        <v>240</v>
      </c>
      <c r="E53" s="76" t="s">
        <v>388</v>
      </c>
      <c r="F53" s="76">
        <v>1.3</v>
      </c>
      <c r="G53" s="76"/>
      <c r="H53" s="76"/>
      <c r="I53" s="76" t="s">
        <v>388</v>
      </c>
      <c r="J53" s="76">
        <v>8.6999999999999993</v>
      </c>
    </row>
    <row r="54" spans="1:10" x14ac:dyDescent="0.25">
      <c r="A54" s="76" t="s">
        <v>54</v>
      </c>
      <c r="B54" s="76" t="s">
        <v>108</v>
      </c>
      <c r="C54" s="76" t="s">
        <v>244</v>
      </c>
      <c r="D54" s="76"/>
      <c r="E54" s="76" t="s">
        <v>380</v>
      </c>
      <c r="F54" s="76">
        <v>103.5</v>
      </c>
      <c r="G54" s="76"/>
      <c r="H54" s="76"/>
      <c r="I54" s="76"/>
      <c r="J54" s="76"/>
    </row>
    <row r="55" spans="1:10" x14ac:dyDescent="0.25">
      <c r="A55" s="76" t="s">
        <v>41</v>
      </c>
      <c r="B55" s="76" t="s">
        <v>331</v>
      </c>
      <c r="C55" s="76" t="s">
        <v>39</v>
      </c>
      <c r="D55" s="76" t="s">
        <v>128</v>
      </c>
      <c r="E55" s="76" t="s">
        <v>381</v>
      </c>
      <c r="F55" s="76">
        <v>146.16999999999999</v>
      </c>
      <c r="G55" s="76" t="s">
        <v>385</v>
      </c>
      <c r="H55" s="76">
        <v>58</v>
      </c>
      <c r="I55" s="76" t="s">
        <v>360</v>
      </c>
      <c r="J55" s="76">
        <v>58</v>
      </c>
    </row>
    <row r="56" spans="1:10" x14ac:dyDescent="0.25">
      <c r="A56" s="76" t="s">
        <v>41</v>
      </c>
      <c r="B56" s="76" t="s">
        <v>331</v>
      </c>
      <c r="C56" s="76" t="s">
        <v>326</v>
      </c>
      <c r="D56" s="76" t="s">
        <v>128</v>
      </c>
      <c r="E56" s="76" t="s">
        <v>390</v>
      </c>
      <c r="F56" s="76">
        <v>60</v>
      </c>
      <c r="G56" s="76"/>
      <c r="H56" s="76"/>
      <c r="I56" s="76"/>
      <c r="J56" s="76"/>
    </row>
    <row r="57" spans="1:10" x14ac:dyDescent="0.25">
      <c r="A57" s="76" t="s">
        <v>41</v>
      </c>
      <c r="B57" s="76" t="s">
        <v>331</v>
      </c>
      <c r="C57" s="76" t="s">
        <v>8</v>
      </c>
      <c r="D57" s="76" t="s">
        <v>129</v>
      </c>
      <c r="E57" s="76" t="s">
        <v>381</v>
      </c>
      <c r="F57" s="76">
        <v>16.27</v>
      </c>
      <c r="G57" s="76" t="s">
        <v>384</v>
      </c>
      <c r="H57" s="76">
        <v>5.53</v>
      </c>
      <c r="I57" s="76" t="s">
        <v>360</v>
      </c>
      <c r="J57" s="76">
        <v>5.53</v>
      </c>
    </row>
    <row r="58" spans="1:10" x14ac:dyDescent="0.25">
      <c r="A58" s="76" t="s">
        <v>41</v>
      </c>
      <c r="B58" s="76" t="s">
        <v>331</v>
      </c>
      <c r="C58" s="76" t="s">
        <v>327</v>
      </c>
      <c r="D58" s="76" t="s">
        <v>129</v>
      </c>
      <c r="E58" s="76" t="s">
        <v>390</v>
      </c>
      <c r="F58" s="76">
        <v>8</v>
      </c>
      <c r="G58" s="76"/>
      <c r="H58" s="76"/>
      <c r="I58" s="76"/>
      <c r="J58" s="76"/>
    </row>
    <row r="59" spans="1:10" x14ac:dyDescent="0.25">
      <c r="A59" s="76" t="s">
        <v>41</v>
      </c>
      <c r="B59" s="76" t="s">
        <v>331</v>
      </c>
      <c r="C59" s="76" t="s">
        <v>55</v>
      </c>
      <c r="D59" s="76" t="s">
        <v>130</v>
      </c>
      <c r="E59" s="76" t="s">
        <v>381</v>
      </c>
      <c r="F59" s="76">
        <v>15.02</v>
      </c>
      <c r="G59" s="76" t="s">
        <v>384</v>
      </c>
      <c r="H59" s="76">
        <v>3</v>
      </c>
      <c r="I59" s="76" t="s">
        <v>388</v>
      </c>
      <c r="J59" s="76">
        <v>3</v>
      </c>
    </row>
    <row r="60" spans="1:10" x14ac:dyDescent="0.25">
      <c r="A60" s="76" t="s">
        <v>41</v>
      </c>
      <c r="B60" s="76" t="s">
        <v>331</v>
      </c>
      <c r="C60" s="76" t="s">
        <v>55</v>
      </c>
      <c r="D60" s="76" t="s">
        <v>130</v>
      </c>
      <c r="E60" s="76" t="s">
        <v>388</v>
      </c>
      <c r="F60" s="76">
        <v>0.46</v>
      </c>
      <c r="G60" s="76"/>
      <c r="H60" s="76"/>
      <c r="I60" s="76"/>
      <c r="J60" s="76"/>
    </row>
    <row r="61" spans="1:10" x14ac:dyDescent="0.25">
      <c r="A61" s="76" t="s">
        <v>41</v>
      </c>
      <c r="B61" s="76" t="s">
        <v>331</v>
      </c>
      <c r="C61" s="76" t="s">
        <v>42</v>
      </c>
      <c r="D61" s="76" t="s">
        <v>131</v>
      </c>
      <c r="E61" s="76" t="s">
        <v>381</v>
      </c>
      <c r="F61" s="76">
        <v>15.35</v>
      </c>
      <c r="G61" s="76" t="s">
        <v>382</v>
      </c>
      <c r="H61" s="76">
        <v>7.34</v>
      </c>
      <c r="I61" s="76" t="s">
        <v>388</v>
      </c>
      <c r="J61" s="76">
        <v>7.34</v>
      </c>
    </row>
    <row r="62" spans="1:10" x14ac:dyDescent="0.25">
      <c r="A62" s="76" t="s">
        <v>41</v>
      </c>
      <c r="B62" s="76" t="s">
        <v>331</v>
      </c>
      <c r="C62" s="76" t="s">
        <v>42</v>
      </c>
      <c r="D62" s="76" t="s">
        <v>131</v>
      </c>
      <c r="E62" s="76" t="s">
        <v>388</v>
      </c>
      <c r="F62" s="76">
        <v>1.85</v>
      </c>
      <c r="G62" s="76"/>
      <c r="H62" s="76"/>
      <c r="I62" s="76"/>
      <c r="J62" s="76"/>
    </row>
    <row r="63" spans="1:10" x14ac:dyDescent="0.25">
      <c r="A63" s="76" t="s">
        <v>41</v>
      </c>
      <c r="B63" s="76" t="s">
        <v>331</v>
      </c>
      <c r="C63" s="76" t="s">
        <v>222</v>
      </c>
      <c r="D63" s="76" t="s">
        <v>221</v>
      </c>
      <c r="E63" s="76" t="s">
        <v>388</v>
      </c>
      <c r="F63" s="76">
        <v>1.3</v>
      </c>
      <c r="G63" s="76"/>
      <c r="H63" s="76"/>
      <c r="I63" s="76" t="s">
        <v>388</v>
      </c>
      <c r="J63" s="76">
        <v>8.6999999999999993</v>
      </c>
    </row>
    <row r="64" spans="1:10" x14ac:dyDescent="0.25">
      <c r="A64" s="76" t="s">
        <v>41</v>
      </c>
      <c r="B64" s="76" t="s">
        <v>331</v>
      </c>
      <c r="C64" s="76" t="s">
        <v>244</v>
      </c>
      <c r="D64" s="76"/>
      <c r="E64" s="76" t="s">
        <v>380</v>
      </c>
      <c r="F64" s="76">
        <v>103.5</v>
      </c>
      <c r="G64" s="76"/>
      <c r="H64" s="76"/>
      <c r="I64" s="76"/>
      <c r="J64" s="76"/>
    </row>
    <row r="65" spans="1:10" x14ac:dyDescent="0.25">
      <c r="A65" s="76" t="s">
        <v>41</v>
      </c>
      <c r="B65" s="76" t="s">
        <v>331</v>
      </c>
      <c r="C65" s="76" t="s">
        <v>39</v>
      </c>
      <c r="D65" s="76" t="s">
        <v>135</v>
      </c>
      <c r="E65" s="76" t="s">
        <v>381</v>
      </c>
      <c r="F65" s="76">
        <v>146.16999999999999</v>
      </c>
      <c r="G65" s="76" t="s">
        <v>385</v>
      </c>
      <c r="H65" s="76">
        <v>58</v>
      </c>
      <c r="I65" s="76" t="s">
        <v>360</v>
      </c>
      <c r="J65" s="76">
        <v>58</v>
      </c>
    </row>
    <row r="66" spans="1:10" x14ac:dyDescent="0.25">
      <c r="A66" s="76" t="s">
        <v>41</v>
      </c>
      <c r="B66" s="76" t="s">
        <v>331</v>
      </c>
      <c r="C66" s="76" t="s">
        <v>326</v>
      </c>
      <c r="D66" s="76" t="s">
        <v>135</v>
      </c>
      <c r="E66" s="76" t="s">
        <v>390</v>
      </c>
      <c r="F66" s="76">
        <v>60</v>
      </c>
      <c r="G66" s="76"/>
      <c r="H66" s="76"/>
      <c r="I66" s="76"/>
      <c r="J66" s="76"/>
    </row>
    <row r="67" spans="1:10" x14ac:dyDescent="0.25">
      <c r="A67" s="76" t="s">
        <v>41</v>
      </c>
      <c r="B67" s="76" t="s">
        <v>331</v>
      </c>
      <c r="C67" s="76" t="s">
        <v>8</v>
      </c>
      <c r="D67" s="76" t="s">
        <v>136</v>
      </c>
      <c r="E67" s="76" t="s">
        <v>381</v>
      </c>
      <c r="F67" s="76">
        <v>16.27</v>
      </c>
      <c r="G67" s="76" t="s">
        <v>384</v>
      </c>
      <c r="H67" s="76">
        <v>5.53</v>
      </c>
      <c r="I67" s="76" t="s">
        <v>360</v>
      </c>
      <c r="J67" s="76">
        <v>5.53</v>
      </c>
    </row>
    <row r="68" spans="1:10" x14ac:dyDescent="0.25">
      <c r="A68" s="76" t="s">
        <v>41</v>
      </c>
      <c r="B68" s="76" t="s">
        <v>331</v>
      </c>
      <c r="C68" s="76" t="s">
        <v>327</v>
      </c>
      <c r="D68" s="76" t="s">
        <v>136</v>
      </c>
      <c r="E68" s="76" t="s">
        <v>390</v>
      </c>
      <c r="F68" s="76">
        <v>8</v>
      </c>
      <c r="G68" s="76"/>
      <c r="H68" s="76"/>
      <c r="I68" s="76"/>
      <c r="J68" s="76"/>
    </row>
    <row r="69" spans="1:10" x14ac:dyDescent="0.25">
      <c r="A69" s="76" t="s">
        <v>41</v>
      </c>
      <c r="B69" s="76" t="s">
        <v>331</v>
      </c>
      <c r="C69" s="76" t="s">
        <v>55</v>
      </c>
      <c r="D69" s="76" t="s">
        <v>136</v>
      </c>
      <c r="E69" s="76" t="s">
        <v>381</v>
      </c>
      <c r="F69" s="76">
        <v>15.02</v>
      </c>
      <c r="G69" s="76" t="s">
        <v>384</v>
      </c>
      <c r="H69" s="76">
        <v>3</v>
      </c>
      <c r="I69" s="76" t="s">
        <v>376</v>
      </c>
      <c r="J69" s="76">
        <v>3</v>
      </c>
    </row>
    <row r="70" spans="1:10" x14ac:dyDescent="0.25">
      <c r="A70" s="76" t="s">
        <v>339</v>
      </c>
      <c r="B70" s="76" t="s">
        <v>331</v>
      </c>
      <c r="C70" s="76"/>
      <c r="D70" s="76" t="s">
        <v>137</v>
      </c>
      <c r="E70" s="76" t="s">
        <v>388</v>
      </c>
      <c r="F70" s="76">
        <v>0.46</v>
      </c>
      <c r="G70" s="76"/>
      <c r="H70" s="76"/>
      <c r="I70" s="76"/>
      <c r="J70" s="76"/>
    </row>
    <row r="71" spans="1:10" x14ac:dyDescent="0.25">
      <c r="A71" s="76" t="s">
        <v>339</v>
      </c>
      <c r="B71" s="76" t="s">
        <v>331</v>
      </c>
      <c r="C71" s="76" t="s">
        <v>42</v>
      </c>
      <c r="D71" s="76" t="s">
        <v>138</v>
      </c>
      <c r="E71" s="76" t="s">
        <v>381</v>
      </c>
      <c r="F71" s="76">
        <v>15.35</v>
      </c>
      <c r="G71" s="76" t="s">
        <v>382</v>
      </c>
      <c r="H71" s="76">
        <v>7.34</v>
      </c>
      <c r="I71" s="76" t="s">
        <v>388</v>
      </c>
      <c r="J71" s="76">
        <v>7.34</v>
      </c>
    </row>
    <row r="72" spans="1:10" x14ac:dyDescent="0.25">
      <c r="A72" s="76" t="s">
        <v>339</v>
      </c>
      <c r="B72" s="76" t="s">
        <v>331</v>
      </c>
      <c r="C72" s="76"/>
      <c r="D72" s="76" t="s">
        <v>138</v>
      </c>
      <c r="E72" s="76" t="s">
        <v>388</v>
      </c>
      <c r="F72" s="76">
        <v>1.85</v>
      </c>
      <c r="G72" s="76"/>
      <c r="H72" s="76"/>
      <c r="I72" s="76"/>
      <c r="J72" s="76"/>
    </row>
    <row r="73" spans="1:10" x14ac:dyDescent="0.25">
      <c r="A73" s="76" t="s">
        <v>339</v>
      </c>
      <c r="B73" s="76" t="s">
        <v>331</v>
      </c>
      <c r="C73" s="76" t="s">
        <v>222</v>
      </c>
      <c r="D73" s="76" t="s">
        <v>223</v>
      </c>
      <c r="E73" s="76" t="s">
        <v>388</v>
      </c>
      <c r="F73" s="76">
        <v>1.3</v>
      </c>
      <c r="G73" s="76"/>
      <c r="H73" s="76"/>
      <c r="I73" s="76" t="s">
        <v>388</v>
      </c>
      <c r="J73" s="76">
        <v>8.6999999999999993</v>
      </c>
    </row>
    <row r="74" spans="1:10" x14ac:dyDescent="0.25">
      <c r="A74" s="76" t="s">
        <v>339</v>
      </c>
      <c r="B74" s="76" t="s">
        <v>331</v>
      </c>
      <c r="C74" s="76" t="s">
        <v>244</v>
      </c>
      <c r="D74" s="76"/>
      <c r="E74" s="76" t="s">
        <v>380</v>
      </c>
      <c r="F74" s="76">
        <v>103.5</v>
      </c>
      <c r="G74" s="76"/>
      <c r="H74" s="76"/>
      <c r="I74" s="76"/>
      <c r="J74" s="76"/>
    </row>
    <row r="75" spans="1:10" x14ac:dyDescent="0.25">
      <c r="A75" s="76" t="s">
        <v>339</v>
      </c>
      <c r="B75" s="76" t="s">
        <v>331</v>
      </c>
      <c r="C75" s="76" t="s">
        <v>39</v>
      </c>
      <c r="D75" s="76" t="s">
        <v>139</v>
      </c>
      <c r="E75" s="76" t="s">
        <v>381</v>
      </c>
      <c r="F75" s="76">
        <v>146.16999999999999</v>
      </c>
      <c r="G75" s="76" t="s">
        <v>385</v>
      </c>
      <c r="H75" s="76">
        <v>58</v>
      </c>
      <c r="I75" s="76" t="s">
        <v>360</v>
      </c>
      <c r="J75" s="76">
        <v>58</v>
      </c>
    </row>
    <row r="76" spans="1:10" x14ac:dyDescent="0.25">
      <c r="A76" s="76" t="s">
        <v>339</v>
      </c>
      <c r="B76" s="76" t="s">
        <v>331</v>
      </c>
      <c r="C76" s="76" t="s">
        <v>326</v>
      </c>
      <c r="D76" s="76" t="s">
        <v>139</v>
      </c>
      <c r="E76" s="76" t="s">
        <v>390</v>
      </c>
      <c r="F76" s="76">
        <v>60</v>
      </c>
      <c r="G76" s="76"/>
      <c r="H76" s="76"/>
      <c r="I76" s="76"/>
      <c r="J76" s="76"/>
    </row>
    <row r="77" spans="1:10" x14ac:dyDescent="0.25">
      <c r="A77" s="76" t="s">
        <v>339</v>
      </c>
      <c r="B77" s="76" t="s">
        <v>331</v>
      </c>
      <c r="C77" s="76" t="s">
        <v>8</v>
      </c>
      <c r="D77" s="76" t="s">
        <v>140</v>
      </c>
      <c r="E77" s="76" t="s">
        <v>381</v>
      </c>
      <c r="F77" s="76">
        <v>16.27</v>
      </c>
      <c r="G77" s="76" t="s">
        <v>384</v>
      </c>
      <c r="H77" s="76">
        <v>5.53</v>
      </c>
      <c r="I77" s="76" t="s">
        <v>360</v>
      </c>
      <c r="J77" s="76">
        <v>5.53</v>
      </c>
    </row>
    <row r="78" spans="1:10" x14ac:dyDescent="0.25">
      <c r="A78" s="76" t="s">
        <v>339</v>
      </c>
      <c r="B78" s="76" t="s">
        <v>331</v>
      </c>
      <c r="C78" s="76" t="s">
        <v>327</v>
      </c>
      <c r="D78" s="76" t="s">
        <v>140</v>
      </c>
      <c r="E78" s="76" t="s">
        <v>390</v>
      </c>
      <c r="F78" s="76">
        <v>8</v>
      </c>
      <c r="G78" s="76"/>
      <c r="H78" s="76"/>
      <c r="I78" s="76"/>
      <c r="J78" s="76"/>
    </row>
    <row r="79" spans="1:10" x14ac:dyDescent="0.25">
      <c r="A79" s="76" t="s">
        <v>339</v>
      </c>
      <c r="B79" s="76" t="s">
        <v>331</v>
      </c>
      <c r="C79" s="76" t="s">
        <v>55</v>
      </c>
      <c r="D79" s="76" t="s">
        <v>141</v>
      </c>
      <c r="E79" s="76" t="s">
        <v>381</v>
      </c>
      <c r="F79" s="76">
        <v>15.02</v>
      </c>
      <c r="G79" s="76" t="s">
        <v>384</v>
      </c>
      <c r="H79" s="76">
        <v>3</v>
      </c>
      <c r="I79" s="76" t="s">
        <v>376</v>
      </c>
      <c r="J79" s="76">
        <v>3</v>
      </c>
    </row>
    <row r="80" spans="1:10" x14ac:dyDescent="0.25">
      <c r="A80" s="76" t="s">
        <v>340</v>
      </c>
      <c r="B80" s="76" t="s">
        <v>331</v>
      </c>
      <c r="C80" s="76"/>
      <c r="D80" s="76" t="s">
        <v>141</v>
      </c>
      <c r="E80" s="76" t="s">
        <v>388</v>
      </c>
      <c r="F80" s="76">
        <v>0.46</v>
      </c>
      <c r="G80" s="76"/>
      <c r="H80" s="76"/>
      <c r="I80" s="76"/>
      <c r="J80" s="76"/>
    </row>
    <row r="81" spans="1:10" x14ac:dyDescent="0.25">
      <c r="A81" s="76" t="s">
        <v>340</v>
      </c>
      <c r="B81" s="76" t="s">
        <v>331</v>
      </c>
      <c r="C81" s="76" t="s">
        <v>42</v>
      </c>
      <c r="D81" s="76" t="s">
        <v>142</v>
      </c>
      <c r="E81" s="76" t="s">
        <v>381</v>
      </c>
      <c r="F81" s="76">
        <v>15.35</v>
      </c>
      <c r="G81" s="76" t="s">
        <v>382</v>
      </c>
      <c r="H81" s="76">
        <v>7.34</v>
      </c>
      <c r="I81" s="76" t="s">
        <v>388</v>
      </c>
      <c r="J81" s="76">
        <v>7.34</v>
      </c>
    </row>
    <row r="82" spans="1:10" x14ac:dyDescent="0.25">
      <c r="A82" s="76" t="s">
        <v>340</v>
      </c>
      <c r="B82" s="76" t="s">
        <v>331</v>
      </c>
      <c r="C82" s="76"/>
      <c r="D82" s="76" t="s">
        <v>142</v>
      </c>
      <c r="E82" s="76" t="s">
        <v>388</v>
      </c>
      <c r="F82" s="76">
        <v>1.85</v>
      </c>
      <c r="G82" s="76"/>
      <c r="H82" s="76"/>
      <c r="I82" s="76"/>
      <c r="J82" s="76"/>
    </row>
    <row r="83" spans="1:10" x14ac:dyDescent="0.25">
      <c r="A83" s="76" t="s">
        <v>340</v>
      </c>
      <c r="B83" s="76" t="s">
        <v>331</v>
      </c>
      <c r="C83" s="76" t="s">
        <v>222</v>
      </c>
      <c r="D83" s="76" t="s">
        <v>224</v>
      </c>
      <c r="E83" s="76" t="s">
        <v>388</v>
      </c>
      <c r="F83" s="76">
        <v>1.3</v>
      </c>
      <c r="G83" s="76"/>
      <c r="H83" s="76"/>
      <c r="I83" s="76" t="s">
        <v>388</v>
      </c>
      <c r="J83" s="76">
        <v>8.6999999999999993</v>
      </c>
    </row>
    <row r="84" spans="1:10" x14ac:dyDescent="0.25">
      <c r="A84" s="76" t="s">
        <v>340</v>
      </c>
      <c r="B84" s="76" t="s">
        <v>331</v>
      </c>
      <c r="C84" s="76" t="s">
        <v>244</v>
      </c>
      <c r="D84" s="76"/>
      <c r="E84" s="76" t="s">
        <v>380</v>
      </c>
      <c r="F84" s="76">
        <v>103.5</v>
      </c>
      <c r="G84" s="76"/>
      <c r="H84" s="76"/>
      <c r="I84" s="76"/>
      <c r="J84" s="76"/>
    </row>
    <row r="85" spans="1:10" x14ac:dyDescent="0.25">
      <c r="A85" s="76" t="s">
        <v>340</v>
      </c>
      <c r="B85" s="76" t="s">
        <v>331</v>
      </c>
      <c r="C85" s="76" t="s">
        <v>39</v>
      </c>
      <c r="D85" s="76" t="s">
        <v>143</v>
      </c>
      <c r="E85" s="76" t="s">
        <v>381</v>
      </c>
      <c r="F85" s="76">
        <v>146.16999999999999</v>
      </c>
      <c r="G85" s="76" t="s">
        <v>385</v>
      </c>
      <c r="H85" s="76">
        <v>58</v>
      </c>
      <c r="I85" s="76" t="s">
        <v>360</v>
      </c>
      <c r="J85" s="76">
        <v>58</v>
      </c>
    </row>
    <row r="86" spans="1:10" x14ac:dyDescent="0.25">
      <c r="A86" s="76" t="s">
        <v>340</v>
      </c>
      <c r="B86" s="76" t="s">
        <v>331</v>
      </c>
      <c r="C86" s="76" t="s">
        <v>326</v>
      </c>
      <c r="D86" s="76" t="s">
        <v>143</v>
      </c>
      <c r="E86" s="76" t="s">
        <v>390</v>
      </c>
      <c r="F86" s="76">
        <v>60</v>
      </c>
      <c r="G86" s="76"/>
      <c r="H86" s="76"/>
      <c r="I86" s="76"/>
      <c r="J86" s="76"/>
    </row>
    <row r="87" spans="1:10" x14ac:dyDescent="0.25">
      <c r="A87" s="76" t="s">
        <v>340</v>
      </c>
      <c r="B87" s="76" t="s">
        <v>331</v>
      </c>
      <c r="C87" s="76" t="s">
        <v>8</v>
      </c>
      <c r="D87" s="76" t="s">
        <v>144</v>
      </c>
      <c r="E87" s="76" t="s">
        <v>381</v>
      </c>
      <c r="F87" s="76">
        <v>16.27</v>
      </c>
      <c r="G87" s="76" t="s">
        <v>384</v>
      </c>
      <c r="H87" s="76">
        <v>5.53</v>
      </c>
      <c r="I87" s="76" t="s">
        <v>360</v>
      </c>
      <c r="J87" s="76">
        <v>5.53</v>
      </c>
    </row>
    <row r="88" spans="1:10" x14ac:dyDescent="0.25">
      <c r="A88" s="76" t="s">
        <v>340</v>
      </c>
      <c r="B88" s="76" t="s">
        <v>331</v>
      </c>
      <c r="C88" s="76" t="s">
        <v>327</v>
      </c>
      <c r="D88" s="76" t="s">
        <v>144</v>
      </c>
      <c r="E88" s="76" t="s">
        <v>390</v>
      </c>
      <c r="F88" s="76">
        <v>8</v>
      </c>
      <c r="G88" s="76"/>
      <c r="H88" s="76"/>
      <c r="I88" s="76"/>
      <c r="J88" s="76"/>
    </row>
    <row r="89" spans="1:10" x14ac:dyDescent="0.25">
      <c r="A89" s="76" t="s">
        <v>340</v>
      </c>
      <c r="B89" s="76" t="s">
        <v>331</v>
      </c>
      <c r="C89" s="76" t="s">
        <v>55</v>
      </c>
      <c r="D89" s="76" t="s">
        <v>145</v>
      </c>
      <c r="E89" s="76" t="s">
        <v>381</v>
      </c>
      <c r="F89" s="76">
        <v>15.02</v>
      </c>
      <c r="G89" s="76" t="s">
        <v>384</v>
      </c>
      <c r="H89" s="76">
        <v>3</v>
      </c>
      <c r="I89" s="76" t="s">
        <v>376</v>
      </c>
      <c r="J89" s="76">
        <v>3</v>
      </c>
    </row>
    <row r="90" spans="1:10" x14ac:dyDescent="0.25">
      <c r="A90" s="76" t="s">
        <v>341</v>
      </c>
      <c r="B90" s="76" t="s">
        <v>331</v>
      </c>
      <c r="C90" s="76"/>
      <c r="D90" s="76" t="s">
        <v>145</v>
      </c>
      <c r="E90" s="76" t="s">
        <v>388</v>
      </c>
      <c r="F90" s="76">
        <v>0.46</v>
      </c>
      <c r="G90" s="76"/>
      <c r="H90" s="76"/>
      <c r="I90" s="76"/>
      <c r="J90" s="76"/>
    </row>
    <row r="91" spans="1:10" x14ac:dyDescent="0.25">
      <c r="A91" s="76" t="s">
        <v>341</v>
      </c>
      <c r="B91" s="76" t="s">
        <v>331</v>
      </c>
      <c r="C91" s="76" t="s">
        <v>42</v>
      </c>
      <c r="D91" s="76" t="s">
        <v>146</v>
      </c>
      <c r="E91" s="76" t="s">
        <v>381</v>
      </c>
      <c r="F91" s="76">
        <v>15.35</v>
      </c>
      <c r="G91" s="76" t="s">
        <v>382</v>
      </c>
      <c r="H91" s="76">
        <v>7.34</v>
      </c>
      <c r="I91" s="76" t="s">
        <v>388</v>
      </c>
      <c r="J91" s="76">
        <v>7.34</v>
      </c>
    </row>
    <row r="92" spans="1:10" x14ac:dyDescent="0.25">
      <c r="A92" s="76" t="s">
        <v>341</v>
      </c>
      <c r="B92" s="76" t="s">
        <v>331</v>
      </c>
      <c r="C92" s="76"/>
      <c r="D92" s="76" t="s">
        <v>146</v>
      </c>
      <c r="E92" s="76" t="s">
        <v>388</v>
      </c>
      <c r="F92" s="76">
        <v>1.85</v>
      </c>
      <c r="G92" s="76"/>
      <c r="H92" s="76"/>
      <c r="I92" s="76"/>
      <c r="J92" s="76"/>
    </row>
    <row r="93" spans="1:10" x14ac:dyDescent="0.25">
      <c r="A93" s="76" t="s">
        <v>341</v>
      </c>
      <c r="B93" s="76" t="s">
        <v>331</v>
      </c>
      <c r="C93" s="76" t="s">
        <v>222</v>
      </c>
      <c r="D93" s="76" t="s">
        <v>225</v>
      </c>
      <c r="E93" s="76" t="s">
        <v>388</v>
      </c>
      <c r="F93" s="76">
        <v>1.3</v>
      </c>
      <c r="G93" s="76"/>
      <c r="H93" s="76"/>
      <c r="I93" s="76" t="s">
        <v>388</v>
      </c>
      <c r="J93" s="76">
        <v>8.6999999999999993</v>
      </c>
    </row>
    <row r="94" spans="1:10" x14ac:dyDescent="0.25">
      <c r="A94" s="76" t="s">
        <v>341</v>
      </c>
      <c r="B94" s="76" t="s">
        <v>331</v>
      </c>
      <c r="C94" s="76" t="s">
        <v>244</v>
      </c>
      <c r="D94" s="76"/>
      <c r="E94" s="76" t="s">
        <v>380</v>
      </c>
      <c r="F94" s="76">
        <v>103.5</v>
      </c>
      <c r="G94" s="76"/>
      <c r="H94" s="76"/>
      <c r="I94" s="76"/>
      <c r="J94" s="76"/>
    </row>
    <row r="95" spans="1:10" x14ac:dyDescent="0.25">
      <c r="A95" s="76" t="s">
        <v>341</v>
      </c>
      <c r="B95" s="76" t="s">
        <v>331</v>
      </c>
      <c r="C95" s="76" t="s">
        <v>39</v>
      </c>
      <c r="D95" s="76" t="s">
        <v>147</v>
      </c>
      <c r="E95" s="76" t="s">
        <v>381</v>
      </c>
      <c r="F95" s="76">
        <v>146.16999999999999</v>
      </c>
      <c r="G95" s="76" t="s">
        <v>385</v>
      </c>
      <c r="H95" s="76">
        <v>58</v>
      </c>
      <c r="I95" s="76" t="s">
        <v>360</v>
      </c>
      <c r="J95" s="76">
        <v>58</v>
      </c>
    </row>
    <row r="96" spans="1:10" x14ac:dyDescent="0.25">
      <c r="A96" s="76" t="s">
        <v>341</v>
      </c>
      <c r="B96" s="76" t="s">
        <v>331</v>
      </c>
      <c r="C96" s="76" t="s">
        <v>326</v>
      </c>
      <c r="D96" s="76" t="s">
        <v>147</v>
      </c>
      <c r="E96" s="76" t="s">
        <v>390</v>
      </c>
      <c r="F96" s="76">
        <v>60</v>
      </c>
      <c r="G96" s="76"/>
      <c r="H96" s="76"/>
      <c r="I96" s="76"/>
      <c r="J96" s="76"/>
    </row>
    <row r="97" spans="1:10" x14ac:dyDescent="0.25">
      <c r="A97" s="76" t="s">
        <v>341</v>
      </c>
      <c r="B97" s="76" t="s">
        <v>331</v>
      </c>
      <c r="C97" s="76" t="s">
        <v>8</v>
      </c>
      <c r="D97" s="76" t="s">
        <v>148</v>
      </c>
      <c r="E97" s="76" t="s">
        <v>381</v>
      </c>
      <c r="F97" s="76">
        <v>16.27</v>
      </c>
      <c r="G97" s="76" t="s">
        <v>384</v>
      </c>
      <c r="H97" s="76">
        <v>5.53</v>
      </c>
      <c r="I97" s="76" t="s">
        <v>360</v>
      </c>
      <c r="J97" s="76">
        <v>5.53</v>
      </c>
    </row>
    <row r="98" spans="1:10" x14ac:dyDescent="0.25">
      <c r="A98" s="76" t="s">
        <v>341</v>
      </c>
      <c r="B98" s="76" t="s">
        <v>331</v>
      </c>
      <c r="C98" s="76" t="s">
        <v>327</v>
      </c>
      <c r="D98" s="76" t="s">
        <v>148</v>
      </c>
      <c r="E98" s="76" t="s">
        <v>390</v>
      </c>
      <c r="F98" s="76">
        <v>8</v>
      </c>
      <c r="G98" s="76"/>
      <c r="H98" s="76"/>
      <c r="I98" s="76"/>
      <c r="J98" s="76"/>
    </row>
    <row r="99" spans="1:10" x14ac:dyDescent="0.25">
      <c r="A99" s="76" t="s">
        <v>341</v>
      </c>
      <c r="B99" s="76" t="s">
        <v>331</v>
      </c>
      <c r="C99" s="76" t="s">
        <v>55</v>
      </c>
      <c r="D99" s="76" t="s">
        <v>149</v>
      </c>
      <c r="E99" s="76" t="s">
        <v>381</v>
      </c>
      <c r="F99" s="76">
        <v>15.02</v>
      </c>
      <c r="G99" s="76" t="s">
        <v>384</v>
      </c>
      <c r="H99" s="76">
        <v>3</v>
      </c>
      <c r="I99" s="76" t="s">
        <v>376</v>
      </c>
      <c r="J99" s="76">
        <v>3</v>
      </c>
    </row>
    <row r="100" spans="1:10" x14ac:dyDescent="0.25">
      <c r="A100" s="76" t="s">
        <v>277</v>
      </c>
      <c r="B100" s="76" t="s">
        <v>331</v>
      </c>
      <c r="C100" s="76"/>
      <c r="D100" s="76" t="s">
        <v>149</v>
      </c>
      <c r="E100" s="76" t="s">
        <v>388</v>
      </c>
      <c r="F100" s="76">
        <v>0.46</v>
      </c>
      <c r="G100" s="76"/>
      <c r="H100" s="76"/>
      <c r="I100" s="76"/>
      <c r="J100" s="76"/>
    </row>
    <row r="101" spans="1:10" x14ac:dyDescent="0.25">
      <c r="A101" s="76" t="s">
        <v>277</v>
      </c>
      <c r="B101" s="76" t="s">
        <v>331</v>
      </c>
      <c r="C101" s="76" t="s">
        <v>42</v>
      </c>
      <c r="D101" s="76" t="s">
        <v>150</v>
      </c>
      <c r="E101" s="76" t="s">
        <v>381</v>
      </c>
      <c r="F101" s="76">
        <v>15.35</v>
      </c>
      <c r="G101" s="76" t="s">
        <v>382</v>
      </c>
      <c r="H101" s="76">
        <v>7.34</v>
      </c>
      <c r="I101" s="76" t="s">
        <v>388</v>
      </c>
      <c r="J101" s="76">
        <v>7.34</v>
      </c>
    </row>
    <row r="102" spans="1:10" x14ac:dyDescent="0.25">
      <c r="A102" s="76" t="s">
        <v>277</v>
      </c>
      <c r="B102" s="76" t="s">
        <v>331</v>
      </c>
      <c r="C102" s="76"/>
      <c r="D102" s="76" t="s">
        <v>150</v>
      </c>
      <c r="E102" s="76" t="s">
        <v>388</v>
      </c>
      <c r="F102" s="76">
        <v>1.85</v>
      </c>
      <c r="G102" s="76"/>
      <c r="H102" s="76"/>
      <c r="I102" s="76"/>
      <c r="J102" s="76"/>
    </row>
    <row r="103" spans="1:10" x14ac:dyDescent="0.25">
      <c r="A103" s="76" t="s">
        <v>277</v>
      </c>
      <c r="B103" s="76" t="s">
        <v>331</v>
      </c>
      <c r="C103" s="76" t="s">
        <v>222</v>
      </c>
      <c r="D103" s="76" t="s">
        <v>226</v>
      </c>
      <c r="E103" s="76" t="s">
        <v>388</v>
      </c>
      <c r="F103" s="76">
        <v>1.3</v>
      </c>
      <c r="G103" s="76"/>
      <c r="H103" s="76"/>
      <c r="I103" s="76" t="s">
        <v>388</v>
      </c>
      <c r="J103" s="76">
        <v>8.6999999999999993</v>
      </c>
    </row>
    <row r="104" spans="1:10" x14ac:dyDescent="0.25">
      <c r="A104" s="76" t="s">
        <v>277</v>
      </c>
      <c r="B104" s="76" t="s">
        <v>331</v>
      </c>
      <c r="C104" s="76" t="s">
        <v>244</v>
      </c>
      <c r="D104" s="76"/>
      <c r="E104" s="76" t="s">
        <v>380</v>
      </c>
      <c r="F104" s="76">
        <v>103.5</v>
      </c>
      <c r="G104" s="76"/>
      <c r="H104" s="76"/>
      <c r="I104" s="76"/>
      <c r="J104" s="76"/>
    </row>
    <row r="105" spans="1:10" x14ac:dyDescent="0.25">
      <c r="A105" s="76" t="s">
        <v>277</v>
      </c>
      <c r="B105" s="76" t="s">
        <v>331</v>
      </c>
      <c r="C105" s="76" t="s">
        <v>39</v>
      </c>
      <c r="D105" s="76" t="s">
        <v>151</v>
      </c>
      <c r="E105" s="76" t="s">
        <v>381</v>
      </c>
      <c r="F105" s="76">
        <v>146.16999999999999</v>
      </c>
      <c r="G105" s="76" t="s">
        <v>385</v>
      </c>
      <c r="H105" s="76">
        <v>58</v>
      </c>
      <c r="I105" s="76" t="s">
        <v>360</v>
      </c>
      <c r="J105" s="76">
        <v>58</v>
      </c>
    </row>
    <row r="106" spans="1:10" x14ac:dyDescent="0.25">
      <c r="A106" s="76" t="s">
        <v>277</v>
      </c>
      <c r="B106" s="76" t="s">
        <v>331</v>
      </c>
      <c r="C106" s="76" t="s">
        <v>326</v>
      </c>
      <c r="D106" s="76" t="s">
        <v>151</v>
      </c>
      <c r="E106" s="76" t="s">
        <v>390</v>
      </c>
      <c r="F106" s="76">
        <v>60</v>
      </c>
      <c r="G106" s="76"/>
      <c r="H106" s="76"/>
      <c r="I106" s="76"/>
      <c r="J106" s="76"/>
    </row>
    <row r="107" spans="1:10" x14ac:dyDescent="0.25">
      <c r="A107" s="76" t="s">
        <v>277</v>
      </c>
      <c r="B107" s="76" t="s">
        <v>331</v>
      </c>
      <c r="C107" s="76" t="s">
        <v>8</v>
      </c>
      <c r="D107" s="76" t="s">
        <v>152</v>
      </c>
      <c r="E107" s="76" t="s">
        <v>381</v>
      </c>
      <c r="F107" s="76">
        <v>16.27</v>
      </c>
      <c r="G107" s="76" t="s">
        <v>384</v>
      </c>
      <c r="H107" s="76">
        <v>5.53</v>
      </c>
      <c r="I107" s="76" t="s">
        <v>360</v>
      </c>
      <c r="J107" s="76">
        <v>5.53</v>
      </c>
    </row>
    <row r="108" spans="1:10" x14ac:dyDescent="0.25">
      <c r="A108" s="76" t="s">
        <v>277</v>
      </c>
      <c r="B108" s="76" t="s">
        <v>331</v>
      </c>
      <c r="C108" s="76" t="s">
        <v>327</v>
      </c>
      <c r="D108" s="76" t="s">
        <v>152</v>
      </c>
      <c r="E108" s="76" t="s">
        <v>390</v>
      </c>
      <c r="F108" s="76">
        <v>8</v>
      </c>
      <c r="G108" s="76"/>
      <c r="H108" s="76"/>
      <c r="I108" s="76"/>
      <c r="J108" s="76"/>
    </row>
    <row r="109" spans="1:10" x14ac:dyDescent="0.25">
      <c r="A109" s="76" t="s">
        <v>277</v>
      </c>
      <c r="B109" s="76" t="s">
        <v>331</v>
      </c>
      <c r="C109" s="76" t="s">
        <v>55</v>
      </c>
      <c r="D109" s="76" t="s">
        <v>153</v>
      </c>
      <c r="E109" s="76" t="s">
        <v>381</v>
      </c>
      <c r="F109" s="76">
        <v>15.02</v>
      </c>
      <c r="G109" s="76" t="s">
        <v>384</v>
      </c>
      <c r="H109" s="76">
        <v>3</v>
      </c>
      <c r="I109" s="76" t="s">
        <v>376</v>
      </c>
      <c r="J109" s="76">
        <v>3</v>
      </c>
    </row>
    <row r="110" spans="1:10" x14ac:dyDescent="0.25">
      <c r="A110" s="76" t="s">
        <v>342</v>
      </c>
      <c r="B110" s="76" t="s">
        <v>331</v>
      </c>
      <c r="C110" s="76"/>
      <c r="D110" s="76" t="s">
        <v>153</v>
      </c>
      <c r="E110" s="76" t="s">
        <v>388</v>
      </c>
      <c r="F110" s="76">
        <v>0.46</v>
      </c>
      <c r="G110" s="76"/>
      <c r="H110" s="76"/>
      <c r="I110" s="76"/>
      <c r="J110" s="76"/>
    </row>
    <row r="111" spans="1:10" x14ac:dyDescent="0.25">
      <c r="A111" s="76" t="s">
        <v>342</v>
      </c>
      <c r="B111" s="76" t="s">
        <v>331</v>
      </c>
      <c r="C111" s="76" t="s">
        <v>42</v>
      </c>
      <c r="D111" s="76" t="s">
        <v>154</v>
      </c>
      <c r="E111" s="76" t="s">
        <v>381</v>
      </c>
      <c r="F111" s="76">
        <v>15.35</v>
      </c>
      <c r="G111" s="76" t="s">
        <v>382</v>
      </c>
      <c r="H111" s="76">
        <v>7.34</v>
      </c>
      <c r="I111" s="76" t="s">
        <v>388</v>
      </c>
      <c r="J111" s="76">
        <v>7.34</v>
      </c>
    </row>
    <row r="112" spans="1:10" x14ac:dyDescent="0.25">
      <c r="A112" s="76" t="s">
        <v>342</v>
      </c>
      <c r="B112" s="76" t="s">
        <v>331</v>
      </c>
      <c r="C112" s="76"/>
      <c r="D112" s="76" t="s">
        <v>154</v>
      </c>
      <c r="E112" s="76" t="s">
        <v>388</v>
      </c>
      <c r="F112" s="76">
        <v>1.85</v>
      </c>
      <c r="G112" s="76"/>
      <c r="H112" s="76"/>
      <c r="I112" s="76"/>
      <c r="J112" s="76"/>
    </row>
    <row r="113" spans="1:10" x14ac:dyDescent="0.25">
      <c r="A113" s="76" t="s">
        <v>342</v>
      </c>
      <c r="B113" s="76" t="s">
        <v>331</v>
      </c>
      <c r="C113" s="76" t="s">
        <v>222</v>
      </c>
      <c r="D113" s="76" t="s">
        <v>228</v>
      </c>
      <c r="E113" s="76" t="s">
        <v>388</v>
      </c>
      <c r="F113" s="76">
        <v>1.3</v>
      </c>
      <c r="G113" s="76"/>
      <c r="H113" s="76"/>
      <c r="I113" s="76" t="s">
        <v>388</v>
      </c>
      <c r="J113" s="76">
        <v>8.6999999999999993</v>
      </c>
    </row>
    <row r="114" spans="1:10" x14ac:dyDescent="0.25">
      <c r="A114" s="76" t="s">
        <v>342</v>
      </c>
      <c r="B114" s="76" t="s">
        <v>331</v>
      </c>
      <c r="C114" s="76" t="s">
        <v>244</v>
      </c>
      <c r="D114" s="76"/>
      <c r="E114" s="76" t="s">
        <v>380</v>
      </c>
      <c r="F114" s="76">
        <v>103.5</v>
      </c>
      <c r="G114" s="76"/>
      <c r="H114" s="76"/>
      <c r="I114" s="76"/>
      <c r="J114" s="76"/>
    </row>
    <row r="115" spans="1:10" x14ac:dyDescent="0.25">
      <c r="A115" s="76" t="s">
        <v>342</v>
      </c>
      <c r="B115" s="76" t="s">
        <v>331</v>
      </c>
      <c r="C115" s="76" t="s">
        <v>39</v>
      </c>
      <c r="D115" s="76" t="s">
        <v>155</v>
      </c>
      <c r="E115" s="76" t="s">
        <v>381</v>
      </c>
      <c r="F115" s="76">
        <v>146.16999999999999</v>
      </c>
      <c r="G115" s="76" t="s">
        <v>385</v>
      </c>
      <c r="H115" s="76">
        <v>58</v>
      </c>
      <c r="I115" s="76" t="s">
        <v>360</v>
      </c>
      <c r="J115" s="76">
        <v>58</v>
      </c>
    </row>
    <row r="116" spans="1:10" x14ac:dyDescent="0.25">
      <c r="A116" s="76" t="s">
        <v>342</v>
      </c>
      <c r="B116" s="76" t="s">
        <v>331</v>
      </c>
      <c r="C116" s="76" t="s">
        <v>326</v>
      </c>
      <c r="D116" s="76" t="s">
        <v>155</v>
      </c>
      <c r="E116" s="76" t="s">
        <v>390</v>
      </c>
      <c r="F116" s="76">
        <v>60</v>
      </c>
      <c r="G116" s="76"/>
      <c r="H116" s="76"/>
      <c r="I116" s="76"/>
      <c r="J116" s="76"/>
    </row>
    <row r="117" spans="1:10" x14ac:dyDescent="0.25">
      <c r="A117" s="76" t="s">
        <v>342</v>
      </c>
      <c r="B117" s="76" t="s">
        <v>331</v>
      </c>
      <c r="C117" s="76" t="s">
        <v>8</v>
      </c>
      <c r="D117" s="76" t="s">
        <v>156</v>
      </c>
      <c r="E117" s="76" t="s">
        <v>381</v>
      </c>
      <c r="F117" s="76">
        <v>16.27</v>
      </c>
      <c r="G117" s="76" t="s">
        <v>384</v>
      </c>
      <c r="H117" s="76">
        <v>5.53</v>
      </c>
      <c r="I117" s="76" t="s">
        <v>360</v>
      </c>
      <c r="J117" s="76">
        <v>5.53</v>
      </c>
    </row>
    <row r="118" spans="1:10" x14ac:dyDescent="0.25">
      <c r="A118" s="76" t="s">
        <v>342</v>
      </c>
      <c r="B118" s="76" t="s">
        <v>331</v>
      </c>
      <c r="C118" s="76" t="s">
        <v>327</v>
      </c>
      <c r="D118" s="76" t="s">
        <v>156</v>
      </c>
      <c r="E118" s="76" t="s">
        <v>390</v>
      </c>
      <c r="F118" s="76">
        <v>8</v>
      </c>
      <c r="G118" s="76"/>
      <c r="H118" s="76"/>
      <c r="I118" s="76"/>
      <c r="J118" s="76"/>
    </row>
    <row r="119" spans="1:10" x14ac:dyDescent="0.25">
      <c r="A119" s="76" t="s">
        <v>342</v>
      </c>
      <c r="B119" s="76" t="s">
        <v>331</v>
      </c>
      <c r="C119" s="76" t="s">
        <v>55</v>
      </c>
      <c r="D119" s="76" t="s">
        <v>157</v>
      </c>
      <c r="E119" s="76" t="s">
        <v>381</v>
      </c>
      <c r="F119" s="76">
        <v>15.02</v>
      </c>
      <c r="G119" s="76" t="s">
        <v>384</v>
      </c>
      <c r="H119" s="76">
        <v>3</v>
      </c>
      <c r="I119" s="76" t="s">
        <v>376</v>
      </c>
      <c r="J119" s="76">
        <v>3</v>
      </c>
    </row>
    <row r="120" spans="1:10" x14ac:dyDescent="0.25">
      <c r="A120" s="76" t="s">
        <v>343</v>
      </c>
      <c r="B120" s="76" t="s">
        <v>331</v>
      </c>
      <c r="C120" s="76"/>
      <c r="D120" s="76" t="s">
        <v>157</v>
      </c>
      <c r="E120" s="76" t="s">
        <v>388</v>
      </c>
      <c r="F120" s="76">
        <v>0.46</v>
      </c>
      <c r="G120" s="76"/>
      <c r="H120" s="76"/>
      <c r="I120" s="76"/>
      <c r="J120" s="76"/>
    </row>
    <row r="121" spans="1:10" x14ac:dyDescent="0.25">
      <c r="A121" s="76" t="s">
        <v>343</v>
      </c>
      <c r="B121" s="76" t="s">
        <v>331</v>
      </c>
      <c r="C121" s="76" t="s">
        <v>42</v>
      </c>
      <c r="D121" s="76" t="s">
        <v>158</v>
      </c>
      <c r="E121" s="76" t="s">
        <v>381</v>
      </c>
      <c r="F121" s="76">
        <v>15.35</v>
      </c>
      <c r="G121" s="76" t="s">
        <v>382</v>
      </c>
      <c r="H121" s="76">
        <v>7.34</v>
      </c>
      <c r="I121" s="76" t="s">
        <v>388</v>
      </c>
      <c r="J121" s="76">
        <v>7.34</v>
      </c>
    </row>
    <row r="122" spans="1:10" x14ac:dyDescent="0.25">
      <c r="A122" s="76" t="s">
        <v>343</v>
      </c>
      <c r="B122" s="76" t="s">
        <v>331</v>
      </c>
      <c r="C122" s="76"/>
      <c r="D122" s="76" t="s">
        <v>158</v>
      </c>
      <c r="E122" s="76" t="s">
        <v>388</v>
      </c>
      <c r="F122" s="76">
        <v>1.85</v>
      </c>
      <c r="G122" s="76"/>
      <c r="H122" s="76"/>
      <c r="I122" s="76"/>
      <c r="J122" s="76"/>
    </row>
    <row r="123" spans="1:10" x14ac:dyDescent="0.25">
      <c r="A123" s="76" t="s">
        <v>343</v>
      </c>
      <c r="B123" s="76" t="s">
        <v>331</v>
      </c>
      <c r="C123" s="76" t="s">
        <v>222</v>
      </c>
      <c r="D123" s="76" t="s">
        <v>227</v>
      </c>
      <c r="E123" s="76" t="s">
        <v>388</v>
      </c>
      <c r="F123" s="76">
        <v>1.3</v>
      </c>
      <c r="G123" s="76"/>
      <c r="H123" s="76"/>
      <c r="I123" s="76" t="s">
        <v>388</v>
      </c>
      <c r="J123" s="76">
        <v>8.6999999999999993</v>
      </c>
    </row>
    <row r="124" spans="1:10" x14ac:dyDescent="0.25">
      <c r="A124" s="76" t="s">
        <v>343</v>
      </c>
      <c r="B124" s="76" t="s">
        <v>331</v>
      </c>
      <c r="C124" s="76" t="s">
        <v>244</v>
      </c>
      <c r="D124" s="76"/>
      <c r="E124" s="76" t="s">
        <v>380</v>
      </c>
      <c r="F124" s="76">
        <v>103.5</v>
      </c>
      <c r="G124" s="76"/>
      <c r="H124" s="76"/>
      <c r="I124" s="76"/>
      <c r="J124" s="76"/>
    </row>
    <row r="125" spans="1:10" x14ac:dyDescent="0.25">
      <c r="A125" s="76" t="s">
        <v>343</v>
      </c>
      <c r="B125" s="76" t="s">
        <v>331</v>
      </c>
      <c r="C125" s="76" t="s">
        <v>39</v>
      </c>
      <c r="D125" s="76" t="s">
        <v>159</v>
      </c>
      <c r="E125" s="76" t="s">
        <v>381</v>
      </c>
      <c r="F125" s="76">
        <v>146.16999999999999</v>
      </c>
      <c r="G125" s="76" t="s">
        <v>385</v>
      </c>
      <c r="H125" s="76">
        <v>58</v>
      </c>
      <c r="I125" s="76" t="s">
        <v>360</v>
      </c>
      <c r="J125" s="76">
        <v>58</v>
      </c>
    </row>
    <row r="126" spans="1:10" x14ac:dyDescent="0.25">
      <c r="A126" s="76" t="s">
        <v>343</v>
      </c>
      <c r="B126" s="76" t="s">
        <v>331</v>
      </c>
      <c r="C126" s="76" t="s">
        <v>326</v>
      </c>
      <c r="D126" s="76" t="s">
        <v>159</v>
      </c>
      <c r="E126" s="76" t="s">
        <v>390</v>
      </c>
      <c r="F126" s="76">
        <v>60</v>
      </c>
      <c r="G126" s="76"/>
      <c r="H126" s="76"/>
      <c r="I126" s="76"/>
      <c r="J126" s="76"/>
    </row>
    <row r="127" spans="1:10" x14ac:dyDescent="0.25">
      <c r="A127" s="76" t="s">
        <v>343</v>
      </c>
      <c r="B127" s="76" t="s">
        <v>331</v>
      </c>
      <c r="C127" s="76" t="s">
        <v>8</v>
      </c>
      <c r="D127" s="76" t="s">
        <v>160</v>
      </c>
      <c r="E127" s="76" t="s">
        <v>381</v>
      </c>
      <c r="F127" s="76">
        <v>16.27</v>
      </c>
      <c r="G127" s="76" t="s">
        <v>384</v>
      </c>
      <c r="H127" s="76">
        <v>5.53</v>
      </c>
      <c r="I127" s="76" t="s">
        <v>360</v>
      </c>
      <c r="J127" s="76">
        <v>5.53</v>
      </c>
    </row>
    <row r="128" spans="1:10" x14ac:dyDescent="0.25">
      <c r="A128" s="76" t="s">
        <v>343</v>
      </c>
      <c r="B128" s="76" t="s">
        <v>331</v>
      </c>
      <c r="C128" s="76" t="s">
        <v>327</v>
      </c>
      <c r="D128" s="76" t="s">
        <v>160</v>
      </c>
      <c r="E128" s="76" t="s">
        <v>390</v>
      </c>
      <c r="F128" s="76">
        <v>8</v>
      </c>
      <c r="G128" s="76"/>
      <c r="H128" s="76"/>
      <c r="I128" s="76"/>
      <c r="J128" s="76"/>
    </row>
    <row r="129" spans="1:10" x14ac:dyDescent="0.25">
      <c r="A129" s="76" t="s">
        <v>343</v>
      </c>
      <c r="B129" s="76" t="s">
        <v>331</v>
      </c>
      <c r="C129" s="76" t="s">
        <v>55</v>
      </c>
      <c r="D129" s="76" t="s">
        <v>161</v>
      </c>
      <c r="E129" s="76" t="s">
        <v>381</v>
      </c>
      <c r="F129" s="76">
        <v>15.02</v>
      </c>
      <c r="G129" s="76" t="s">
        <v>384</v>
      </c>
      <c r="H129" s="76">
        <v>3</v>
      </c>
      <c r="I129" s="76" t="s">
        <v>376</v>
      </c>
      <c r="J129" s="76">
        <v>3</v>
      </c>
    </row>
    <row r="130" spans="1:10" x14ac:dyDescent="0.25">
      <c r="A130" s="76" t="s">
        <v>344</v>
      </c>
      <c r="B130" s="76" t="s">
        <v>331</v>
      </c>
      <c r="C130" s="76"/>
      <c r="D130" s="76" t="s">
        <v>161</v>
      </c>
      <c r="E130" s="76" t="s">
        <v>388</v>
      </c>
      <c r="F130" s="76">
        <v>0.46</v>
      </c>
      <c r="G130" s="76"/>
      <c r="H130" s="76"/>
      <c r="I130" s="76"/>
      <c r="J130" s="76"/>
    </row>
    <row r="131" spans="1:10" x14ac:dyDescent="0.25">
      <c r="A131" s="76" t="s">
        <v>344</v>
      </c>
      <c r="B131" s="76" t="s">
        <v>331</v>
      </c>
      <c r="C131" s="76" t="s">
        <v>42</v>
      </c>
      <c r="D131" s="76" t="s">
        <v>162</v>
      </c>
      <c r="E131" s="76" t="s">
        <v>381</v>
      </c>
      <c r="F131" s="76">
        <v>15.35</v>
      </c>
      <c r="G131" s="76" t="s">
        <v>382</v>
      </c>
      <c r="H131" s="76">
        <v>7.34</v>
      </c>
      <c r="I131" s="76" t="s">
        <v>388</v>
      </c>
      <c r="J131" s="76">
        <v>7.34</v>
      </c>
    </row>
    <row r="132" spans="1:10" x14ac:dyDescent="0.25">
      <c r="A132" s="76" t="s">
        <v>344</v>
      </c>
      <c r="B132" s="76" t="s">
        <v>331</v>
      </c>
      <c r="C132" s="76"/>
      <c r="D132" s="76" t="s">
        <v>162</v>
      </c>
      <c r="E132" s="76" t="s">
        <v>388</v>
      </c>
      <c r="F132" s="76">
        <v>1.85</v>
      </c>
      <c r="G132" s="76"/>
      <c r="H132" s="76"/>
      <c r="I132" s="76"/>
      <c r="J132" s="76"/>
    </row>
    <row r="133" spans="1:10" x14ac:dyDescent="0.25">
      <c r="A133" s="76" t="s">
        <v>344</v>
      </c>
      <c r="B133" s="76" t="s">
        <v>331</v>
      </c>
      <c r="C133" s="76" t="s">
        <v>222</v>
      </c>
      <c r="D133" s="76" t="s">
        <v>229</v>
      </c>
      <c r="E133" s="76" t="s">
        <v>388</v>
      </c>
      <c r="F133" s="76">
        <v>1.3</v>
      </c>
      <c r="G133" s="76"/>
      <c r="H133" s="76"/>
      <c r="I133" s="76" t="s">
        <v>388</v>
      </c>
      <c r="J133" s="76">
        <v>8.6999999999999993</v>
      </c>
    </row>
    <row r="134" spans="1:10" x14ac:dyDescent="0.25">
      <c r="A134" s="76" t="s">
        <v>344</v>
      </c>
      <c r="B134" s="76" t="s">
        <v>331</v>
      </c>
      <c r="C134" s="76" t="s">
        <v>244</v>
      </c>
      <c r="D134" s="76"/>
      <c r="E134" s="76" t="s">
        <v>380</v>
      </c>
      <c r="F134" s="76">
        <v>103.5</v>
      </c>
      <c r="G134" s="76"/>
      <c r="H134" s="76"/>
      <c r="I134" s="76"/>
      <c r="J134" s="76"/>
    </row>
    <row r="135" spans="1:10" x14ac:dyDescent="0.25">
      <c r="A135" s="76" t="s">
        <v>344</v>
      </c>
      <c r="B135" s="76" t="s">
        <v>331</v>
      </c>
      <c r="C135" s="76" t="s">
        <v>39</v>
      </c>
      <c r="D135" s="76" t="s">
        <v>163</v>
      </c>
      <c r="E135" s="76" t="s">
        <v>381</v>
      </c>
      <c r="F135" s="76">
        <v>146.16999999999999</v>
      </c>
      <c r="G135" s="76" t="s">
        <v>385</v>
      </c>
      <c r="H135" s="76">
        <v>58</v>
      </c>
      <c r="I135" s="76" t="s">
        <v>360</v>
      </c>
      <c r="J135" s="76">
        <v>58</v>
      </c>
    </row>
    <row r="136" spans="1:10" x14ac:dyDescent="0.25">
      <c r="A136" s="76" t="s">
        <v>344</v>
      </c>
      <c r="B136" s="76" t="s">
        <v>331</v>
      </c>
      <c r="C136" s="76" t="s">
        <v>326</v>
      </c>
      <c r="D136" s="76" t="s">
        <v>163</v>
      </c>
      <c r="E136" s="76" t="s">
        <v>390</v>
      </c>
      <c r="F136" s="76">
        <v>60</v>
      </c>
      <c r="G136" s="76"/>
      <c r="H136" s="76"/>
      <c r="I136" s="76"/>
      <c r="J136" s="76"/>
    </row>
    <row r="137" spans="1:10" x14ac:dyDescent="0.25">
      <c r="A137" s="76" t="s">
        <v>344</v>
      </c>
      <c r="B137" s="76" t="s">
        <v>331</v>
      </c>
      <c r="C137" s="76" t="s">
        <v>8</v>
      </c>
      <c r="D137" s="76" t="s">
        <v>164</v>
      </c>
      <c r="E137" s="76" t="s">
        <v>381</v>
      </c>
      <c r="F137" s="76">
        <v>16.27</v>
      </c>
      <c r="G137" s="76" t="s">
        <v>384</v>
      </c>
      <c r="H137" s="76">
        <v>5.53</v>
      </c>
      <c r="I137" s="76" t="s">
        <v>360</v>
      </c>
      <c r="J137" s="76">
        <v>5.53</v>
      </c>
    </row>
    <row r="138" spans="1:10" x14ac:dyDescent="0.25">
      <c r="A138" s="76" t="s">
        <v>344</v>
      </c>
      <c r="B138" s="76" t="s">
        <v>331</v>
      </c>
      <c r="C138" s="76" t="s">
        <v>327</v>
      </c>
      <c r="D138" s="76" t="s">
        <v>164</v>
      </c>
      <c r="E138" s="76" t="s">
        <v>390</v>
      </c>
      <c r="F138" s="76">
        <v>8</v>
      </c>
      <c r="G138" s="76"/>
      <c r="H138" s="76"/>
      <c r="I138" s="76"/>
      <c r="J138" s="76"/>
    </row>
    <row r="139" spans="1:10" x14ac:dyDescent="0.25">
      <c r="A139" s="76" t="s">
        <v>344</v>
      </c>
      <c r="B139" s="76" t="s">
        <v>331</v>
      </c>
      <c r="C139" s="76" t="s">
        <v>55</v>
      </c>
      <c r="D139" s="76" t="s">
        <v>165</v>
      </c>
      <c r="E139" s="76" t="s">
        <v>381</v>
      </c>
      <c r="F139" s="76">
        <v>15.02</v>
      </c>
      <c r="G139" s="76" t="s">
        <v>384</v>
      </c>
      <c r="H139" s="76">
        <v>3</v>
      </c>
      <c r="I139" s="76" t="s">
        <v>376</v>
      </c>
      <c r="J139" s="76">
        <v>3</v>
      </c>
    </row>
    <row r="140" spans="1:10" x14ac:dyDescent="0.25">
      <c r="A140" s="76" t="s">
        <v>345</v>
      </c>
      <c r="B140" s="76" t="s">
        <v>331</v>
      </c>
      <c r="C140" s="76"/>
      <c r="D140" s="76" t="s">
        <v>165</v>
      </c>
      <c r="E140" s="76" t="s">
        <v>388</v>
      </c>
      <c r="F140" s="76">
        <v>0.46</v>
      </c>
      <c r="G140" s="76"/>
      <c r="H140" s="76"/>
      <c r="I140" s="76"/>
      <c r="J140" s="76"/>
    </row>
    <row r="141" spans="1:10" x14ac:dyDescent="0.25">
      <c r="A141" s="76" t="s">
        <v>345</v>
      </c>
      <c r="B141" s="76" t="s">
        <v>331</v>
      </c>
      <c r="C141" s="76" t="s">
        <v>42</v>
      </c>
      <c r="D141" s="76" t="s">
        <v>166</v>
      </c>
      <c r="E141" s="76" t="s">
        <v>381</v>
      </c>
      <c r="F141" s="76">
        <v>15.35</v>
      </c>
      <c r="G141" s="76" t="s">
        <v>382</v>
      </c>
      <c r="H141" s="76">
        <v>7.34</v>
      </c>
      <c r="I141" s="76" t="s">
        <v>388</v>
      </c>
      <c r="J141" s="76">
        <v>7.34</v>
      </c>
    </row>
    <row r="142" spans="1:10" x14ac:dyDescent="0.25">
      <c r="A142" s="76" t="s">
        <v>345</v>
      </c>
      <c r="B142" s="76" t="s">
        <v>331</v>
      </c>
      <c r="C142" s="76"/>
      <c r="D142" s="76" t="s">
        <v>166</v>
      </c>
      <c r="E142" s="76" t="s">
        <v>388</v>
      </c>
      <c r="F142" s="76">
        <v>1.85</v>
      </c>
      <c r="G142" s="76"/>
      <c r="H142" s="76"/>
      <c r="I142" s="76"/>
      <c r="J142" s="76"/>
    </row>
    <row r="143" spans="1:10" x14ac:dyDescent="0.25">
      <c r="A143" s="76" t="s">
        <v>345</v>
      </c>
      <c r="B143" s="76" t="s">
        <v>331</v>
      </c>
      <c r="C143" s="76" t="s">
        <v>222</v>
      </c>
      <c r="D143" s="76" t="s">
        <v>230</v>
      </c>
      <c r="E143" s="76" t="s">
        <v>388</v>
      </c>
      <c r="F143" s="76">
        <v>1.3</v>
      </c>
      <c r="G143" s="76"/>
      <c r="H143" s="76"/>
      <c r="I143" s="76" t="s">
        <v>388</v>
      </c>
      <c r="J143" s="76">
        <v>8.6999999999999993</v>
      </c>
    </row>
    <row r="144" spans="1:10" x14ac:dyDescent="0.25">
      <c r="A144" s="76" t="s">
        <v>345</v>
      </c>
      <c r="B144" s="76" t="s">
        <v>331</v>
      </c>
      <c r="C144" s="76" t="s">
        <v>244</v>
      </c>
      <c r="D144" s="76"/>
      <c r="E144" s="76" t="s">
        <v>380</v>
      </c>
      <c r="F144" s="76">
        <v>103.5</v>
      </c>
      <c r="G144" s="76"/>
      <c r="H144" s="76"/>
      <c r="I144" s="76"/>
      <c r="J144" s="76"/>
    </row>
    <row r="145" spans="1:10" x14ac:dyDescent="0.25">
      <c r="A145" s="76" t="s">
        <v>345</v>
      </c>
      <c r="B145" s="76" t="s">
        <v>331</v>
      </c>
      <c r="C145" s="76" t="s">
        <v>39</v>
      </c>
      <c r="D145" s="76" t="s">
        <v>167</v>
      </c>
      <c r="E145" s="76" t="s">
        <v>381</v>
      </c>
      <c r="F145" s="76">
        <v>146.16999999999999</v>
      </c>
      <c r="G145" s="76" t="s">
        <v>385</v>
      </c>
      <c r="H145" s="76">
        <v>58</v>
      </c>
      <c r="I145" s="76" t="s">
        <v>360</v>
      </c>
      <c r="J145" s="76">
        <v>58</v>
      </c>
    </row>
    <row r="146" spans="1:10" x14ac:dyDescent="0.25">
      <c r="A146" s="76" t="s">
        <v>345</v>
      </c>
      <c r="B146" s="76" t="s">
        <v>331</v>
      </c>
      <c r="C146" s="76" t="s">
        <v>326</v>
      </c>
      <c r="D146" s="76" t="s">
        <v>167</v>
      </c>
      <c r="E146" s="76" t="s">
        <v>390</v>
      </c>
      <c r="F146" s="76">
        <v>60</v>
      </c>
      <c r="G146" s="76"/>
      <c r="H146" s="76"/>
      <c r="I146" s="76"/>
      <c r="J146" s="76"/>
    </row>
    <row r="147" spans="1:10" x14ac:dyDescent="0.25">
      <c r="A147" s="76" t="s">
        <v>345</v>
      </c>
      <c r="B147" s="76" t="s">
        <v>331</v>
      </c>
      <c r="C147" s="76" t="s">
        <v>8</v>
      </c>
      <c r="D147" s="76" t="s">
        <v>168</v>
      </c>
      <c r="E147" s="76" t="s">
        <v>381</v>
      </c>
      <c r="F147" s="76">
        <v>16.27</v>
      </c>
      <c r="G147" s="76" t="s">
        <v>384</v>
      </c>
      <c r="H147" s="76">
        <v>5.53</v>
      </c>
      <c r="I147" s="76" t="s">
        <v>360</v>
      </c>
      <c r="J147" s="76">
        <v>5.53</v>
      </c>
    </row>
    <row r="148" spans="1:10" x14ac:dyDescent="0.25">
      <c r="A148" s="76" t="s">
        <v>345</v>
      </c>
      <c r="B148" s="76" t="s">
        <v>331</v>
      </c>
      <c r="C148" s="76" t="s">
        <v>327</v>
      </c>
      <c r="D148" s="76" t="s">
        <v>168</v>
      </c>
      <c r="E148" s="76" t="s">
        <v>390</v>
      </c>
      <c r="F148" s="76">
        <v>8</v>
      </c>
      <c r="G148" s="76"/>
      <c r="H148" s="76"/>
      <c r="I148" s="76"/>
      <c r="J148" s="76"/>
    </row>
    <row r="149" spans="1:10" x14ac:dyDescent="0.25">
      <c r="A149" s="76" t="s">
        <v>345</v>
      </c>
      <c r="B149" s="76" t="s">
        <v>331</v>
      </c>
      <c r="C149" s="76" t="s">
        <v>55</v>
      </c>
      <c r="D149" s="76" t="s">
        <v>169</v>
      </c>
      <c r="E149" s="76" t="s">
        <v>381</v>
      </c>
      <c r="F149" s="76">
        <v>15.02</v>
      </c>
      <c r="G149" s="76" t="s">
        <v>384</v>
      </c>
      <c r="H149" s="76">
        <v>3</v>
      </c>
      <c r="I149" s="76" t="s">
        <v>376</v>
      </c>
      <c r="J149" s="76">
        <v>3</v>
      </c>
    </row>
    <row r="150" spans="1:10" x14ac:dyDescent="0.25">
      <c r="A150" s="76" t="s">
        <v>346</v>
      </c>
      <c r="B150" s="76" t="s">
        <v>331</v>
      </c>
      <c r="C150" s="76"/>
      <c r="D150" s="76" t="s">
        <v>169</v>
      </c>
      <c r="E150" s="76" t="s">
        <v>388</v>
      </c>
      <c r="F150" s="76">
        <v>0.46</v>
      </c>
      <c r="G150" s="76"/>
      <c r="H150" s="76"/>
      <c r="I150" s="76"/>
      <c r="J150" s="76"/>
    </row>
    <row r="151" spans="1:10" x14ac:dyDescent="0.25">
      <c r="A151" s="76" t="s">
        <v>346</v>
      </c>
      <c r="B151" s="76" t="s">
        <v>331</v>
      </c>
      <c r="C151" s="76" t="s">
        <v>42</v>
      </c>
      <c r="D151" s="76" t="s">
        <v>170</v>
      </c>
      <c r="E151" s="76" t="s">
        <v>381</v>
      </c>
      <c r="F151" s="76">
        <v>15.35</v>
      </c>
      <c r="G151" s="76" t="s">
        <v>382</v>
      </c>
      <c r="H151" s="76">
        <v>7.34</v>
      </c>
      <c r="I151" s="76" t="s">
        <v>388</v>
      </c>
      <c r="J151" s="76">
        <v>7.34</v>
      </c>
    </row>
    <row r="152" spans="1:10" x14ac:dyDescent="0.25">
      <c r="A152" s="76" t="s">
        <v>346</v>
      </c>
      <c r="B152" s="76" t="s">
        <v>331</v>
      </c>
      <c r="C152" s="76"/>
      <c r="D152" s="76" t="s">
        <v>170</v>
      </c>
      <c r="E152" s="76" t="s">
        <v>388</v>
      </c>
      <c r="F152" s="76">
        <v>1.85</v>
      </c>
      <c r="G152" s="76"/>
      <c r="H152" s="76"/>
      <c r="I152" s="76"/>
      <c r="J152" s="76"/>
    </row>
    <row r="153" spans="1:10" x14ac:dyDescent="0.25">
      <c r="A153" s="76" t="s">
        <v>346</v>
      </c>
      <c r="B153" s="76" t="s">
        <v>331</v>
      </c>
      <c r="C153" s="76" t="s">
        <v>222</v>
      </c>
      <c r="D153" s="76" t="s">
        <v>231</v>
      </c>
      <c r="E153" s="76" t="s">
        <v>388</v>
      </c>
      <c r="F153" s="76">
        <v>1.3</v>
      </c>
      <c r="G153" s="76"/>
      <c r="H153" s="76"/>
      <c r="I153" s="76" t="s">
        <v>388</v>
      </c>
      <c r="J153" s="76">
        <v>8.6999999999999993</v>
      </c>
    </row>
    <row r="154" spans="1:10" x14ac:dyDescent="0.25">
      <c r="A154" s="76" t="s">
        <v>346</v>
      </c>
      <c r="B154" s="76" t="s">
        <v>331</v>
      </c>
      <c r="C154" s="76" t="s">
        <v>244</v>
      </c>
      <c r="D154" s="76"/>
      <c r="E154" s="76" t="s">
        <v>380</v>
      </c>
      <c r="F154" s="76">
        <v>103.5</v>
      </c>
      <c r="G154" s="76"/>
      <c r="H154" s="76"/>
      <c r="I154" s="76"/>
      <c r="J154" s="76"/>
    </row>
    <row r="155" spans="1:10" x14ac:dyDescent="0.25">
      <c r="A155" s="76" t="s">
        <v>347</v>
      </c>
      <c r="B155" s="76" t="s">
        <v>331</v>
      </c>
      <c r="C155" s="76" t="s">
        <v>39</v>
      </c>
      <c r="D155" s="76" t="s">
        <v>171</v>
      </c>
      <c r="E155" s="76" t="s">
        <v>381</v>
      </c>
      <c r="F155" s="76">
        <v>146.16999999999999</v>
      </c>
      <c r="G155" s="76" t="s">
        <v>385</v>
      </c>
      <c r="H155" s="76">
        <v>58</v>
      </c>
      <c r="I155" s="76" t="s">
        <v>360</v>
      </c>
      <c r="J155" s="76">
        <v>58</v>
      </c>
    </row>
    <row r="156" spans="1:10" x14ac:dyDescent="0.25">
      <c r="A156" s="76" t="s">
        <v>347</v>
      </c>
      <c r="B156" s="76" t="s">
        <v>331</v>
      </c>
      <c r="C156" s="76" t="s">
        <v>326</v>
      </c>
      <c r="D156" s="76" t="s">
        <v>171</v>
      </c>
      <c r="E156" s="76" t="s">
        <v>390</v>
      </c>
      <c r="F156" s="76">
        <v>60</v>
      </c>
      <c r="G156" s="76"/>
      <c r="H156" s="76"/>
      <c r="I156" s="76"/>
      <c r="J156" s="76"/>
    </row>
    <row r="157" spans="1:10" x14ac:dyDescent="0.25">
      <c r="A157" s="76" t="s">
        <v>347</v>
      </c>
      <c r="B157" s="76" t="s">
        <v>331</v>
      </c>
      <c r="C157" s="76" t="s">
        <v>8</v>
      </c>
      <c r="D157" s="76" t="s">
        <v>172</v>
      </c>
      <c r="E157" s="76" t="s">
        <v>381</v>
      </c>
      <c r="F157" s="76">
        <v>16.27</v>
      </c>
      <c r="G157" s="76" t="s">
        <v>384</v>
      </c>
      <c r="H157" s="76">
        <v>5.53</v>
      </c>
      <c r="I157" s="76" t="s">
        <v>360</v>
      </c>
      <c r="J157" s="76">
        <v>5.53</v>
      </c>
    </row>
    <row r="158" spans="1:10" x14ac:dyDescent="0.25">
      <c r="A158" s="76" t="s">
        <v>347</v>
      </c>
      <c r="B158" s="76" t="s">
        <v>331</v>
      </c>
      <c r="C158" s="76" t="s">
        <v>327</v>
      </c>
      <c r="D158" s="76" t="s">
        <v>172</v>
      </c>
      <c r="E158" s="76" t="s">
        <v>390</v>
      </c>
      <c r="F158" s="76">
        <v>8</v>
      </c>
      <c r="G158" s="76"/>
      <c r="H158" s="76"/>
      <c r="I158" s="76"/>
      <c r="J158" s="76"/>
    </row>
    <row r="159" spans="1:10" x14ac:dyDescent="0.25">
      <c r="A159" s="76" t="s">
        <v>347</v>
      </c>
      <c r="B159" s="76" t="s">
        <v>331</v>
      </c>
      <c r="C159" s="76" t="s">
        <v>55</v>
      </c>
      <c r="D159" s="76" t="s">
        <v>173</v>
      </c>
      <c r="E159" s="76" t="s">
        <v>381</v>
      </c>
      <c r="F159" s="76">
        <v>15.02</v>
      </c>
      <c r="G159" s="76" t="s">
        <v>384</v>
      </c>
      <c r="H159" s="76">
        <v>3</v>
      </c>
      <c r="I159" s="76" t="s">
        <v>376</v>
      </c>
      <c r="J159" s="76">
        <v>3</v>
      </c>
    </row>
    <row r="160" spans="1:10" x14ac:dyDescent="0.25">
      <c r="A160" s="76" t="s">
        <v>347</v>
      </c>
      <c r="B160" s="76" t="s">
        <v>331</v>
      </c>
      <c r="C160" s="76"/>
      <c r="D160" s="76" t="s">
        <v>173</v>
      </c>
      <c r="E160" s="76" t="s">
        <v>388</v>
      </c>
      <c r="F160" s="76">
        <v>0.46</v>
      </c>
      <c r="G160" s="76"/>
      <c r="H160" s="76"/>
      <c r="I160" s="76"/>
      <c r="J160" s="76"/>
    </row>
    <row r="161" spans="1:10" x14ac:dyDescent="0.25">
      <c r="A161" s="76" t="s">
        <v>347</v>
      </c>
      <c r="B161" s="76" t="s">
        <v>331</v>
      </c>
      <c r="C161" s="76" t="s">
        <v>42</v>
      </c>
      <c r="D161" s="76" t="s">
        <v>174</v>
      </c>
      <c r="E161" s="76" t="s">
        <v>381</v>
      </c>
      <c r="F161" s="76">
        <v>15.35</v>
      </c>
      <c r="G161" s="76" t="s">
        <v>382</v>
      </c>
      <c r="H161" s="76">
        <v>7.34</v>
      </c>
      <c r="I161" s="76" t="s">
        <v>388</v>
      </c>
      <c r="J161" s="76">
        <v>7.34</v>
      </c>
    </row>
    <row r="162" spans="1:10" x14ac:dyDescent="0.25">
      <c r="A162" s="76" t="s">
        <v>347</v>
      </c>
      <c r="B162" s="76" t="s">
        <v>331</v>
      </c>
      <c r="C162" s="76"/>
      <c r="D162" s="76" t="s">
        <v>174</v>
      </c>
      <c r="E162" s="76" t="s">
        <v>388</v>
      </c>
      <c r="F162" s="76">
        <v>1.85</v>
      </c>
      <c r="G162" s="76"/>
      <c r="H162" s="76"/>
      <c r="I162" s="76"/>
      <c r="J162" s="76"/>
    </row>
    <row r="163" spans="1:10" x14ac:dyDescent="0.25">
      <c r="A163" s="76" t="s">
        <v>347</v>
      </c>
      <c r="B163" s="76" t="s">
        <v>331</v>
      </c>
      <c r="C163" s="76" t="s">
        <v>222</v>
      </c>
      <c r="D163" s="76" t="s">
        <v>232</v>
      </c>
      <c r="E163" s="76" t="s">
        <v>388</v>
      </c>
      <c r="F163" s="76">
        <v>1.3</v>
      </c>
      <c r="G163" s="76"/>
      <c r="H163" s="76"/>
      <c r="I163" s="76" t="s">
        <v>388</v>
      </c>
      <c r="J163" s="76">
        <v>8.6999999999999993</v>
      </c>
    </row>
    <row r="164" spans="1:10" x14ac:dyDescent="0.25">
      <c r="A164" s="76" t="s">
        <v>347</v>
      </c>
      <c r="B164" s="76" t="s">
        <v>331</v>
      </c>
      <c r="C164" s="76" t="s">
        <v>244</v>
      </c>
      <c r="D164" s="76"/>
      <c r="E164" s="76" t="s">
        <v>380</v>
      </c>
      <c r="F164" s="76">
        <v>103.5</v>
      </c>
      <c r="G164" s="76"/>
      <c r="H164" s="76"/>
      <c r="I164" s="76"/>
      <c r="J164" s="76"/>
    </row>
    <row r="165" spans="1:10" x14ac:dyDescent="0.25">
      <c r="A165" s="76" t="s">
        <v>348</v>
      </c>
      <c r="B165" s="76" t="s">
        <v>331</v>
      </c>
      <c r="C165" s="76" t="s">
        <v>39</v>
      </c>
      <c r="D165" s="76" t="s">
        <v>175</v>
      </c>
      <c r="E165" s="76" t="s">
        <v>381</v>
      </c>
      <c r="F165" s="76">
        <v>146.16999999999999</v>
      </c>
      <c r="G165" s="76" t="s">
        <v>385</v>
      </c>
      <c r="H165" s="76">
        <v>58</v>
      </c>
      <c r="I165" s="76" t="s">
        <v>360</v>
      </c>
      <c r="J165" s="76">
        <v>58</v>
      </c>
    </row>
    <row r="166" spans="1:10" x14ac:dyDescent="0.25">
      <c r="A166" s="76" t="s">
        <v>348</v>
      </c>
      <c r="B166" s="76" t="s">
        <v>331</v>
      </c>
      <c r="C166" s="76" t="s">
        <v>326</v>
      </c>
      <c r="D166" s="76" t="s">
        <v>175</v>
      </c>
      <c r="E166" s="76" t="s">
        <v>390</v>
      </c>
      <c r="F166" s="76">
        <v>60</v>
      </c>
      <c r="G166" s="76"/>
      <c r="H166" s="76"/>
      <c r="I166" s="76"/>
      <c r="J166" s="76"/>
    </row>
    <row r="167" spans="1:10" x14ac:dyDescent="0.25">
      <c r="A167" s="76" t="s">
        <v>348</v>
      </c>
      <c r="B167" s="76" t="s">
        <v>331</v>
      </c>
      <c r="C167" s="76" t="s">
        <v>8</v>
      </c>
      <c r="D167" s="76" t="s">
        <v>176</v>
      </c>
      <c r="E167" s="76" t="s">
        <v>381</v>
      </c>
      <c r="F167" s="76">
        <v>16.27</v>
      </c>
      <c r="G167" s="76" t="s">
        <v>384</v>
      </c>
      <c r="H167" s="76">
        <v>5.53</v>
      </c>
      <c r="I167" s="76" t="s">
        <v>360</v>
      </c>
      <c r="J167" s="76">
        <v>5.53</v>
      </c>
    </row>
    <row r="168" spans="1:10" x14ac:dyDescent="0.25">
      <c r="A168" s="76" t="s">
        <v>348</v>
      </c>
      <c r="B168" s="76" t="s">
        <v>331</v>
      </c>
      <c r="C168" s="76" t="s">
        <v>327</v>
      </c>
      <c r="D168" s="76" t="s">
        <v>176</v>
      </c>
      <c r="E168" s="76" t="s">
        <v>390</v>
      </c>
      <c r="F168" s="76">
        <v>8</v>
      </c>
      <c r="G168" s="76"/>
      <c r="H168" s="76"/>
      <c r="I168" s="76"/>
      <c r="J168" s="76"/>
    </row>
    <row r="169" spans="1:10" x14ac:dyDescent="0.25">
      <c r="A169" s="76" t="s">
        <v>348</v>
      </c>
      <c r="B169" s="76" t="s">
        <v>331</v>
      </c>
      <c r="C169" s="76" t="s">
        <v>55</v>
      </c>
      <c r="D169" s="76" t="s">
        <v>177</v>
      </c>
      <c r="E169" s="76" t="s">
        <v>381</v>
      </c>
      <c r="F169" s="76">
        <v>15.02</v>
      </c>
      <c r="G169" s="76" t="s">
        <v>384</v>
      </c>
      <c r="H169" s="76">
        <v>3</v>
      </c>
      <c r="I169" s="76" t="s">
        <v>376</v>
      </c>
      <c r="J169" s="76">
        <v>3</v>
      </c>
    </row>
    <row r="170" spans="1:10" x14ac:dyDescent="0.25">
      <c r="A170" s="76" t="s">
        <v>348</v>
      </c>
      <c r="B170" s="76" t="s">
        <v>331</v>
      </c>
      <c r="C170" s="76"/>
      <c r="D170" s="76" t="s">
        <v>177</v>
      </c>
      <c r="E170" s="76" t="s">
        <v>388</v>
      </c>
      <c r="F170" s="76">
        <v>0.46</v>
      </c>
      <c r="G170" s="76"/>
      <c r="H170" s="76"/>
      <c r="I170" s="76"/>
      <c r="J170" s="76"/>
    </row>
    <row r="171" spans="1:10" x14ac:dyDescent="0.25">
      <c r="A171" s="76" t="s">
        <v>348</v>
      </c>
      <c r="B171" s="76" t="s">
        <v>331</v>
      </c>
      <c r="C171" s="76" t="s">
        <v>42</v>
      </c>
      <c r="D171" s="76" t="s">
        <v>178</v>
      </c>
      <c r="E171" s="76" t="s">
        <v>381</v>
      </c>
      <c r="F171" s="76">
        <v>15.35</v>
      </c>
      <c r="G171" s="76" t="s">
        <v>382</v>
      </c>
      <c r="H171" s="76">
        <v>7.34</v>
      </c>
      <c r="I171" s="76" t="s">
        <v>388</v>
      </c>
      <c r="J171" s="76">
        <v>7.34</v>
      </c>
    </row>
    <row r="172" spans="1:10" x14ac:dyDescent="0.25">
      <c r="A172" s="76" t="s">
        <v>348</v>
      </c>
      <c r="B172" s="76" t="s">
        <v>331</v>
      </c>
      <c r="C172" s="76"/>
      <c r="D172" s="76" t="s">
        <v>178</v>
      </c>
      <c r="E172" s="76" t="s">
        <v>388</v>
      </c>
      <c r="F172" s="76">
        <v>1.85</v>
      </c>
      <c r="G172" s="76"/>
      <c r="H172" s="76"/>
      <c r="I172" s="76"/>
      <c r="J172" s="76"/>
    </row>
    <row r="173" spans="1:10" x14ac:dyDescent="0.25">
      <c r="A173" s="76" t="s">
        <v>348</v>
      </c>
      <c r="B173" s="76" t="s">
        <v>331</v>
      </c>
      <c r="C173" s="76" t="s">
        <v>222</v>
      </c>
      <c r="D173" s="76" t="s">
        <v>233</v>
      </c>
      <c r="E173" s="76" t="s">
        <v>388</v>
      </c>
      <c r="F173" s="76">
        <v>1.3</v>
      </c>
      <c r="G173" s="76"/>
      <c r="H173" s="76"/>
      <c r="I173" s="76" t="s">
        <v>388</v>
      </c>
      <c r="J173" s="76">
        <v>8.6999999999999993</v>
      </c>
    </row>
    <row r="174" spans="1:10" x14ac:dyDescent="0.25">
      <c r="A174" s="76" t="s">
        <v>348</v>
      </c>
      <c r="B174" s="76" t="s">
        <v>331</v>
      </c>
      <c r="C174" s="76" t="s">
        <v>244</v>
      </c>
      <c r="D174" s="76"/>
      <c r="E174" s="76" t="s">
        <v>380</v>
      </c>
      <c r="F174" s="76">
        <v>103.5</v>
      </c>
      <c r="G174" s="76"/>
      <c r="H174" s="76"/>
      <c r="I174" s="76"/>
      <c r="J174" s="76"/>
    </row>
    <row r="175" spans="1:10" x14ac:dyDescent="0.25">
      <c r="A175" s="76" t="s">
        <v>349</v>
      </c>
      <c r="B175" s="76" t="s">
        <v>332</v>
      </c>
      <c r="C175" s="76" t="s">
        <v>39</v>
      </c>
      <c r="D175" s="76" t="s">
        <v>179</v>
      </c>
      <c r="E175" s="76" t="s">
        <v>381</v>
      </c>
      <c r="F175" s="76">
        <v>144.09</v>
      </c>
      <c r="G175" s="76" t="s">
        <v>385</v>
      </c>
      <c r="H175" s="76"/>
      <c r="I175" s="76" t="s">
        <v>360</v>
      </c>
      <c r="J175" s="76"/>
    </row>
    <row r="176" spans="1:10" x14ac:dyDescent="0.25">
      <c r="A176" s="76" t="s">
        <v>349</v>
      </c>
      <c r="B176" s="76" t="s">
        <v>332</v>
      </c>
      <c r="C176" s="76" t="s">
        <v>326</v>
      </c>
      <c r="D176" s="76" t="s">
        <v>179</v>
      </c>
      <c r="E176" s="76" t="s">
        <v>390</v>
      </c>
      <c r="F176" s="76">
        <v>60</v>
      </c>
      <c r="G176" s="76"/>
      <c r="H176" s="76"/>
      <c r="I176" s="76"/>
      <c r="J176" s="76"/>
    </row>
    <row r="177" spans="1:10" x14ac:dyDescent="0.25">
      <c r="A177" s="76" t="s">
        <v>349</v>
      </c>
      <c r="B177" s="76" t="s">
        <v>332</v>
      </c>
      <c r="C177" s="76" t="s">
        <v>8</v>
      </c>
      <c r="D177" s="76" t="s">
        <v>180</v>
      </c>
      <c r="E177" s="76" t="s">
        <v>381</v>
      </c>
      <c r="F177" s="76">
        <v>15.93</v>
      </c>
      <c r="G177" s="76" t="s">
        <v>384</v>
      </c>
      <c r="H177" s="76">
        <v>5.53</v>
      </c>
      <c r="I177" s="76" t="s">
        <v>360</v>
      </c>
      <c r="J177" s="76">
        <v>5.53</v>
      </c>
    </row>
    <row r="178" spans="1:10" x14ac:dyDescent="0.25">
      <c r="A178" s="76" t="s">
        <v>349</v>
      </c>
      <c r="B178" s="76" t="s">
        <v>332</v>
      </c>
      <c r="C178" s="76" t="s">
        <v>327</v>
      </c>
      <c r="D178" s="76" t="s">
        <v>180</v>
      </c>
      <c r="E178" s="76" t="s">
        <v>390</v>
      </c>
      <c r="F178" s="76">
        <v>8</v>
      </c>
      <c r="G178" s="76"/>
      <c r="H178" s="76"/>
      <c r="I178" s="76"/>
      <c r="J178" s="76"/>
    </row>
    <row r="179" spans="1:10" x14ac:dyDescent="0.25">
      <c r="A179" s="76" t="s">
        <v>349</v>
      </c>
      <c r="B179" s="76" t="s">
        <v>332</v>
      </c>
      <c r="C179" s="76" t="s">
        <v>55</v>
      </c>
      <c r="D179" s="76" t="s">
        <v>181</v>
      </c>
      <c r="E179" s="76" t="s">
        <v>381</v>
      </c>
      <c r="F179" s="76">
        <v>14.47</v>
      </c>
      <c r="G179" s="76" t="s">
        <v>384</v>
      </c>
      <c r="H179" s="76">
        <v>2.98</v>
      </c>
      <c r="I179" s="76" t="s">
        <v>376</v>
      </c>
      <c r="J179" s="76">
        <v>2.98</v>
      </c>
    </row>
    <row r="180" spans="1:10" x14ac:dyDescent="0.25">
      <c r="A180" s="76" t="s">
        <v>349</v>
      </c>
      <c r="B180" s="76" t="s">
        <v>332</v>
      </c>
      <c r="C180" s="76"/>
      <c r="D180" s="76" t="s">
        <v>181</v>
      </c>
      <c r="E180" s="76" t="s">
        <v>388</v>
      </c>
      <c r="F180" s="76">
        <v>0.46</v>
      </c>
      <c r="G180" s="76"/>
      <c r="H180" s="76"/>
      <c r="I180" s="76"/>
      <c r="J180" s="76"/>
    </row>
    <row r="181" spans="1:10" x14ac:dyDescent="0.25">
      <c r="A181" s="76" t="s">
        <v>349</v>
      </c>
      <c r="B181" s="76" t="s">
        <v>332</v>
      </c>
      <c r="C181" s="76" t="s">
        <v>42</v>
      </c>
      <c r="D181" s="76" t="s">
        <v>182</v>
      </c>
      <c r="E181" s="76" t="s">
        <v>381</v>
      </c>
      <c r="F181" s="76">
        <v>14.61</v>
      </c>
      <c r="G181" s="76" t="s">
        <v>382</v>
      </c>
      <c r="H181" s="76">
        <v>7.34</v>
      </c>
      <c r="I181" s="76" t="s">
        <v>388</v>
      </c>
      <c r="J181" s="76">
        <v>7.34</v>
      </c>
    </row>
    <row r="182" spans="1:10" x14ac:dyDescent="0.25">
      <c r="A182" s="76" t="s">
        <v>349</v>
      </c>
      <c r="B182" s="76" t="s">
        <v>332</v>
      </c>
      <c r="C182" s="76"/>
      <c r="D182" s="76" t="s">
        <v>182</v>
      </c>
      <c r="E182" s="76" t="s">
        <v>388</v>
      </c>
      <c r="F182" s="76">
        <v>1.85</v>
      </c>
      <c r="G182" s="76"/>
      <c r="H182" s="76"/>
      <c r="I182" s="76"/>
      <c r="J182" s="76"/>
    </row>
    <row r="183" spans="1:10" x14ac:dyDescent="0.25">
      <c r="A183" s="76" t="s">
        <v>349</v>
      </c>
      <c r="B183" s="76" t="s">
        <v>332</v>
      </c>
      <c r="C183" s="76" t="s">
        <v>222</v>
      </c>
      <c r="D183" s="76" t="s">
        <v>234</v>
      </c>
      <c r="E183" s="76" t="s">
        <v>388</v>
      </c>
      <c r="F183" s="76">
        <v>1.3</v>
      </c>
      <c r="G183" s="76"/>
      <c r="H183" s="76"/>
      <c r="I183" s="76" t="s">
        <v>388</v>
      </c>
      <c r="J183" s="76">
        <v>8.6999999999999993</v>
      </c>
    </row>
    <row r="184" spans="1:10" x14ac:dyDescent="0.25">
      <c r="A184" s="76" t="s">
        <v>349</v>
      </c>
      <c r="B184" s="76" t="s">
        <v>332</v>
      </c>
      <c r="C184" s="76" t="s">
        <v>244</v>
      </c>
      <c r="D184" s="76"/>
      <c r="E184" s="76" t="s">
        <v>380</v>
      </c>
      <c r="F184" s="76">
        <v>103.5</v>
      </c>
      <c r="G184" s="76"/>
      <c r="H184" s="76"/>
      <c r="I184" s="76"/>
      <c r="J184" s="76"/>
    </row>
    <row r="185" spans="1:10" x14ac:dyDescent="0.25">
      <c r="A185" s="76" t="s">
        <v>350</v>
      </c>
      <c r="B185" s="76" t="s">
        <v>332</v>
      </c>
      <c r="C185" s="76" t="s">
        <v>39</v>
      </c>
      <c r="D185" s="76" t="s">
        <v>187</v>
      </c>
      <c r="E185" s="76" t="s">
        <v>381</v>
      </c>
      <c r="F185" s="76">
        <v>136.47999999999999</v>
      </c>
      <c r="G185" s="76" t="s">
        <v>385</v>
      </c>
      <c r="H185" s="76">
        <v>54.71</v>
      </c>
      <c r="I185" s="76" t="s">
        <v>360</v>
      </c>
      <c r="J185" s="76">
        <v>54.71</v>
      </c>
    </row>
    <row r="186" spans="1:10" x14ac:dyDescent="0.25">
      <c r="A186" s="76" t="s">
        <v>350</v>
      </c>
      <c r="B186" s="76" t="s">
        <v>332</v>
      </c>
      <c r="C186" s="76" t="s">
        <v>326</v>
      </c>
      <c r="D186" s="76" t="s">
        <v>187</v>
      </c>
      <c r="E186" s="76" t="s">
        <v>390</v>
      </c>
      <c r="F186" s="76">
        <v>60</v>
      </c>
      <c r="G186" s="76"/>
      <c r="H186" s="76"/>
      <c r="I186" s="76"/>
      <c r="J186" s="76"/>
    </row>
    <row r="187" spans="1:10" x14ac:dyDescent="0.25">
      <c r="A187" s="76" t="s">
        <v>350</v>
      </c>
      <c r="B187" s="76" t="s">
        <v>332</v>
      </c>
      <c r="C187" s="76" t="s">
        <v>8</v>
      </c>
      <c r="D187" s="76" t="s">
        <v>188</v>
      </c>
      <c r="E187" s="76" t="s">
        <v>381</v>
      </c>
      <c r="F187" s="76">
        <v>16.52</v>
      </c>
      <c r="G187" s="76" t="s">
        <v>384</v>
      </c>
      <c r="H187" s="76">
        <v>5.43</v>
      </c>
      <c r="I187" s="76" t="s">
        <v>360</v>
      </c>
      <c r="J187" s="76">
        <v>5.43</v>
      </c>
    </row>
    <row r="188" spans="1:10" x14ac:dyDescent="0.25">
      <c r="A188" s="76" t="s">
        <v>350</v>
      </c>
      <c r="B188" s="76" t="s">
        <v>332</v>
      </c>
      <c r="C188" s="76" t="s">
        <v>327</v>
      </c>
      <c r="D188" s="76" t="s">
        <v>188</v>
      </c>
      <c r="E188" s="76" t="s">
        <v>390</v>
      </c>
      <c r="F188" s="76">
        <v>8</v>
      </c>
      <c r="G188" s="76"/>
      <c r="H188" s="76"/>
      <c r="I188" s="76"/>
      <c r="J188" s="76"/>
    </row>
    <row r="189" spans="1:10" x14ac:dyDescent="0.25">
      <c r="A189" s="76" t="s">
        <v>350</v>
      </c>
      <c r="B189" s="76" t="s">
        <v>332</v>
      </c>
      <c r="C189" s="76" t="s">
        <v>55</v>
      </c>
      <c r="D189" s="76" t="s">
        <v>189</v>
      </c>
      <c r="E189" s="76" t="s">
        <v>381</v>
      </c>
      <c r="F189" s="76">
        <v>15.04</v>
      </c>
      <c r="G189" s="76" t="s">
        <v>384</v>
      </c>
      <c r="H189" s="76">
        <v>2.98</v>
      </c>
      <c r="I189" s="76" t="s">
        <v>376</v>
      </c>
      <c r="J189" s="76">
        <v>2.98</v>
      </c>
    </row>
    <row r="190" spans="1:10" x14ac:dyDescent="0.25">
      <c r="A190" s="76" t="s">
        <v>350</v>
      </c>
      <c r="B190" s="76" t="s">
        <v>332</v>
      </c>
      <c r="C190" s="76"/>
      <c r="D190" s="76" t="s">
        <v>189</v>
      </c>
      <c r="E190" s="76" t="s">
        <v>388</v>
      </c>
      <c r="F190" s="76">
        <v>0.46</v>
      </c>
      <c r="G190" s="76"/>
      <c r="H190" s="76"/>
      <c r="I190" s="76"/>
      <c r="J190" s="76"/>
    </row>
    <row r="191" spans="1:10" x14ac:dyDescent="0.25">
      <c r="A191" s="76" t="s">
        <v>350</v>
      </c>
      <c r="B191" s="76" t="s">
        <v>332</v>
      </c>
      <c r="C191" s="76" t="s">
        <v>42</v>
      </c>
      <c r="D191" s="76" t="s">
        <v>190</v>
      </c>
      <c r="E191" s="76" t="s">
        <v>381</v>
      </c>
      <c r="F191" s="76">
        <v>27.26</v>
      </c>
      <c r="G191" s="76" t="s">
        <v>382</v>
      </c>
      <c r="H191" s="76">
        <v>7.34</v>
      </c>
      <c r="I191" s="76" t="s">
        <v>388</v>
      </c>
      <c r="J191" s="76">
        <v>7.34</v>
      </c>
    </row>
    <row r="192" spans="1:10" x14ac:dyDescent="0.25">
      <c r="A192" s="76" t="s">
        <v>350</v>
      </c>
      <c r="B192" s="76" t="s">
        <v>332</v>
      </c>
      <c r="C192" s="76"/>
      <c r="D192" s="76" t="s">
        <v>190</v>
      </c>
      <c r="E192" s="76" t="s">
        <v>388</v>
      </c>
      <c r="F192" s="76">
        <v>1.85</v>
      </c>
      <c r="G192" s="76"/>
      <c r="H192" s="76"/>
      <c r="I192" s="76"/>
      <c r="J192" s="76"/>
    </row>
    <row r="193" spans="1:10" x14ac:dyDescent="0.25">
      <c r="A193" s="76" t="s">
        <v>350</v>
      </c>
      <c r="B193" s="76" t="s">
        <v>332</v>
      </c>
      <c r="C193" s="76" t="s">
        <v>222</v>
      </c>
      <c r="D193" s="76" t="s">
        <v>235</v>
      </c>
      <c r="E193" s="76" t="s">
        <v>388</v>
      </c>
      <c r="F193" s="76">
        <v>1.3</v>
      </c>
      <c r="G193" s="76"/>
      <c r="H193" s="76"/>
      <c r="I193" s="76" t="s">
        <v>388</v>
      </c>
      <c r="J193" s="76">
        <v>8.6999999999999993</v>
      </c>
    </row>
    <row r="194" spans="1:10" x14ac:dyDescent="0.25">
      <c r="A194" s="76" t="s">
        <v>350</v>
      </c>
      <c r="B194" s="76" t="s">
        <v>332</v>
      </c>
      <c r="C194" s="76" t="s">
        <v>244</v>
      </c>
      <c r="D194" s="76"/>
      <c r="E194" s="76" t="s">
        <v>380</v>
      </c>
      <c r="F194" s="76">
        <v>103.5</v>
      </c>
      <c r="G194" s="76"/>
      <c r="H194" s="76"/>
      <c r="I194" s="76"/>
      <c r="J194" s="76"/>
    </row>
    <row r="195" spans="1:10" x14ac:dyDescent="0.25">
      <c r="A195" s="76" t="s">
        <v>351</v>
      </c>
      <c r="B195" s="76" t="s">
        <v>332</v>
      </c>
      <c r="C195" s="76" t="s">
        <v>39</v>
      </c>
      <c r="D195" s="76" t="s">
        <v>192</v>
      </c>
      <c r="E195" s="76" t="s">
        <v>381</v>
      </c>
      <c r="F195" s="76">
        <v>51.58</v>
      </c>
      <c r="G195" s="76" t="s">
        <v>385</v>
      </c>
      <c r="H195" s="76">
        <v>19.850000000000001</v>
      </c>
      <c r="I195" s="76" t="s">
        <v>360</v>
      </c>
      <c r="J195" s="76">
        <v>19.850000000000001</v>
      </c>
    </row>
    <row r="196" spans="1:10" x14ac:dyDescent="0.25">
      <c r="A196" s="76" t="s">
        <v>351</v>
      </c>
      <c r="B196" s="76" t="s">
        <v>332</v>
      </c>
      <c r="C196" s="76" t="s">
        <v>326</v>
      </c>
      <c r="D196" s="76" t="s">
        <v>192</v>
      </c>
      <c r="E196" s="76" t="s">
        <v>390</v>
      </c>
      <c r="F196" s="76">
        <v>60</v>
      </c>
      <c r="G196" s="76"/>
      <c r="H196" s="76"/>
      <c r="I196" s="76"/>
      <c r="J196" s="76"/>
    </row>
    <row r="197" spans="1:10" x14ac:dyDescent="0.25">
      <c r="A197" s="76" t="s">
        <v>351</v>
      </c>
      <c r="B197" s="76" t="s">
        <v>332</v>
      </c>
      <c r="C197" s="76" t="s">
        <v>8</v>
      </c>
      <c r="D197" s="76" t="s">
        <v>193</v>
      </c>
      <c r="E197" s="76" t="s">
        <v>381</v>
      </c>
      <c r="F197" s="76">
        <v>16.52</v>
      </c>
      <c r="G197" s="76" t="s">
        <v>384</v>
      </c>
      <c r="H197" s="76">
        <v>5.43</v>
      </c>
      <c r="I197" s="76" t="s">
        <v>360</v>
      </c>
      <c r="J197" s="76">
        <v>5.43</v>
      </c>
    </row>
    <row r="198" spans="1:10" x14ac:dyDescent="0.25">
      <c r="A198" s="76" t="s">
        <v>351</v>
      </c>
      <c r="B198" s="76" t="s">
        <v>332</v>
      </c>
      <c r="C198" s="76" t="s">
        <v>327</v>
      </c>
      <c r="D198" s="76" t="s">
        <v>193</v>
      </c>
      <c r="E198" s="76" t="s">
        <v>390</v>
      </c>
      <c r="F198" s="76">
        <v>8</v>
      </c>
      <c r="G198" s="76"/>
      <c r="H198" s="76"/>
      <c r="I198" s="76"/>
      <c r="J198" s="76"/>
    </row>
    <row r="199" spans="1:10" x14ac:dyDescent="0.25">
      <c r="A199" s="76" t="s">
        <v>351</v>
      </c>
      <c r="B199" s="76" t="s">
        <v>332</v>
      </c>
      <c r="C199" s="76" t="s">
        <v>55</v>
      </c>
      <c r="D199" s="76" t="s">
        <v>194</v>
      </c>
      <c r="E199" s="76" t="s">
        <v>381</v>
      </c>
      <c r="F199" s="76">
        <v>15.04</v>
      </c>
      <c r="G199" s="76" t="s">
        <v>384</v>
      </c>
      <c r="H199" s="76">
        <v>2.98</v>
      </c>
      <c r="I199" s="76" t="s">
        <v>376</v>
      </c>
      <c r="J199" s="76">
        <v>2.98</v>
      </c>
    </row>
    <row r="200" spans="1:10" x14ac:dyDescent="0.25">
      <c r="A200" s="76" t="s">
        <v>351</v>
      </c>
      <c r="B200" s="76" t="s">
        <v>332</v>
      </c>
      <c r="C200" s="76"/>
      <c r="D200" s="76" t="s">
        <v>194</v>
      </c>
      <c r="E200" s="76" t="s">
        <v>388</v>
      </c>
      <c r="F200" s="76">
        <v>0.46</v>
      </c>
      <c r="G200" s="76"/>
      <c r="H200" s="76"/>
      <c r="I200" s="76"/>
      <c r="J200" s="76"/>
    </row>
    <row r="201" spans="1:10" x14ac:dyDescent="0.25">
      <c r="A201" s="76" t="s">
        <v>351</v>
      </c>
      <c r="B201" s="76" t="s">
        <v>332</v>
      </c>
      <c r="C201" s="76" t="s">
        <v>42</v>
      </c>
      <c r="D201" s="76" t="s">
        <v>195</v>
      </c>
      <c r="E201" s="76" t="s">
        <v>381</v>
      </c>
      <c r="F201" s="76">
        <v>24.65</v>
      </c>
      <c r="G201" s="76" t="s">
        <v>382</v>
      </c>
      <c r="H201" s="76">
        <v>7.34</v>
      </c>
      <c r="I201" s="76" t="s">
        <v>388</v>
      </c>
      <c r="J201" s="76">
        <v>7.34</v>
      </c>
    </row>
    <row r="202" spans="1:10" x14ac:dyDescent="0.25">
      <c r="A202" s="76" t="s">
        <v>351</v>
      </c>
      <c r="B202" s="76" t="s">
        <v>332</v>
      </c>
      <c r="C202" s="76"/>
      <c r="D202" s="76" t="s">
        <v>195</v>
      </c>
      <c r="E202" s="76" t="s">
        <v>388</v>
      </c>
      <c r="F202" s="76">
        <v>1.85</v>
      </c>
      <c r="G202" s="76"/>
      <c r="H202" s="76"/>
      <c r="I202" s="76"/>
      <c r="J202" s="76"/>
    </row>
    <row r="203" spans="1:10" x14ac:dyDescent="0.25">
      <c r="A203" s="76" t="s">
        <v>351</v>
      </c>
      <c r="B203" s="76" t="s">
        <v>332</v>
      </c>
      <c r="C203" s="76" t="s">
        <v>222</v>
      </c>
      <c r="D203" s="76" t="s">
        <v>236</v>
      </c>
      <c r="E203" s="76" t="s">
        <v>388</v>
      </c>
      <c r="F203" s="76">
        <v>1.3</v>
      </c>
      <c r="G203" s="76"/>
      <c r="H203" s="76"/>
      <c r="I203" s="76" t="s">
        <v>388</v>
      </c>
      <c r="J203" s="76">
        <v>8.6999999999999993</v>
      </c>
    </row>
    <row r="204" spans="1:10" x14ac:dyDescent="0.25">
      <c r="A204" s="76" t="s">
        <v>351</v>
      </c>
      <c r="B204" s="76" t="s">
        <v>332</v>
      </c>
      <c r="C204" s="76" t="s">
        <v>244</v>
      </c>
      <c r="D204" s="76"/>
      <c r="E204" s="76" t="s">
        <v>380</v>
      </c>
      <c r="F204" s="76">
        <v>89.4</v>
      </c>
      <c r="G204" s="76"/>
      <c r="H204" s="76"/>
      <c r="I204" s="76"/>
      <c r="J204" s="76"/>
    </row>
    <row r="205" spans="1:10" x14ac:dyDescent="0.25">
      <c r="A205" s="76" t="s">
        <v>352</v>
      </c>
      <c r="B205" s="76" t="s">
        <v>332</v>
      </c>
      <c r="C205" s="76" t="s">
        <v>39</v>
      </c>
      <c r="D205" s="76" t="s">
        <v>64</v>
      </c>
      <c r="E205" s="76" t="s">
        <v>381</v>
      </c>
      <c r="F205" s="76">
        <v>114.48</v>
      </c>
      <c r="G205" s="76" t="s">
        <v>385</v>
      </c>
      <c r="H205" s="76">
        <v>43.17</v>
      </c>
      <c r="I205" s="76" t="s">
        <v>360</v>
      </c>
      <c r="J205" s="76">
        <v>43.17</v>
      </c>
    </row>
    <row r="206" spans="1:10" x14ac:dyDescent="0.25">
      <c r="A206" s="76" t="s">
        <v>352</v>
      </c>
      <c r="B206" s="76" t="s">
        <v>332</v>
      </c>
      <c r="C206" s="76" t="s">
        <v>326</v>
      </c>
      <c r="D206" s="76" t="s">
        <v>64</v>
      </c>
      <c r="E206" s="76" t="s">
        <v>390</v>
      </c>
      <c r="F206" s="76">
        <v>60</v>
      </c>
      <c r="G206" s="76"/>
      <c r="H206" s="76"/>
      <c r="I206" s="76"/>
      <c r="J206" s="76"/>
    </row>
    <row r="207" spans="1:10" x14ac:dyDescent="0.25">
      <c r="A207" s="76" t="s">
        <v>352</v>
      </c>
      <c r="B207" s="76" t="s">
        <v>332</v>
      </c>
      <c r="C207" s="76" t="s">
        <v>8</v>
      </c>
      <c r="D207" s="76" t="s">
        <v>65</v>
      </c>
      <c r="E207" s="76" t="s">
        <v>381</v>
      </c>
      <c r="F207" s="76">
        <v>16.04</v>
      </c>
      <c r="G207" s="76" t="s">
        <v>384</v>
      </c>
      <c r="H207" s="76">
        <v>5.43</v>
      </c>
      <c r="I207" s="76" t="s">
        <v>360</v>
      </c>
      <c r="J207" s="76">
        <v>5.43</v>
      </c>
    </row>
    <row r="208" spans="1:10" x14ac:dyDescent="0.25">
      <c r="A208" s="76" t="s">
        <v>352</v>
      </c>
      <c r="B208" s="76" t="s">
        <v>332</v>
      </c>
      <c r="C208" s="76" t="s">
        <v>327</v>
      </c>
      <c r="D208" s="76" t="s">
        <v>65</v>
      </c>
      <c r="E208" s="76" t="s">
        <v>390</v>
      </c>
      <c r="F208" s="76">
        <v>8</v>
      </c>
      <c r="G208" s="76"/>
      <c r="H208" s="76"/>
      <c r="I208" s="76"/>
      <c r="J208" s="76"/>
    </row>
    <row r="209" spans="1:10" x14ac:dyDescent="0.25">
      <c r="A209" s="76" t="s">
        <v>352</v>
      </c>
      <c r="B209" s="76" t="s">
        <v>332</v>
      </c>
      <c r="C209" s="76" t="s">
        <v>55</v>
      </c>
      <c r="D209" s="76" t="s">
        <v>66</v>
      </c>
      <c r="E209" s="76" t="s">
        <v>381</v>
      </c>
      <c r="F209" s="76">
        <v>14.69</v>
      </c>
      <c r="G209" s="76" t="s">
        <v>384</v>
      </c>
      <c r="H209" s="76">
        <v>2.99</v>
      </c>
      <c r="I209" s="76" t="s">
        <v>376</v>
      </c>
      <c r="J209" s="76">
        <v>2.99</v>
      </c>
    </row>
    <row r="210" spans="1:10" x14ac:dyDescent="0.25">
      <c r="A210" s="76" t="s">
        <v>352</v>
      </c>
      <c r="B210" s="76" t="s">
        <v>332</v>
      </c>
      <c r="C210" s="76"/>
      <c r="D210" s="76" t="s">
        <v>66</v>
      </c>
      <c r="E210" s="76" t="s">
        <v>388</v>
      </c>
      <c r="F210" s="76">
        <v>0.46</v>
      </c>
      <c r="G210" s="76"/>
      <c r="H210" s="76"/>
      <c r="I210" s="76"/>
      <c r="J210" s="76"/>
    </row>
    <row r="211" spans="1:10" x14ac:dyDescent="0.25">
      <c r="A211" s="76" t="s">
        <v>352</v>
      </c>
      <c r="B211" s="76" t="s">
        <v>332</v>
      </c>
      <c r="C211" s="76" t="s">
        <v>42</v>
      </c>
      <c r="D211" s="76" t="s">
        <v>67</v>
      </c>
      <c r="E211" s="76" t="s">
        <v>381</v>
      </c>
      <c r="F211" s="76">
        <v>14.98</v>
      </c>
      <c r="G211" s="76" t="s">
        <v>382</v>
      </c>
      <c r="H211" s="76">
        <v>7.34</v>
      </c>
      <c r="I211" s="76" t="s">
        <v>388</v>
      </c>
      <c r="J211" s="76">
        <v>7.34</v>
      </c>
    </row>
    <row r="212" spans="1:10" x14ac:dyDescent="0.25">
      <c r="A212" s="76" t="s">
        <v>352</v>
      </c>
      <c r="B212" s="76" t="s">
        <v>332</v>
      </c>
      <c r="C212" s="76"/>
      <c r="D212" s="76" t="s">
        <v>67</v>
      </c>
      <c r="E212" s="76" t="s">
        <v>388</v>
      </c>
      <c r="F212" s="76">
        <v>1.85</v>
      </c>
      <c r="G212" s="76"/>
      <c r="H212" s="76"/>
      <c r="I212" s="76"/>
      <c r="J212" s="76"/>
    </row>
    <row r="213" spans="1:10" x14ac:dyDescent="0.25">
      <c r="A213" s="76" t="s">
        <v>352</v>
      </c>
      <c r="B213" s="76" t="s">
        <v>332</v>
      </c>
      <c r="C213" s="76" t="s">
        <v>222</v>
      </c>
      <c r="D213" s="76" t="s">
        <v>237</v>
      </c>
      <c r="E213" s="76" t="s">
        <v>388</v>
      </c>
      <c r="F213" s="76">
        <v>1.3</v>
      </c>
      <c r="G213" s="76"/>
      <c r="H213" s="76"/>
      <c r="I213" s="76" t="s">
        <v>388</v>
      </c>
      <c r="J213" s="76">
        <v>8.6999999999999993</v>
      </c>
    </row>
    <row r="214" spans="1:10" x14ac:dyDescent="0.25">
      <c r="A214" s="76" t="s">
        <v>352</v>
      </c>
      <c r="B214" s="76" t="s">
        <v>332</v>
      </c>
      <c r="C214" s="76" t="s">
        <v>244</v>
      </c>
      <c r="D214" s="76"/>
      <c r="E214" s="76" t="s">
        <v>380</v>
      </c>
      <c r="F214" s="76">
        <v>89.4</v>
      </c>
      <c r="G214" s="76"/>
      <c r="H214" s="76"/>
      <c r="I214" s="76"/>
      <c r="J214" s="76"/>
    </row>
    <row r="215" spans="1:10" x14ac:dyDescent="0.25">
      <c r="A215" s="76" t="s">
        <v>297</v>
      </c>
      <c r="B215" s="76" t="s">
        <v>332</v>
      </c>
      <c r="C215" s="76" t="s">
        <v>39</v>
      </c>
      <c r="D215" s="76" t="s">
        <v>203</v>
      </c>
      <c r="E215" s="76" t="s">
        <v>381</v>
      </c>
      <c r="F215" s="76">
        <v>114.7</v>
      </c>
      <c r="G215" s="76" t="s">
        <v>385</v>
      </c>
      <c r="H215" s="76">
        <v>43.55</v>
      </c>
      <c r="I215" s="76" t="s">
        <v>360</v>
      </c>
      <c r="J215" s="76">
        <v>43.55</v>
      </c>
    </row>
    <row r="216" spans="1:10" x14ac:dyDescent="0.25">
      <c r="A216" s="76" t="s">
        <v>297</v>
      </c>
      <c r="B216" s="76" t="s">
        <v>332</v>
      </c>
      <c r="C216" s="76" t="s">
        <v>326</v>
      </c>
      <c r="D216" s="76" t="s">
        <v>203</v>
      </c>
      <c r="E216" s="76" t="s">
        <v>390</v>
      </c>
      <c r="F216" s="76">
        <v>60</v>
      </c>
      <c r="G216" s="76"/>
      <c r="H216" s="76"/>
      <c r="I216" s="76"/>
      <c r="J216" s="76"/>
    </row>
    <row r="217" spans="1:10" x14ac:dyDescent="0.25">
      <c r="A217" s="76" t="s">
        <v>297</v>
      </c>
      <c r="B217" s="76" t="s">
        <v>332</v>
      </c>
      <c r="C217" s="76" t="s">
        <v>8</v>
      </c>
      <c r="D217" s="76" t="s">
        <v>204</v>
      </c>
      <c r="E217" s="76" t="s">
        <v>381</v>
      </c>
      <c r="F217" s="76">
        <v>16.04</v>
      </c>
      <c r="G217" s="76" t="s">
        <v>384</v>
      </c>
      <c r="H217" s="76">
        <v>5.53</v>
      </c>
      <c r="I217" s="76" t="s">
        <v>360</v>
      </c>
      <c r="J217" s="76">
        <v>5.53</v>
      </c>
    </row>
    <row r="218" spans="1:10" x14ac:dyDescent="0.25">
      <c r="A218" s="76" t="s">
        <v>297</v>
      </c>
      <c r="B218" s="76" t="s">
        <v>332</v>
      </c>
      <c r="C218" s="76" t="s">
        <v>327</v>
      </c>
      <c r="D218" s="76" t="s">
        <v>204</v>
      </c>
      <c r="E218" s="76" t="s">
        <v>390</v>
      </c>
      <c r="F218" s="76">
        <v>8</v>
      </c>
      <c r="G218" s="76"/>
      <c r="H218" s="76"/>
      <c r="I218" s="76"/>
      <c r="J218" s="76"/>
    </row>
    <row r="219" spans="1:10" x14ac:dyDescent="0.25">
      <c r="A219" s="76" t="s">
        <v>297</v>
      </c>
      <c r="B219" s="76" t="s">
        <v>332</v>
      </c>
      <c r="C219" s="76" t="s">
        <v>55</v>
      </c>
      <c r="D219" s="76" t="s">
        <v>205</v>
      </c>
      <c r="E219" s="76" t="s">
        <v>381</v>
      </c>
      <c r="F219" s="76">
        <v>14.69</v>
      </c>
      <c r="G219" s="76" t="s">
        <v>384</v>
      </c>
      <c r="H219" s="76">
        <v>2.99</v>
      </c>
      <c r="I219" s="76" t="s">
        <v>376</v>
      </c>
      <c r="J219" s="76">
        <v>2.99</v>
      </c>
    </row>
    <row r="220" spans="1:10" x14ac:dyDescent="0.25">
      <c r="A220" s="76" t="s">
        <v>297</v>
      </c>
      <c r="B220" s="76" t="s">
        <v>332</v>
      </c>
      <c r="C220" s="76"/>
      <c r="D220" s="76" t="s">
        <v>205</v>
      </c>
      <c r="E220" s="76" t="s">
        <v>388</v>
      </c>
      <c r="F220" s="76">
        <v>0.46</v>
      </c>
      <c r="G220" s="76"/>
      <c r="H220" s="76"/>
      <c r="I220" s="76"/>
      <c r="J220" s="76"/>
    </row>
    <row r="221" spans="1:10" x14ac:dyDescent="0.25">
      <c r="A221" s="76" t="s">
        <v>297</v>
      </c>
      <c r="B221" s="76" t="s">
        <v>332</v>
      </c>
      <c r="C221" s="76" t="s">
        <v>42</v>
      </c>
      <c r="D221" s="76" t="s">
        <v>206</v>
      </c>
      <c r="E221" s="76" t="s">
        <v>381</v>
      </c>
      <c r="F221" s="76">
        <v>14.98</v>
      </c>
      <c r="G221" s="76" t="s">
        <v>382</v>
      </c>
      <c r="H221" s="76">
        <v>7.34</v>
      </c>
      <c r="I221" s="76" t="s">
        <v>388</v>
      </c>
      <c r="J221" s="76">
        <v>7.34</v>
      </c>
    </row>
    <row r="222" spans="1:10" x14ac:dyDescent="0.25">
      <c r="A222" s="76" t="s">
        <v>297</v>
      </c>
      <c r="B222" s="76" t="s">
        <v>332</v>
      </c>
      <c r="C222" s="76"/>
      <c r="D222" s="76" t="s">
        <v>206</v>
      </c>
      <c r="E222" s="76" t="s">
        <v>388</v>
      </c>
      <c r="F222" s="76">
        <v>1.85</v>
      </c>
      <c r="G222" s="76"/>
      <c r="H222" s="76"/>
      <c r="I222" s="76"/>
      <c r="J222" s="76"/>
    </row>
    <row r="223" spans="1:10" x14ac:dyDescent="0.25">
      <c r="A223" s="76" t="s">
        <v>297</v>
      </c>
      <c r="B223" s="76" t="s">
        <v>332</v>
      </c>
      <c r="C223" s="76" t="s">
        <v>222</v>
      </c>
      <c r="D223" s="76" t="s">
        <v>238</v>
      </c>
      <c r="E223" s="76" t="s">
        <v>388</v>
      </c>
      <c r="F223" s="76">
        <v>1.3</v>
      </c>
      <c r="G223" s="76"/>
      <c r="H223" s="76"/>
      <c r="I223" s="76" t="s">
        <v>388</v>
      </c>
      <c r="J223" s="76">
        <v>8.6999999999999993</v>
      </c>
    </row>
    <row r="224" spans="1:10" x14ac:dyDescent="0.25">
      <c r="A224" s="76" t="s">
        <v>297</v>
      </c>
      <c r="B224" s="76" t="s">
        <v>332</v>
      </c>
      <c r="C224" s="76" t="s">
        <v>244</v>
      </c>
      <c r="D224" s="76"/>
      <c r="E224" s="76" t="s">
        <v>380</v>
      </c>
      <c r="F224" s="76">
        <v>89.4</v>
      </c>
      <c r="G224" s="76"/>
      <c r="H224" s="76"/>
      <c r="I224" s="76"/>
      <c r="J224" s="76"/>
    </row>
    <row r="225" spans="1:10" x14ac:dyDescent="0.25">
      <c r="A225" s="76" t="s">
        <v>353</v>
      </c>
      <c r="B225" s="76" t="s">
        <v>332</v>
      </c>
      <c r="C225" s="76" t="s">
        <v>39</v>
      </c>
      <c r="D225" s="76" t="s">
        <v>216</v>
      </c>
      <c r="E225" s="76" t="s">
        <v>381</v>
      </c>
      <c r="F225" s="76">
        <v>117.7</v>
      </c>
      <c r="G225" s="76" t="s">
        <v>385</v>
      </c>
      <c r="H225" s="76">
        <v>43.55</v>
      </c>
      <c r="I225" s="76" t="s">
        <v>360</v>
      </c>
      <c r="J225" s="76">
        <v>43.55</v>
      </c>
    </row>
    <row r="226" spans="1:10" x14ac:dyDescent="0.25">
      <c r="A226" s="76" t="s">
        <v>353</v>
      </c>
      <c r="B226" s="76" t="s">
        <v>332</v>
      </c>
      <c r="C226" s="76" t="s">
        <v>326</v>
      </c>
      <c r="D226" s="76" t="s">
        <v>216</v>
      </c>
      <c r="E226" s="76" t="s">
        <v>390</v>
      </c>
      <c r="F226" s="76">
        <v>60</v>
      </c>
      <c r="G226" s="76"/>
      <c r="H226" s="76"/>
      <c r="I226" s="76"/>
      <c r="J226" s="76"/>
    </row>
    <row r="227" spans="1:10" x14ac:dyDescent="0.25">
      <c r="A227" s="76" t="s">
        <v>353</v>
      </c>
      <c r="B227" s="76" t="s">
        <v>332</v>
      </c>
      <c r="C227" s="76" t="s">
        <v>8</v>
      </c>
      <c r="D227" s="76" t="s">
        <v>217</v>
      </c>
      <c r="E227" s="76" t="s">
        <v>381</v>
      </c>
      <c r="F227" s="76">
        <v>16.28</v>
      </c>
      <c r="G227" s="76" t="s">
        <v>384</v>
      </c>
      <c r="H227" s="76">
        <v>5.53</v>
      </c>
      <c r="I227" s="76" t="s">
        <v>360</v>
      </c>
      <c r="J227" s="76">
        <v>5.53</v>
      </c>
    </row>
    <row r="228" spans="1:10" x14ac:dyDescent="0.25">
      <c r="A228" s="76" t="s">
        <v>353</v>
      </c>
      <c r="B228" s="76" t="s">
        <v>332</v>
      </c>
      <c r="C228" s="76" t="s">
        <v>327</v>
      </c>
      <c r="D228" s="76" t="s">
        <v>217</v>
      </c>
      <c r="E228" s="76" t="s">
        <v>390</v>
      </c>
      <c r="F228" s="76">
        <v>8</v>
      </c>
      <c r="G228" s="76"/>
      <c r="H228" s="76"/>
      <c r="I228" s="76"/>
      <c r="J228" s="76"/>
    </row>
    <row r="229" spans="1:10" x14ac:dyDescent="0.25">
      <c r="A229" s="76" t="s">
        <v>353</v>
      </c>
      <c r="B229" s="76" t="s">
        <v>332</v>
      </c>
      <c r="C229" s="76" t="s">
        <v>55</v>
      </c>
      <c r="D229" s="76" t="s">
        <v>218</v>
      </c>
      <c r="E229" s="76" t="s">
        <v>381</v>
      </c>
      <c r="F229" s="76">
        <v>15.38</v>
      </c>
      <c r="G229" s="76" t="s">
        <v>384</v>
      </c>
      <c r="H229" s="76">
        <v>2.99</v>
      </c>
      <c r="I229" s="76" t="s">
        <v>376</v>
      </c>
      <c r="J229" s="76">
        <v>2.99</v>
      </c>
    </row>
    <row r="230" spans="1:10" x14ac:dyDescent="0.25">
      <c r="A230" s="76" t="s">
        <v>353</v>
      </c>
      <c r="B230" s="76" t="s">
        <v>332</v>
      </c>
      <c r="C230" s="76"/>
      <c r="D230" s="76" t="s">
        <v>218</v>
      </c>
      <c r="E230" s="76" t="s">
        <v>388</v>
      </c>
      <c r="F230" s="76">
        <v>0.46</v>
      </c>
      <c r="G230" s="76"/>
      <c r="H230" s="76"/>
      <c r="I230" s="76"/>
      <c r="J230" s="76"/>
    </row>
    <row r="231" spans="1:10" x14ac:dyDescent="0.25">
      <c r="A231" s="76" t="s">
        <v>353</v>
      </c>
      <c r="B231" s="76" t="s">
        <v>332</v>
      </c>
      <c r="C231" s="76" t="s">
        <v>42</v>
      </c>
      <c r="D231" s="76" t="s">
        <v>219</v>
      </c>
      <c r="E231" s="76" t="s">
        <v>381</v>
      </c>
      <c r="F231" s="76">
        <v>15.35</v>
      </c>
      <c r="G231" s="76" t="s">
        <v>382</v>
      </c>
      <c r="H231" s="76">
        <v>10.26</v>
      </c>
      <c r="I231" s="76" t="s">
        <v>388</v>
      </c>
      <c r="J231" s="76">
        <v>10.26</v>
      </c>
    </row>
    <row r="232" spans="1:10" x14ac:dyDescent="0.25">
      <c r="A232" s="76" t="s">
        <v>353</v>
      </c>
      <c r="B232" s="76" t="s">
        <v>332</v>
      </c>
      <c r="C232" s="76"/>
      <c r="D232" s="76" t="s">
        <v>219</v>
      </c>
      <c r="E232" s="76" t="s">
        <v>388</v>
      </c>
      <c r="F232" s="76">
        <v>1.85</v>
      </c>
      <c r="G232" s="76"/>
      <c r="H232" s="76"/>
      <c r="I232" s="76"/>
      <c r="J232" s="76"/>
    </row>
    <row r="233" spans="1:10" x14ac:dyDescent="0.25">
      <c r="A233" s="76" t="s">
        <v>353</v>
      </c>
      <c r="B233" s="76" t="s">
        <v>332</v>
      </c>
      <c r="C233" s="76" t="s">
        <v>222</v>
      </c>
      <c r="D233" s="76" t="s">
        <v>239</v>
      </c>
      <c r="E233" s="76" t="s">
        <v>388</v>
      </c>
      <c r="F233" s="76">
        <v>1.3</v>
      </c>
      <c r="G233" s="76"/>
      <c r="H233" s="76"/>
      <c r="I233" s="76"/>
      <c r="J233" s="76"/>
    </row>
    <row r="234" spans="1:10" x14ac:dyDescent="0.25">
      <c r="A234" s="76" t="s">
        <v>353</v>
      </c>
      <c r="B234" s="76" t="s">
        <v>332</v>
      </c>
      <c r="C234" s="76" t="s">
        <v>244</v>
      </c>
      <c r="D234" s="76"/>
      <c r="E234" s="76" t="s">
        <v>380</v>
      </c>
      <c r="F234" s="76">
        <v>27.9</v>
      </c>
      <c r="G234" s="76"/>
      <c r="H234" s="76"/>
      <c r="I234" s="76"/>
      <c r="J234" s="76"/>
    </row>
    <row r="235" spans="1:10" x14ac:dyDescent="0.25">
      <c r="A235" s="76" t="s">
        <v>357</v>
      </c>
      <c r="B235" s="76" t="s">
        <v>332</v>
      </c>
      <c r="C235" s="76" t="s">
        <v>316</v>
      </c>
      <c r="D235" s="76" t="s">
        <v>354</v>
      </c>
      <c r="E235" s="76" t="s">
        <v>379</v>
      </c>
      <c r="F235" s="76">
        <v>240</v>
      </c>
      <c r="G235" s="76" t="s">
        <v>380</v>
      </c>
      <c r="H235" s="76">
        <v>307.57</v>
      </c>
      <c r="I235" s="76" t="s">
        <v>389</v>
      </c>
      <c r="J235" s="76">
        <v>307.57</v>
      </c>
    </row>
    <row r="236" spans="1:10" x14ac:dyDescent="0.25">
      <c r="A236" s="76" t="s">
        <v>111</v>
      </c>
      <c r="B236" s="76" t="s">
        <v>107</v>
      </c>
      <c r="C236" s="76" t="s">
        <v>110</v>
      </c>
      <c r="D236" s="76"/>
      <c r="E236" s="76" t="s">
        <v>386</v>
      </c>
      <c r="F236" s="76">
        <v>2435.94</v>
      </c>
      <c r="G236" s="76" t="s">
        <v>386</v>
      </c>
      <c r="H236" s="76">
        <v>805.58</v>
      </c>
      <c r="I236" s="76" t="s">
        <v>387</v>
      </c>
      <c r="J236" s="76">
        <v>3220</v>
      </c>
    </row>
    <row r="237" spans="1:10" x14ac:dyDescent="0.25">
      <c r="A237" s="76" t="s">
        <v>111</v>
      </c>
      <c r="B237" s="76" t="s">
        <v>107</v>
      </c>
      <c r="C237" s="76" t="s">
        <v>395</v>
      </c>
      <c r="D237" s="76"/>
      <c r="E237" s="76" t="s">
        <v>386</v>
      </c>
      <c r="F237" s="76">
        <v>40.72</v>
      </c>
      <c r="G237" s="76"/>
      <c r="H237" s="76"/>
      <c r="I237" s="76" t="s">
        <v>392</v>
      </c>
      <c r="J237" s="76">
        <v>585.6</v>
      </c>
    </row>
    <row r="238" spans="1:10" x14ac:dyDescent="0.25">
      <c r="A238" s="76" t="s">
        <v>111</v>
      </c>
      <c r="B238" s="76" t="s">
        <v>107</v>
      </c>
      <c r="C238" s="76" t="s">
        <v>393</v>
      </c>
      <c r="D238" s="76"/>
      <c r="E238" s="76"/>
      <c r="F238" s="76"/>
      <c r="G238" s="76"/>
      <c r="H238" s="76"/>
      <c r="I238" s="76" t="s">
        <v>394</v>
      </c>
      <c r="J238" s="76">
        <v>124.2</v>
      </c>
    </row>
    <row r="239" spans="1:10" x14ac:dyDescent="0.25">
      <c r="A239" s="76" t="s">
        <v>363</v>
      </c>
      <c r="B239" s="76" t="s">
        <v>364</v>
      </c>
      <c r="C239" s="76" t="s">
        <v>368</v>
      </c>
      <c r="D239" s="76" t="s">
        <v>365</v>
      </c>
      <c r="E239" s="76" t="s">
        <v>380</v>
      </c>
      <c r="F239" s="76">
        <v>158</v>
      </c>
      <c r="G239" s="76" t="s">
        <v>380</v>
      </c>
      <c r="H239" s="76">
        <v>177.55</v>
      </c>
      <c r="I239" s="76"/>
      <c r="J239" s="76"/>
    </row>
    <row r="240" spans="1:10" x14ac:dyDescent="0.25">
      <c r="A240" s="76" t="s">
        <v>363</v>
      </c>
      <c r="B240" s="76" t="s">
        <v>364</v>
      </c>
      <c r="C240" s="76" t="s">
        <v>369</v>
      </c>
      <c r="D240" s="76" t="s">
        <v>366</v>
      </c>
      <c r="E240" s="76" t="s">
        <v>391</v>
      </c>
      <c r="F240" s="76">
        <v>285</v>
      </c>
      <c r="G240" s="76" t="s">
        <v>391</v>
      </c>
      <c r="H240" s="76">
        <v>93</v>
      </c>
      <c r="I240" s="76" t="s">
        <v>389</v>
      </c>
      <c r="J240" s="76">
        <v>93</v>
      </c>
    </row>
    <row r="241" spans="1:10" x14ac:dyDescent="0.25">
      <c r="A241" s="76" t="s">
        <v>363</v>
      </c>
      <c r="B241" s="76" t="s">
        <v>364</v>
      </c>
      <c r="C241" s="76" t="s">
        <v>370</v>
      </c>
      <c r="D241" s="76" t="s">
        <v>367</v>
      </c>
      <c r="E241" s="76" t="s">
        <v>380</v>
      </c>
      <c r="F241" s="76">
        <v>308.8</v>
      </c>
      <c r="G241" s="76" t="s">
        <v>380</v>
      </c>
      <c r="H241" s="76">
        <v>54.2</v>
      </c>
      <c r="I241" s="76" t="s">
        <v>389</v>
      </c>
      <c r="J241" s="76">
        <v>54.2</v>
      </c>
    </row>
    <row r="242" spans="1:10" x14ac:dyDescent="0.25">
      <c r="A242" s="76" t="s">
        <v>358</v>
      </c>
      <c r="B242" s="76" t="s">
        <v>299</v>
      </c>
      <c r="C242" s="76" t="s">
        <v>358</v>
      </c>
      <c r="D242" s="76" t="s">
        <v>355</v>
      </c>
      <c r="E242" s="76" t="s">
        <v>391</v>
      </c>
      <c r="F242" s="76">
        <v>81.459999999999994</v>
      </c>
      <c r="G242" s="76" t="s">
        <v>391</v>
      </c>
      <c r="H242" s="76">
        <v>108.28</v>
      </c>
      <c r="I242" s="76" t="s">
        <v>389</v>
      </c>
      <c r="J242" s="76">
        <v>108.28</v>
      </c>
    </row>
    <row r="243" spans="1:10" x14ac:dyDescent="0.25">
      <c r="A243" s="76" t="s">
        <v>358</v>
      </c>
      <c r="B243" s="76" t="s">
        <v>299</v>
      </c>
      <c r="C243" s="76" t="s">
        <v>374</v>
      </c>
      <c r="D243" s="76" t="s">
        <v>372</v>
      </c>
      <c r="E243" s="76" t="s">
        <v>373</v>
      </c>
      <c r="F243" s="76">
        <v>18.059999999999999</v>
      </c>
      <c r="G243" s="76"/>
      <c r="H243" s="76"/>
      <c r="I243" s="76"/>
      <c r="J243" s="76"/>
    </row>
    <row r="244" spans="1:10" x14ac:dyDescent="0.25">
      <c r="A244" s="76" t="s">
        <v>358</v>
      </c>
      <c r="B244" s="76" t="s">
        <v>299</v>
      </c>
      <c r="C244" s="76" t="s">
        <v>374</v>
      </c>
      <c r="D244" s="76" t="s">
        <v>372</v>
      </c>
      <c r="E244" s="76" t="s">
        <v>379</v>
      </c>
      <c r="F244" s="76">
        <v>145.66</v>
      </c>
      <c r="G244" s="76"/>
      <c r="H244" s="76"/>
      <c r="I244" s="76"/>
      <c r="J244" s="76"/>
    </row>
    <row r="245" spans="1:10" x14ac:dyDescent="0.25">
      <c r="A245" s="76" t="s">
        <v>358</v>
      </c>
      <c r="B245" s="76" t="s">
        <v>299</v>
      </c>
      <c r="C245" s="76" t="s">
        <v>42</v>
      </c>
      <c r="D245" s="76" t="s">
        <v>325</v>
      </c>
      <c r="E245" s="76"/>
      <c r="F245" s="76"/>
      <c r="G245" s="76"/>
      <c r="H245" s="76"/>
      <c r="I245" s="76" t="s">
        <v>389</v>
      </c>
      <c r="J245" s="76">
        <v>3.72</v>
      </c>
    </row>
    <row r="246" spans="1:10" x14ac:dyDescent="0.25">
      <c r="A246" s="76" t="s">
        <v>358</v>
      </c>
      <c r="B246" s="76" t="s">
        <v>299</v>
      </c>
      <c r="C246" s="76" t="s">
        <v>375</v>
      </c>
      <c r="D246" s="76" t="s">
        <v>312</v>
      </c>
      <c r="E246" s="76" t="s">
        <v>311</v>
      </c>
      <c r="F246" s="76">
        <v>1</v>
      </c>
      <c r="G246" s="76"/>
      <c r="H246" s="76"/>
      <c r="I246" s="76" t="s">
        <v>389</v>
      </c>
      <c r="J246" s="76">
        <v>3.59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X647"/>
  <sheetViews>
    <sheetView zoomScale="85" zoomScaleNormal="85" workbookViewId="0">
      <pane ySplit="1" topLeftCell="A613" activePane="bottomLeft" state="frozen"/>
      <selection pane="bottomLeft" activeCell="D591" sqref="D591"/>
    </sheetView>
  </sheetViews>
  <sheetFormatPr defaultRowHeight="15" x14ac:dyDescent="0.25"/>
  <cols>
    <col min="1" max="1" width="15.7109375" customWidth="1"/>
    <col min="2" max="2" width="16.5703125" customWidth="1"/>
    <col min="3" max="3" width="76.140625" bestFit="1" customWidth="1"/>
    <col min="4" max="4" width="27.140625" customWidth="1"/>
    <col min="5" max="5" width="70.140625" customWidth="1"/>
    <col min="6" max="6" width="18.7109375" bestFit="1" customWidth="1"/>
    <col min="7" max="7" width="70.28515625" customWidth="1"/>
    <col min="8" max="8" width="19.140625" bestFit="1" customWidth="1"/>
    <col min="9" max="9" width="54" customWidth="1"/>
    <col min="10" max="10" width="21" bestFit="1" customWidth="1"/>
  </cols>
  <sheetData>
    <row r="1" spans="1:24" ht="15.75" thickBot="1" x14ac:dyDescent="0.3">
      <c r="A1" s="78" t="s">
        <v>324</v>
      </c>
      <c r="B1" s="79" t="s">
        <v>106</v>
      </c>
      <c r="C1" s="79" t="s">
        <v>333</v>
      </c>
      <c r="D1" s="79" t="s">
        <v>334</v>
      </c>
      <c r="E1" s="79" t="s">
        <v>2</v>
      </c>
      <c r="F1" s="79" t="s">
        <v>321</v>
      </c>
      <c r="G1" s="79" t="s">
        <v>4</v>
      </c>
      <c r="H1" s="79" t="s">
        <v>322</v>
      </c>
      <c r="I1" s="79" t="s">
        <v>5</v>
      </c>
      <c r="J1" s="80" t="s">
        <v>323</v>
      </c>
    </row>
    <row r="2" spans="1:24" ht="15.75" thickTop="1" x14ac:dyDescent="0.25">
      <c r="A2" s="81" t="s">
        <v>336</v>
      </c>
      <c r="B2" s="82" t="s">
        <v>107</v>
      </c>
      <c r="C2" s="82" t="s">
        <v>244</v>
      </c>
      <c r="D2" s="82" t="s">
        <v>500</v>
      </c>
      <c r="E2" s="82" t="s">
        <v>987</v>
      </c>
      <c r="F2" s="95">
        <v>15.4</v>
      </c>
      <c r="G2" s="82"/>
      <c r="H2" s="82"/>
      <c r="I2" s="82"/>
      <c r="J2" s="8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81" t="s">
        <v>336</v>
      </c>
      <c r="B3" s="82" t="s">
        <v>107</v>
      </c>
      <c r="C3" s="82" t="s">
        <v>399</v>
      </c>
      <c r="D3" s="82" t="s">
        <v>400</v>
      </c>
      <c r="E3" s="82" t="s">
        <v>987</v>
      </c>
      <c r="F3" s="95">
        <v>17.23</v>
      </c>
      <c r="G3" s="82" t="s">
        <v>988</v>
      </c>
      <c r="H3" s="95">
        <v>5.09</v>
      </c>
      <c r="I3" s="82" t="s">
        <v>538</v>
      </c>
      <c r="J3" s="100">
        <v>5.09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A4" s="81" t="s">
        <v>336</v>
      </c>
      <c r="B4" s="82" t="s">
        <v>107</v>
      </c>
      <c r="C4" s="82" t="s">
        <v>1022</v>
      </c>
      <c r="D4" s="82" t="s">
        <v>918</v>
      </c>
      <c r="E4" s="85" t="s">
        <v>906</v>
      </c>
      <c r="F4" s="95">
        <v>9.5</v>
      </c>
      <c r="G4" s="82"/>
      <c r="H4" s="86"/>
      <c r="I4" s="86"/>
      <c r="J4" s="10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25">
      <c r="A5" s="81" t="s">
        <v>336</v>
      </c>
      <c r="B5" s="82" t="s">
        <v>107</v>
      </c>
      <c r="C5" s="82" t="s">
        <v>402</v>
      </c>
      <c r="D5" s="82" t="s">
        <v>401</v>
      </c>
      <c r="E5" s="82" t="s">
        <v>987</v>
      </c>
      <c r="F5" s="95">
        <v>130.31</v>
      </c>
      <c r="G5" s="82" t="s">
        <v>988</v>
      </c>
      <c r="H5" s="95">
        <v>32.799999999999997</v>
      </c>
      <c r="I5" s="82" t="s">
        <v>538</v>
      </c>
      <c r="J5" s="100">
        <v>32.799999999999997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s="3" customFormat="1" x14ac:dyDescent="0.25">
      <c r="A6" s="81" t="s">
        <v>336</v>
      </c>
      <c r="B6" s="82" t="s">
        <v>107</v>
      </c>
      <c r="C6" s="82" t="s">
        <v>402</v>
      </c>
      <c r="D6" s="82" t="s">
        <v>1018</v>
      </c>
      <c r="E6" s="82" t="s">
        <v>538</v>
      </c>
      <c r="F6" s="95">
        <v>27.7</v>
      </c>
      <c r="G6" s="82"/>
      <c r="H6" s="95"/>
      <c r="I6" s="82"/>
      <c r="J6" s="100"/>
    </row>
    <row r="7" spans="1:24" x14ac:dyDescent="0.25">
      <c r="A7" s="81" t="s">
        <v>336</v>
      </c>
      <c r="B7" s="82" t="s">
        <v>107</v>
      </c>
      <c r="C7" s="82" t="s">
        <v>449</v>
      </c>
      <c r="D7" s="82" t="s">
        <v>448</v>
      </c>
      <c r="E7" s="86" t="s">
        <v>917</v>
      </c>
      <c r="F7" s="82" t="s">
        <v>539</v>
      </c>
      <c r="G7" s="86" t="s">
        <v>956</v>
      </c>
      <c r="H7" s="82" t="s">
        <v>540</v>
      </c>
      <c r="I7" s="86" t="s">
        <v>538</v>
      </c>
      <c r="J7" s="84" t="s">
        <v>540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x14ac:dyDescent="0.25">
      <c r="A8" s="81" t="s">
        <v>336</v>
      </c>
      <c r="B8" s="82" t="s">
        <v>107</v>
      </c>
      <c r="C8" s="82" t="s">
        <v>1023</v>
      </c>
      <c r="D8" s="82" t="s">
        <v>919</v>
      </c>
      <c r="E8" s="93" t="s">
        <v>906</v>
      </c>
      <c r="F8" s="95">
        <v>13</v>
      </c>
      <c r="G8" s="83"/>
      <c r="H8" s="82"/>
      <c r="I8" s="83"/>
      <c r="J8" s="8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x14ac:dyDescent="0.25">
      <c r="A9" s="81" t="s">
        <v>336</v>
      </c>
      <c r="B9" s="82" t="s">
        <v>107</v>
      </c>
      <c r="C9" s="82" t="s">
        <v>451</v>
      </c>
      <c r="D9" s="82" t="s">
        <v>450</v>
      </c>
      <c r="E9" s="86" t="s">
        <v>917</v>
      </c>
      <c r="F9" s="82" t="s">
        <v>541</v>
      </c>
      <c r="G9" s="86" t="s">
        <v>955</v>
      </c>
      <c r="H9" s="82" t="s">
        <v>542</v>
      </c>
      <c r="I9" s="86" t="s">
        <v>538</v>
      </c>
      <c r="J9" s="84" t="s">
        <v>542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x14ac:dyDescent="0.25">
      <c r="A10" s="81" t="s">
        <v>336</v>
      </c>
      <c r="B10" s="82" t="s">
        <v>107</v>
      </c>
      <c r="C10" s="82" t="s">
        <v>1024</v>
      </c>
      <c r="D10" s="82" t="s">
        <v>920</v>
      </c>
      <c r="E10" s="93" t="s">
        <v>906</v>
      </c>
      <c r="F10" s="95">
        <v>12.1</v>
      </c>
      <c r="G10" s="83"/>
      <c r="H10" s="82"/>
      <c r="I10" s="83"/>
      <c r="J10" s="8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x14ac:dyDescent="0.25">
      <c r="A11" s="81" t="s">
        <v>336</v>
      </c>
      <c r="B11" s="82" t="s">
        <v>107</v>
      </c>
      <c r="C11" s="82" t="s">
        <v>375</v>
      </c>
      <c r="D11" s="82" t="s">
        <v>452</v>
      </c>
      <c r="E11" s="86" t="s">
        <v>917</v>
      </c>
      <c r="F11" s="82">
        <v>29.38</v>
      </c>
      <c r="G11" s="86" t="s">
        <v>955</v>
      </c>
      <c r="H11" s="82" t="s">
        <v>543</v>
      </c>
      <c r="I11" s="93" t="s">
        <v>990</v>
      </c>
      <c r="J11" s="84" t="s">
        <v>543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3" customFormat="1" x14ac:dyDescent="0.25">
      <c r="A12" s="81" t="s">
        <v>336</v>
      </c>
      <c r="B12" s="82" t="s">
        <v>107</v>
      </c>
      <c r="C12" s="82" t="s">
        <v>1020</v>
      </c>
      <c r="D12" s="82" t="s">
        <v>452</v>
      </c>
      <c r="E12" s="93" t="s">
        <v>538</v>
      </c>
      <c r="F12" s="82">
        <v>6.9</v>
      </c>
      <c r="G12" s="86"/>
      <c r="H12" s="82"/>
      <c r="I12" s="93"/>
      <c r="J12" s="84"/>
    </row>
    <row r="13" spans="1:24" s="3" customFormat="1" x14ac:dyDescent="0.25">
      <c r="A13" s="81" t="s">
        <v>336</v>
      </c>
      <c r="B13" s="82" t="s">
        <v>107</v>
      </c>
      <c r="C13" s="82" t="s">
        <v>1019</v>
      </c>
      <c r="D13" s="82" t="s">
        <v>452</v>
      </c>
      <c r="E13" s="93" t="s">
        <v>538</v>
      </c>
      <c r="F13" s="82">
        <v>2.75</v>
      </c>
      <c r="G13" s="86"/>
      <c r="H13" s="82"/>
      <c r="I13" s="93"/>
      <c r="J13" s="84"/>
    </row>
    <row r="14" spans="1:24" s="3" customFormat="1" x14ac:dyDescent="0.25">
      <c r="A14" s="81" t="s">
        <v>336</v>
      </c>
      <c r="B14" s="82" t="s">
        <v>107</v>
      </c>
      <c r="C14" s="82" t="s">
        <v>965</v>
      </c>
      <c r="D14" s="82" t="s">
        <v>959</v>
      </c>
      <c r="E14" s="93" t="s">
        <v>906</v>
      </c>
      <c r="F14" s="95">
        <v>2.93</v>
      </c>
      <c r="G14" s="86"/>
      <c r="H14" s="82"/>
      <c r="I14" s="86"/>
      <c r="J14" s="84"/>
    </row>
    <row r="15" spans="1:24" x14ac:dyDescent="0.25">
      <c r="A15" s="81" t="s">
        <v>336</v>
      </c>
      <c r="B15" s="82" t="s">
        <v>107</v>
      </c>
      <c r="C15" s="82" t="s">
        <v>406</v>
      </c>
      <c r="D15" s="82" t="s">
        <v>453</v>
      </c>
      <c r="E15" s="82" t="s">
        <v>910</v>
      </c>
      <c r="F15" s="82" t="s">
        <v>544</v>
      </c>
      <c r="G15" s="82" t="s">
        <v>916</v>
      </c>
      <c r="H15" s="82" t="s">
        <v>545</v>
      </c>
      <c r="I15" s="85" t="s">
        <v>538</v>
      </c>
      <c r="J15" s="84" t="s">
        <v>545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A16" s="81" t="s">
        <v>336</v>
      </c>
      <c r="B16" s="82" t="s">
        <v>107</v>
      </c>
      <c r="C16" s="82" t="s">
        <v>966</v>
      </c>
      <c r="D16" s="82" t="s">
        <v>929</v>
      </c>
      <c r="E16" s="85" t="s">
        <v>906</v>
      </c>
      <c r="F16" s="95">
        <v>21</v>
      </c>
      <c r="G16" s="82"/>
      <c r="H16" s="82"/>
      <c r="I16" s="85"/>
      <c r="J16" s="84"/>
    </row>
    <row r="17" spans="1:10" x14ac:dyDescent="0.25">
      <c r="A17" s="81" t="s">
        <v>336</v>
      </c>
      <c r="B17" s="82" t="s">
        <v>107</v>
      </c>
      <c r="C17" s="82" t="s">
        <v>404</v>
      </c>
      <c r="D17" s="82" t="s">
        <v>454</v>
      </c>
      <c r="E17" s="82" t="s">
        <v>916</v>
      </c>
      <c r="F17" s="82" t="s">
        <v>546</v>
      </c>
      <c r="G17" s="82" t="s">
        <v>910</v>
      </c>
      <c r="H17" s="82" t="s">
        <v>547</v>
      </c>
      <c r="I17" s="85" t="s">
        <v>538</v>
      </c>
      <c r="J17" s="84" t="s">
        <v>547</v>
      </c>
    </row>
    <row r="18" spans="1:10" x14ac:dyDescent="0.25">
      <c r="A18" s="81" t="s">
        <v>336</v>
      </c>
      <c r="B18" s="82" t="s">
        <v>107</v>
      </c>
      <c r="C18" s="82" t="s">
        <v>967</v>
      </c>
      <c r="D18" s="82" t="s">
        <v>921</v>
      </c>
      <c r="E18" s="85" t="s">
        <v>906</v>
      </c>
      <c r="F18" s="95">
        <v>14.83</v>
      </c>
      <c r="G18" s="82"/>
      <c r="H18" s="82"/>
      <c r="I18" s="85"/>
      <c r="J18" s="84"/>
    </row>
    <row r="19" spans="1:10" x14ac:dyDescent="0.25">
      <c r="A19" s="81" t="s">
        <v>336</v>
      </c>
      <c r="B19" s="82" t="s">
        <v>107</v>
      </c>
      <c r="C19" s="82" t="s">
        <v>12</v>
      </c>
      <c r="D19" s="82" t="s">
        <v>22</v>
      </c>
      <c r="E19" s="82" t="s">
        <v>917</v>
      </c>
      <c r="F19" s="95">
        <v>44.45</v>
      </c>
      <c r="G19" s="82" t="s">
        <v>911</v>
      </c>
      <c r="H19" s="82" t="s">
        <v>82</v>
      </c>
      <c r="I19" s="82" t="s">
        <v>538</v>
      </c>
      <c r="J19" s="84" t="s">
        <v>82</v>
      </c>
    </row>
    <row r="20" spans="1:10" x14ac:dyDescent="0.25">
      <c r="A20" s="81" t="s">
        <v>336</v>
      </c>
      <c r="B20" s="82" t="s">
        <v>107</v>
      </c>
      <c r="C20" s="82" t="s">
        <v>968</v>
      </c>
      <c r="D20" s="82" t="s">
        <v>548</v>
      </c>
      <c r="E20" s="85" t="s">
        <v>906</v>
      </c>
      <c r="F20" s="95">
        <v>74.349999999999994</v>
      </c>
      <c r="G20" s="82"/>
      <c r="H20" s="82"/>
      <c r="I20" s="82"/>
      <c r="J20" s="84"/>
    </row>
    <row r="21" spans="1:10" x14ac:dyDescent="0.25">
      <c r="A21" s="81" t="s">
        <v>336</v>
      </c>
      <c r="B21" s="82" t="s">
        <v>107</v>
      </c>
      <c r="C21" s="82" t="s">
        <v>83</v>
      </c>
      <c r="D21" s="82" t="s">
        <v>23</v>
      </c>
      <c r="E21" s="82" t="s">
        <v>917</v>
      </c>
      <c r="F21" s="82" t="s">
        <v>549</v>
      </c>
      <c r="G21" s="82" t="s">
        <v>914</v>
      </c>
      <c r="H21" s="82" t="s">
        <v>54</v>
      </c>
      <c r="I21" s="82" t="s">
        <v>905</v>
      </c>
      <c r="J21" s="84" t="s">
        <v>54</v>
      </c>
    </row>
    <row r="22" spans="1:10" s="3" customFormat="1" x14ac:dyDescent="0.25">
      <c r="A22" s="81" t="s">
        <v>336</v>
      </c>
      <c r="B22" s="82" t="s">
        <v>107</v>
      </c>
      <c r="C22" s="82" t="s">
        <v>83</v>
      </c>
      <c r="D22" s="82" t="s">
        <v>1042</v>
      </c>
      <c r="E22" s="82" t="s">
        <v>1039</v>
      </c>
      <c r="F22" s="82">
        <v>2.5</v>
      </c>
      <c r="G22" s="82"/>
      <c r="H22" s="82"/>
      <c r="I22" s="82"/>
      <c r="J22" s="84"/>
    </row>
    <row r="23" spans="1:10" s="3" customFormat="1" x14ac:dyDescent="0.25">
      <c r="A23" s="81" t="s">
        <v>336</v>
      </c>
      <c r="B23" s="82" t="s">
        <v>107</v>
      </c>
      <c r="C23" s="82" t="s">
        <v>83</v>
      </c>
      <c r="D23" s="82" t="s">
        <v>1042</v>
      </c>
      <c r="E23" s="82" t="s">
        <v>1088</v>
      </c>
      <c r="F23" s="82"/>
      <c r="G23" s="82"/>
      <c r="H23" s="82"/>
      <c r="I23" s="82"/>
      <c r="J23" s="84"/>
    </row>
    <row r="24" spans="1:10" x14ac:dyDescent="0.25">
      <c r="A24" s="81" t="s">
        <v>336</v>
      </c>
      <c r="B24" s="82" t="s">
        <v>107</v>
      </c>
      <c r="C24" s="82" t="s">
        <v>969</v>
      </c>
      <c r="D24" s="82" t="s">
        <v>550</v>
      </c>
      <c r="E24" s="82" t="s">
        <v>907</v>
      </c>
      <c r="F24" s="95">
        <v>4.5999999999999996</v>
      </c>
      <c r="G24" s="82"/>
      <c r="H24" s="82"/>
      <c r="I24" s="82"/>
      <c r="J24" s="84"/>
    </row>
    <row r="25" spans="1:10" x14ac:dyDescent="0.25">
      <c r="A25" s="81" t="s">
        <v>336</v>
      </c>
      <c r="B25" s="82" t="s">
        <v>107</v>
      </c>
      <c r="C25" s="82" t="s">
        <v>12</v>
      </c>
      <c r="D25" s="82" t="s">
        <v>21</v>
      </c>
      <c r="E25" s="82" t="s">
        <v>917</v>
      </c>
      <c r="F25" s="95">
        <v>151.35</v>
      </c>
      <c r="G25" s="82" t="s">
        <v>911</v>
      </c>
      <c r="H25" s="82" t="s">
        <v>26</v>
      </c>
      <c r="I25" s="82" t="s">
        <v>538</v>
      </c>
      <c r="J25" s="84" t="s">
        <v>26</v>
      </c>
    </row>
    <row r="26" spans="1:10" x14ac:dyDescent="0.25">
      <c r="A26" s="81" t="s">
        <v>336</v>
      </c>
      <c r="B26" s="82" t="s">
        <v>107</v>
      </c>
      <c r="C26" s="82" t="s">
        <v>968</v>
      </c>
      <c r="D26" s="82" t="s">
        <v>551</v>
      </c>
      <c r="E26" s="85" t="s">
        <v>906</v>
      </c>
      <c r="F26" s="95">
        <v>33.4</v>
      </c>
      <c r="G26" s="82"/>
      <c r="H26" s="82"/>
      <c r="I26" s="82"/>
      <c r="J26" s="84"/>
    </row>
    <row r="27" spans="1:10" x14ac:dyDescent="0.25">
      <c r="A27" s="81" t="s">
        <v>336</v>
      </c>
      <c r="B27" s="82" t="s">
        <v>107</v>
      </c>
      <c r="C27" s="82" t="s">
        <v>404</v>
      </c>
      <c r="D27" s="82" t="s">
        <v>455</v>
      </c>
      <c r="E27" s="82" t="s">
        <v>916</v>
      </c>
      <c r="F27" s="82" t="s">
        <v>552</v>
      </c>
      <c r="G27" s="82" t="s">
        <v>910</v>
      </c>
      <c r="H27" s="82" t="s">
        <v>553</v>
      </c>
      <c r="I27" s="85" t="s">
        <v>538</v>
      </c>
      <c r="J27" s="84" t="s">
        <v>553</v>
      </c>
    </row>
    <row r="28" spans="1:10" x14ac:dyDescent="0.25">
      <c r="A28" s="81" t="s">
        <v>336</v>
      </c>
      <c r="B28" s="82" t="s">
        <v>107</v>
      </c>
      <c r="C28" s="82" t="s">
        <v>967</v>
      </c>
      <c r="D28" s="82" t="s">
        <v>922</v>
      </c>
      <c r="E28" s="85" t="s">
        <v>906</v>
      </c>
      <c r="F28" s="95">
        <v>4.95</v>
      </c>
      <c r="G28" s="82"/>
      <c r="H28" s="82"/>
      <c r="I28" s="85"/>
      <c r="J28" s="84"/>
    </row>
    <row r="29" spans="1:10" x14ac:dyDescent="0.25">
      <c r="A29" s="81" t="s">
        <v>336</v>
      </c>
      <c r="B29" s="82" t="s">
        <v>107</v>
      </c>
      <c r="C29" s="82" t="s">
        <v>407</v>
      </c>
      <c r="D29" s="82" t="s">
        <v>456</v>
      </c>
      <c r="E29" s="82" t="s">
        <v>910</v>
      </c>
      <c r="F29" s="82" t="s">
        <v>554</v>
      </c>
      <c r="G29" s="82" t="s">
        <v>916</v>
      </c>
      <c r="H29" s="82" t="s">
        <v>555</v>
      </c>
      <c r="I29" s="85" t="s">
        <v>538</v>
      </c>
      <c r="J29" s="84" t="s">
        <v>555</v>
      </c>
    </row>
    <row r="30" spans="1:10" x14ac:dyDescent="0.25">
      <c r="A30" s="81" t="s">
        <v>336</v>
      </c>
      <c r="B30" s="82" t="s">
        <v>107</v>
      </c>
      <c r="C30" s="82" t="s">
        <v>970</v>
      </c>
      <c r="D30" s="82" t="s">
        <v>930</v>
      </c>
      <c r="E30" s="85" t="s">
        <v>906</v>
      </c>
      <c r="F30" s="95">
        <v>21</v>
      </c>
      <c r="G30" s="82"/>
      <c r="H30" s="82"/>
      <c r="I30" s="85"/>
      <c r="J30" s="84"/>
    </row>
    <row r="31" spans="1:10" x14ac:dyDescent="0.25">
      <c r="A31" s="81" t="s">
        <v>336</v>
      </c>
      <c r="B31" s="82" t="s">
        <v>107</v>
      </c>
      <c r="C31" s="82" t="s">
        <v>909</v>
      </c>
      <c r="D31" s="82" t="s">
        <v>457</v>
      </c>
      <c r="E31" s="82" t="s">
        <v>910</v>
      </c>
      <c r="F31" s="82" t="s">
        <v>556</v>
      </c>
      <c r="G31" s="82" t="s">
        <v>916</v>
      </c>
      <c r="H31" s="82" t="s">
        <v>557</v>
      </c>
      <c r="I31" s="85" t="s">
        <v>538</v>
      </c>
      <c r="J31" s="84" t="s">
        <v>557</v>
      </c>
    </row>
    <row r="32" spans="1:10" x14ac:dyDescent="0.25">
      <c r="A32" s="81" t="s">
        <v>336</v>
      </c>
      <c r="B32" s="82" t="s">
        <v>107</v>
      </c>
      <c r="C32" s="82" t="s">
        <v>971</v>
      </c>
      <c r="D32" s="82" t="s">
        <v>931</v>
      </c>
      <c r="E32" s="85" t="s">
        <v>906</v>
      </c>
      <c r="F32" s="95">
        <v>12.05</v>
      </c>
      <c r="G32" s="82"/>
      <c r="H32" s="82"/>
      <c r="I32" s="85"/>
      <c r="J32" s="84"/>
    </row>
    <row r="33" spans="1:10" x14ac:dyDescent="0.25">
      <c r="A33" s="81" t="s">
        <v>336</v>
      </c>
      <c r="B33" s="82" t="s">
        <v>107</v>
      </c>
      <c r="C33" s="82" t="s">
        <v>8</v>
      </c>
      <c r="D33" s="82" t="s">
        <v>20</v>
      </c>
      <c r="E33" s="82" t="s">
        <v>917</v>
      </c>
      <c r="F33" s="82" t="s">
        <v>558</v>
      </c>
      <c r="G33" s="82" t="s">
        <v>914</v>
      </c>
      <c r="H33" s="82" t="s">
        <v>24</v>
      </c>
      <c r="I33" s="82" t="s">
        <v>905</v>
      </c>
      <c r="J33" s="84" t="s">
        <v>24</v>
      </c>
    </row>
    <row r="34" spans="1:10" s="3" customFormat="1" x14ac:dyDescent="0.25">
      <c r="A34" s="81" t="s">
        <v>336</v>
      </c>
      <c r="B34" s="82" t="s">
        <v>107</v>
      </c>
      <c r="C34" s="82" t="s">
        <v>8</v>
      </c>
      <c r="D34" s="82" t="s">
        <v>1043</v>
      </c>
      <c r="E34" s="82" t="s">
        <v>1039</v>
      </c>
      <c r="F34" s="82">
        <v>5</v>
      </c>
      <c r="G34" s="82"/>
      <c r="H34" s="82"/>
      <c r="I34" s="82"/>
      <c r="J34" s="84"/>
    </row>
    <row r="35" spans="1:10" s="3" customFormat="1" x14ac:dyDescent="0.25">
      <c r="A35" s="81" t="s">
        <v>336</v>
      </c>
      <c r="B35" s="82" t="s">
        <v>107</v>
      </c>
      <c r="C35" s="82" t="s">
        <v>8</v>
      </c>
      <c r="D35" s="82" t="s">
        <v>1043</v>
      </c>
      <c r="E35" s="82" t="s">
        <v>1088</v>
      </c>
      <c r="F35" s="82"/>
      <c r="G35" s="82"/>
      <c r="H35" s="82"/>
      <c r="I35" s="82"/>
      <c r="J35" s="84"/>
    </row>
    <row r="36" spans="1:10" x14ac:dyDescent="0.25">
      <c r="A36" s="81" t="s">
        <v>336</v>
      </c>
      <c r="B36" s="82" t="s">
        <v>107</v>
      </c>
      <c r="C36" s="82" t="s">
        <v>972</v>
      </c>
      <c r="D36" s="82" t="s">
        <v>559</v>
      </c>
      <c r="E36" s="82" t="s">
        <v>907</v>
      </c>
      <c r="F36" s="95">
        <v>7</v>
      </c>
      <c r="G36" s="82"/>
      <c r="H36" s="82"/>
      <c r="I36" s="82"/>
      <c r="J36" s="84"/>
    </row>
    <row r="37" spans="1:10" x14ac:dyDescent="0.25">
      <c r="A37" s="81" t="s">
        <v>336</v>
      </c>
      <c r="B37" s="82" t="s">
        <v>107</v>
      </c>
      <c r="C37" s="82" t="s">
        <v>404</v>
      </c>
      <c r="D37" s="82" t="s">
        <v>458</v>
      </c>
      <c r="E37" s="82" t="s">
        <v>916</v>
      </c>
      <c r="F37" s="82" t="s">
        <v>560</v>
      </c>
      <c r="G37" s="82" t="s">
        <v>910</v>
      </c>
      <c r="H37" s="82" t="s">
        <v>561</v>
      </c>
      <c r="I37" s="85" t="s">
        <v>538</v>
      </c>
      <c r="J37" s="84" t="s">
        <v>561</v>
      </c>
    </row>
    <row r="38" spans="1:10" x14ac:dyDescent="0.25">
      <c r="A38" s="81" t="s">
        <v>336</v>
      </c>
      <c r="B38" s="82" t="s">
        <v>107</v>
      </c>
      <c r="C38" s="82" t="s">
        <v>967</v>
      </c>
      <c r="D38" s="82" t="s">
        <v>923</v>
      </c>
      <c r="E38" s="85" t="s">
        <v>906</v>
      </c>
      <c r="F38" s="95">
        <v>3.6</v>
      </c>
      <c r="G38" s="82"/>
      <c r="H38" s="82"/>
      <c r="I38" s="85"/>
      <c r="J38" s="84"/>
    </row>
    <row r="39" spans="1:10" x14ac:dyDescent="0.25">
      <c r="A39" s="81" t="s">
        <v>336</v>
      </c>
      <c r="B39" s="82" t="s">
        <v>107</v>
      </c>
      <c r="C39" s="82" t="s">
        <v>460</v>
      </c>
      <c r="D39" s="82" t="s">
        <v>459</v>
      </c>
      <c r="E39" s="82" t="s">
        <v>987</v>
      </c>
      <c r="F39" s="82" t="s">
        <v>562</v>
      </c>
      <c r="G39" s="82" t="s">
        <v>988</v>
      </c>
      <c r="H39" s="82" t="s">
        <v>563</v>
      </c>
      <c r="I39" s="82" t="s">
        <v>538</v>
      </c>
      <c r="J39" s="84" t="s">
        <v>563</v>
      </c>
    </row>
    <row r="40" spans="1:10" s="3" customFormat="1" x14ac:dyDescent="0.25">
      <c r="A40" s="81" t="s">
        <v>336</v>
      </c>
      <c r="B40" s="82" t="s">
        <v>107</v>
      </c>
      <c r="C40" s="82" t="s">
        <v>1025</v>
      </c>
      <c r="D40" s="82" t="s">
        <v>997</v>
      </c>
      <c r="E40" s="85" t="s">
        <v>906</v>
      </c>
      <c r="F40" s="95">
        <v>19</v>
      </c>
      <c r="G40" s="82"/>
      <c r="H40" s="82"/>
      <c r="I40" s="82"/>
      <c r="J40" s="84"/>
    </row>
    <row r="41" spans="1:10" x14ac:dyDescent="0.25">
      <c r="A41" s="81" t="s">
        <v>336</v>
      </c>
      <c r="B41" s="82" t="s">
        <v>107</v>
      </c>
      <c r="C41" s="82" t="s">
        <v>462</v>
      </c>
      <c r="D41" s="82" t="s">
        <v>461</v>
      </c>
      <c r="E41" s="82" t="s">
        <v>987</v>
      </c>
      <c r="F41" s="82" t="s">
        <v>564</v>
      </c>
      <c r="G41" s="82" t="s">
        <v>988</v>
      </c>
      <c r="H41" s="82" t="s">
        <v>565</v>
      </c>
      <c r="I41" s="82" t="s">
        <v>538</v>
      </c>
      <c r="J41" s="84" t="s">
        <v>565</v>
      </c>
    </row>
    <row r="42" spans="1:10" s="3" customFormat="1" x14ac:dyDescent="0.25">
      <c r="A42" s="81" t="s">
        <v>336</v>
      </c>
      <c r="B42" s="82" t="s">
        <v>107</v>
      </c>
      <c r="C42" s="82" t="s">
        <v>1026</v>
      </c>
      <c r="D42" s="82" t="s">
        <v>998</v>
      </c>
      <c r="E42" s="85" t="s">
        <v>906</v>
      </c>
      <c r="F42" s="95">
        <v>8</v>
      </c>
      <c r="G42" s="82"/>
      <c r="H42" s="82"/>
      <c r="I42" s="82"/>
      <c r="J42" s="84"/>
    </row>
    <row r="43" spans="1:10" x14ac:dyDescent="0.25">
      <c r="A43" s="81" t="s">
        <v>336</v>
      </c>
      <c r="B43" s="82" t="s">
        <v>107</v>
      </c>
      <c r="C43" s="82" t="s">
        <v>12</v>
      </c>
      <c r="D43" s="82" t="s">
        <v>463</v>
      </c>
      <c r="E43" s="82" t="s">
        <v>917</v>
      </c>
      <c r="F43" s="82" t="s">
        <v>566</v>
      </c>
      <c r="G43" s="82" t="s">
        <v>911</v>
      </c>
      <c r="H43" s="82" t="s">
        <v>567</v>
      </c>
      <c r="I43" s="82" t="s">
        <v>538</v>
      </c>
      <c r="J43" s="84" t="s">
        <v>567</v>
      </c>
    </row>
    <row r="44" spans="1:10" s="3" customFormat="1" x14ac:dyDescent="0.25">
      <c r="A44" s="81" t="s">
        <v>336</v>
      </c>
      <c r="B44" s="82" t="s">
        <v>107</v>
      </c>
      <c r="C44" s="82" t="s">
        <v>968</v>
      </c>
      <c r="D44" s="82" t="s">
        <v>999</v>
      </c>
      <c r="E44" s="85" t="s">
        <v>906</v>
      </c>
      <c r="F44" s="95">
        <v>11.3</v>
      </c>
      <c r="G44" s="82"/>
      <c r="H44" s="82"/>
      <c r="I44" s="82"/>
      <c r="J44" s="84"/>
    </row>
    <row r="45" spans="1:10" x14ac:dyDescent="0.25">
      <c r="A45" s="81" t="s">
        <v>336</v>
      </c>
      <c r="B45" s="82" t="s">
        <v>107</v>
      </c>
      <c r="C45" s="82" t="s">
        <v>404</v>
      </c>
      <c r="D45" s="82" t="s">
        <v>464</v>
      </c>
      <c r="E45" s="82" t="s">
        <v>916</v>
      </c>
      <c r="F45" s="82" t="s">
        <v>568</v>
      </c>
      <c r="G45" s="82" t="s">
        <v>910</v>
      </c>
      <c r="H45" s="82" t="s">
        <v>569</v>
      </c>
      <c r="I45" s="85" t="s">
        <v>538</v>
      </c>
      <c r="J45" s="84" t="s">
        <v>569</v>
      </c>
    </row>
    <row r="46" spans="1:10" s="3" customFormat="1" x14ac:dyDescent="0.25">
      <c r="A46" s="81" t="s">
        <v>336</v>
      </c>
      <c r="B46" s="82" t="s">
        <v>107</v>
      </c>
      <c r="C46" s="82" t="s">
        <v>404</v>
      </c>
      <c r="D46" s="82" t="s">
        <v>1044</v>
      </c>
      <c r="E46" s="82" t="s">
        <v>1039</v>
      </c>
      <c r="F46" s="82">
        <v>2.5</v>
      </c>
      <c r="G46" s="82"/>
      <c r="H46" s="82"/>
      <c r="I46" s="85"/>
      <c r="J46" s="84"/>
    </row>
    <row r="47" spans="1:10" s="3" customFormat="1" x14ac:dyDescent="0.25">
      <c r="A47" s="81" t="s">
        <v>336</v>
      </c>
      <c r="B47" s="82" t="s">
        <v>107</v>
      </c>
      <c r="C47" s="82" t="s">
        <v>404</v>
      </c>
      <c r="D47" s="82" t="s">
        <v>1044</v>
      </c>
      <c r="E47" s="82" t="s">
        <v>1088</v>
      </c>
      <c r="F47" s="82"/>
      <c r="G47" s="82"/>
      <c r="H47" s="82"/>
      <c r="I47" s="85"/>
      <c r="J47" s="84"/>
    </row>
    <row r="48" spans="1:10" x14ac:dyDescent="0.25">
      <c r="A48" s="81" t="s">
        <v>336</v>
      </c>
      <c r="B48" s="82" t="s">
        <v>107</v>
      </c>
      <c r="C48" s="82" t="s">
        <v>967</v>
      </c>
      <c r="D48" s="82" t="s">
        <v>924</v>
      </c>
      <c r="E48" s="85" t="s">
        <v>906</v>
      </c>
      <c r="F48" s="95">
        <v>5.0999999999999996</v>
      </c>
      <c r="G48" s="82"/>
      <c r="H48" s="82"/>
      <c r="I48" s="85"/>
      <c r="J48" s="84"/>
    </row>
    <row r="49" spans="1:10" x14ac:dyDescent="0.25">
      <c r="A49" s="81" t="s">
        <v>335</v>
      </c>
      <c r="B49" s="82" t="s">
        <v>107</v>
      </c>
      <c r="C49" s="82" t="s">
        <v>244</v>
      </c>
      <c r="D49" s="82" t="s">
        <v>499</v>
      </c>
      <c r="E49" s="82" t="s">
        <v>987</v>
      </c>
      <c r="F49" s="95">
        <v>13.8</v>
      </c>
      <c r="G49" s="82"/>
      <c r="H49" s="82"/>
      <c r="I49" s="82"/>
      <c r="J49" s="84"/>
    </row>
    <row r="50" spans="1:10" x14ac:dyDescent="0.25">
      <c r="A50" s="81" t="s">
        <v>335</v>
      </c>
      <c r="B50" s="82" t="s">
        <v>107</v>
      </c>
      <c r="C50" s="82" t="s">
        <v>18</v>
      </c>
      <c r="D50" s="82" t="s">
        <v>15</v>
      </c>
      <c r="E50" s="86" t="s">
        <v>917</v>
      </c>
      <c r="F50" s="95">
        <v>25.03</v>
      </c>
      <c r="G50" s="86" t="s">
        <v>955</v>
      </c>
      <c r="H50" s="82" t="s">
        <v>78</v>
      </c>
      <c r="I50" s="82" t="s">
        <v>538</v>
      </c>
      <c r="J50" s="84" t="s">
        <v>78</v>
      </c>
    </row>
    <row r="51" spans="1:10" s="3" customFormat="1" x14ac:dyDescent="0.25">
      <c r="A51" s="81" t="s">
        <v>335</v>
      </c>
      <c r="B51" s="82" t="s">
        <v>107</v>
      </c>
      <c r="C51" s="82" t="s">
        <v>1027</v>
      </c>
      <c r="D51" s="82" t="s">
        <v>1000</v>
      </c>
      <c r="E51" s="85" t="s">
        <v>906</v>
      </c>
      <c r="F51" s="95">
        <v>9.4</v>
      </c>
      <c r="G51" s="86"/>
      <c r="H51" s="82"/>
      <c r="I51" s="82"/>
      <c r="J51" s="84"/>
    </row>
    <row r="52" spans="1:10" x14ac:dyDescent="0.25">
      <c r="A52" s="81" t="s">
        <v>335</v>
      </c>
      <c r="B52" s="82" t="s">
        <v>107</v>
      </c>
      <c r="C52" s="82" t="s">
        <v>375</v>
      </c>
      <c r="D52" s="82" t="s">
        <v>16</v>
      </c>
      <c r="E52" s="86" t="s">
        <v>917</v>
      </c>
      <c r="F52" s="95">
        <v>4.4000000000000004</v>
      </c>
      <c r="G52" s="86" t="s">
        <v>955</v>
      </c>
      <c r="H52" s="82" t="s">
        <v>77</v>
      </c>
      <c r="I52" s="85" t="s">
        <v>990</v>
      </c>
      <c r="J52" s="84" t="s">
        <v>77</v>
      </c>
    </row>
    <row r="53" spans="1:10" s="3" customFormat="1" x14ac:dyDescent="0.25">
      <c r="A53" s="81" t="s">
        <v>335</v>
      </c>
      <c r="B53" s="82" t="s">
        <v>107</v>
      </c>
      <c r="C53" s="82" t="s">
        <v>1021</v>
      </c>
      <c r="D53" s="82" t="s">
        <v>16</v>
      </c>
      <c r="E53" s="85" t="s">
        <v>538</v>
      </c>
      <c r="F53" s="95">
        <v>8.16</v>
      </c>
      <c r="G53" s="86"/>
      <c r="H53" s="82"/>
      <c r="I53" s="82"/>
      <c r="J53" s="84"/>
    </row>
    <row r="54" spans="1:10" x14ac:dyDescent="0.25">
      <c r="A54" s="81" t="s">
        <v>335</v>
      </c>
      <c r="B54" s="82" t="s">
        <v>107</v>
      </c>
      <c r="C54" s="82" t="s">
        <v>402</v>
      </c>
      <c r="D54" s="82" t="s">
        <v>465</v>
      </c>
      <c r="E54" s="82" t="s">
        <v>987</v>
      </c>
      <c r="F54" s="82" t="s">
        <v>570</v>
      </c>
      <c r="G54" s="82" t="s">
        <v>988</v>
      </c>
      <c r="H54" s="82" t="s">
        <v>571</v>
      </c>
      <c r="I54" s="82" t="s">
        <v>538</v>
      </c>
      <c r="J54" s="84" t="s">
        <v>571</v>
      </c>
    </row>
    <row r="55" spans="1:10" s="3" customFormat="1" x14ac:dyDescent="0.25">
      <c r="A55" s="81" t="s">
        <v>335</v>
      </c>
      <c r="B55" s="82" t="s">
        <v>107</v>
      </c>
      <c r="C55" s="82" t="s">
        <v>1028</v>
      </c>
      <c r="D55" s="82" t="s">
        <v>1001</v>
      </c>
      <c r="E55" s="85" t="s">
        <v>906</v>
      </c>
      <c r="F55" s="95">
        <v>34.86</v>
      </c>
      <c r="G55" s="82"/>
      <c r="H55" s="82"/>
      <c r="I55" s="82"/>
      <c r="J55" s="84"/>
    </row>
    <row r="56" spans="1:10" x14ac:dyDescent="0.25">
      <c r="A56" s="81" t="s">
        <v>335</v>
      </c>
      <c r="B56" s="82" t="s">
        <v>107</v>
      </c>
      <c r="C56" s="82" t="s">
        <v>467</v>
      </c>
      <c r="D56" s="82" t="s">
        <v>466</v>
      </c>
      <c r="E56" s="82" t="s">
        <v>987</v>
      </c>
      <c r="F56" s="82" t="s">
        <v>572</v>
      </c>
      <c r="G56" s="82" t="s">
        <v>988</v>
      </c>
      <c r="H56" s="82" t="s">
        <v>573</v>
      </c>
      <c r="I56" s="82" t="s">
        <v>538</v>
      </c>
      <c r="J56" s="84" t="s">
        <v>573</v>
      </c>
    </row>
    <row r="57" spans="1:10" s="3" customFormat="1" x14ac:dyDescent="0.25">
      <c r="A57" s="81" t="s">
        <v>335</v>
      </c>
      <c r="B57" s="82" t="s">
        <v>107</v>
      </c>
      <c r="C57" s="82" t="s">
        <v>1029</v>
      </c>
      <c r="D57" s="82" t="s">
        <v>1002</v>
      </c>
      <c r="E57" s="85" t="s">
        <v>906</v>
      </c>
      <c r="F57" s="95">
        <v>18.87</v>
      </c>
      <c r="G57" s="82"/>
      <c r="H57" s="82"/>
      <c r="I57" s="82"/>
      <c r="J57" s="84"/>
    </row>
    <row r="58" spans="1:10" x14ac:dyDescent="0.25">
      <c r="A58" s="81" t="s">
        <v>335</v>
      </c>
      <c r="B58" s="82" t="s">
        <v>107</v>
      </c>
      <c r="C58" s="82" t="s">
        <v>469</v>
      </c>
      <c r="D58" s="82" t="s">
        <v>468</v>
      </c>
      <c r="E58" s="86" t="s">
        <v>917</v>
      </c>
      <c r="F58" s="82" t="s">
        <v>574</v>
      </c>
      <c r="G58" s="86" t="s">
        <v>956</v>
      </c>
      <c r="H58" s="82" t="s">
        <v>575</v>
      </c>
      <c r="I58" s="86" t="s">
        <v>538</v>
      </c>
      <c r="J58" s="84" t="s">
        <v>575</v>
      </c>
    </row>
    <row r="59" spans="1:10" x14ac:dyDescent="0.25">
      <c r="A59" s="81" t="s">
        <v>335</v>
      </c>
      <c r="B59" s="82" t="s">
        <v>107</v>
      </c>
      <c r="C59" s="82" t="s">
        <v>1030</v>
      </c>
      <c r="D59" s="82" t="s">
        <v>937</v>
      </c>
      <c r="E59" s="85" t="s">
        <v>906</v>
      </c>
      <c r="F59" s="95">
        <v>16.170000000000002</v>
      </c>
      <c r="G59" s="83"/>
      <c r="H59" s="82"/>
      <c r="I59" s="83"/>
      <c r="J59" s="84"/>
    </row>
    <row r="60" spans="1:10" x14ac:dyDescent="0.25">
      <c r="A60" s="81" t="s">
        <v>335</v>
      </c>
      <c r="B60" s="82" t="s">
        <v>107</v>
      </c>
      <c r="C60" s="82" t="s">
        <v>471</v>
      </c>
      <c r="D60" s="82" t="s">
        <v>470</v>
      </c>
      <c r="E60" s="86" t="s">
        <v>917</v>
      </c>
      <c r="F60" s="82" t="s">
        <v>576</v>
      </c>
      <c r="G60" s="86" t="s">
        <v>955</v>
      </c>
      <c r="H60" s="82" t="s">
        <v>577</v>
      </c>
      <c r="I60" s="86" t="s">
        <v>538</v>
      </c>
      <c r="J60" s="84" t="s">
        <v>577</v>
      </c>
    </row>
    <row r="61" spans="1:10" x14ac:dyDescent="0.25">
      <c r="A61" s="81" t="s">
        <v>335</v>
      </c>
      <c r="B61" s="82" t="s">
        <v>107</v>
      </c>
      <c r="C61" s="82" t="s">
        <v>1031</v>
      </c>
      <c r="D61" s="82" t="s">
        <v>938</v>
      </c>
      <c r="E61" s="85" t="s">
        <v>906</v>
      </c>
      <c r="F61" s="95">
        <v>19.100000000000001</v>
      </c>
      <c r="G61" s="83"/>
      <c r="H61" s="82"/>
      <c r="I61" s="83"/>
      <c r="J61" s="84"/>
    </row>
    <row r="62" spans="1:10" x14ac:dyDescent="0.25">
      <c r="A62" s="81" t="s">
        <v>335</v>
      </c>
      <c r="B62" s="82" t="s">
        <v>107</v>
      </c>
      <c r="C62" s="82" t="s">
        <v>375</v>
      </c>
      <c r="D62" s="82" t="s">
        <v>472</v>
      </c>
      <c r="E62" s="86" t="s">
        <v>917</v>
      </c>
      <c r="F62" s="82">
        <v>19.059999999999999</v>
      </c>
      <c r="G62" s="86" t="s">
        <v>955</v>
      </c>
      <c r="H62" s="82" t="s">
        <v>578</v>
      </c>
      <c r="I62" s="85" t="s">
        <v>990</v>
      </c>
      <c r="J62" s="84" t="s">
        <v>578</v>
      </c>
    </row>
    <row r="63" spans="1:10" s="3" customFormat="1" x14ac:dyDescent="0.25">
      <c r="A63" s="81" t="s">
        <v>335</v>
      </c>
      <c r="B63" s="82" t="s">
        <v>107</v>
      </c>
      <c r="C63" s="82" t="s">
        <v>1021</v>
      </c>
      <c r="D63" s="82" t="s">
        <v>472</v>
      </c>
      <c r="E63" s="85" t="s">
        <v>538</v>
      </c>
      <c r="F63" s="95">
        <v>5.05</v>
      </c>
      <c r="G63" s="86"/>
      <c r="H63" s="82"/>
      <c r="I63" s="82"/>
      <c r="J63" s="84"/>
    </row>
    <row r="64" spans="1:10" x14ac:dyDescent="0.25">
      <c r="A64" s="81" t="s">
        <v>335</v>
      </c>
      <c r="B64" s="82" t="s">
        <v>107</v>
      </c>
      <c r="C64" s="82" t="s">
        <v>12</v>
      </c>
      <c r="D64" s="82" t="s">
        <v>473</v>
      </c>
      <c r="E64" s="82" t="s">
        <v>917</v>
      </c>
      <c r="F64" s="82" t="s">
        <v>579</v>
      </c>
      <c r="G64" s="82" t="s">
        <v>911</v>
      </c>
      <c r="H64" s="82" t="s">
        <v>580</v>
      </c>
      <c r="I64" s="82" t="s">
        <v>538</v>
      </c>
      <c r="J64" s="84" t="s">
        <v>580</v>
      </c>
    </row>
    <row r="65" spans="1:10" s="3" customFormat="1" x14ac:dyDescent="0.25">
      <c r="A65" s="81" t="s">
        <v>335</v>
      </c>
      <c r="B65" s="82" t="s">
        <v>107</v>
      </c>
      <c r="C65" s="82" t="s">
        <v>968</v>
      </c>
      <c r="D65" s="82" t="s">
        <v>1003</v>
      </c>
      <c r="E65" s="85" t="s">
        <v>906</v>
      </c>
      <c r="F65" s="95">
        <v>8.9</v>
      </c>
      <c r="G65" s="82"/>
      <c r="H65" s="82"/>
      <c r="I65" s="82"/>
      <c r="J65" s="84"/>
    </row>
    <row r="66" spans="1:10" x14ac:dyDescent="0.25">
      <c r="A66" s="81" t="s">
        <v>335</v>
      </c>
      <c r="B66" s="82" t="s">
        <v>107</v>
      </c>
      <c r="C66" s="82" t="s">
        <v>12</v>
      </c>
      <c r="D66" s="82" t="s">
        <v>7</v>
      </c>
      <c r="E66" s="82" t="s">
        <v>917</v>
      </c>
      <c r="F66" s="95">
        <v>62.07</v>
      </c>
      <c r="G66" s="82" t="s">
        <v>911</v>
      </c>
      <c r="H66" s="82" t="s">
        <v>73</v>
      </c>
      <c r="I66" s="82" t="s">
        <v>538</v>
      </c>
      <c r="J66" s="84" t="s">
        <v>73</v>
      </c>
    </row>
    <row r="67" spans="1:10" x14ac:dyDescent="0.25">
      <c r="A67" s="81" t="s">
        <v>335</v>
      </c>
      <c r="B67" s="82" t="s">
        <v>107</v>
      </c>
      <c r="C67" s="82" t="s">
        <v>968</v>
      </c>
      <c r="D67" s="82" t="s">
        <v>494</v>
      </c>
      <c r="E67" s="85" t="s">
        <v>906</v>
      </c>
      <c r="F67" s="95">
        <v>22.05</v>
      </c>
      <c r="G67" s="82"/>
      <c r="H67" s="82"/>
      <c r="I67" s="82"/>
      <c r="J67" s="84"/>
    </row>
    <row r="68" spans="1:10" x14ac:dyDescent="0.25">
      <c r="A68" s="81" t="s">
        <v>335</v>
      </c>
      <c r="B68" s="82" t="s">
        <v>107</v>
      </c>
      <c r="C68" s="82" t="s">
        <v>407</v>
      </c>
      <c r="D68" s="82" t="s">
        <v>476</v>
      </c>
      <c r="E68" s="82" t="s">
        <v>910</v>
      </c>
      <c r="F68" s="82" t="s">
        <v>581</v>
      </c>
      <c r="G68" s="82" t="s">
        <v>916</v>
      </c>
      <c r="H68" s="82" t="s">
        <v>351</v>
      </c>
      <c r="I68" s="85" t="s">
        <v>538</v>
      </c>
      <c r="J68" s="84" t="s">
        <v>351</v>
      </c>
    </row>
    <row r="69" spans="1:10" x14ac:dyDescent="0.25">
      <c r="A69" s="81" t="s">
        <v>335</v>
      </c>
      <c r="B69" s="82" t="s">
        <v>107</v>
      </c>
      <c r="C69" s="82" t="s">
        <v>970</v>
      </c>
      <c r="D69" s="82" t="s">
        <v>932</v>
      </c>
      <c r="E69" s="85" t="s">
        <v>906</v>
      </c>
      <c r="F69" s="95">
        <v>21</v>
      </c>
      <c r="G69" s="82"/>
      <c r="H69" s="82"/>
      <c r="I69" s="85"/>
      <c r="J69" s="84"/>
    </row>
    <row r="70" spans="1:10" x14ac:dyDescent="0.25">
      <c r="A70" s="81" t="s">
        <v>335</v>
      </c>
      <c r="B70" s="82" t="s">
        <v>107</v>
      </c>
      <c r="C70" s="82" t="s">
        <v>8</v>
      </c>
      <c r="D70" s="82" t="s">
        <v>6</v>
      </c>
      <c r="E70" s="82" t="s">
        <v>917</v>
      </c>
      <c r="F70" s="82" t="s">
        <v>582</v>
      </c>
      <c r="G70" s="82" t="s">
        <v>914</v>
      </c>
      <c r="H70" s="82" t="s">
        <v>24</v>
      </c>
      <c r="I70" s="82" t="s">
        <v>905</v>
      </c>
      <c r="J70" s="84" t="s">
        <v>24</v>
      </c>
    </row>
    <row r="71" spans="1:10" s="3" customFormat="1" x14ac:dyDescent="0.25">
      <c r="A71" s="81" t="s">
        <v>335</v>
      </c>
      <c r="B71" s="82" t="s">
        <v>107</v>
      </c>
      <c r="C71" s="82" t="s">
        <v>8</v>
      </c>
      <c r="D71" s="82" t="s">
        <v>1040</v>
      </c>
      <c r="E71" s="82" t="s">
        <v>1039</v>
      </c>
      <c r="F71" s="82">
        <v>5</v>
      </c>
      <c r="G71" s="82"/>
      <c r="H71" s="82"/>
      <c r="I71" s="82"/>
      <c r="J71" s="84"/>
    </row>
    <row r="72" spans="1:10" s="3" customFormat="1" x14ac:dyDescent="0.25">
      <c r="A72" s="81" t="s">
        <v>335</v>
      </c>
      <c r="B72" s="82" t="s">
        <v>107</v>
      </c>
      <c r="C72" s="82" t="s">
        <v>8</v>
      </c>
      <c r="D72" s="82" t="s">
        <v>1040</v>
      </c>
      <c r="E72" s="82" t="s">
        <v>1088</v>
      </c>
      <c r="F72" s="82"/>
      <c r="G72" s="82"/>
      <c r="H72" s="82"/>
      <c r="I72" s="82"/>
      <c r="J72" s="84"/>
    </row>
    <row r="73" spans="1:10" x14ac:dyDescent="0.25">
      <c r="A73" s="81" t="s">
        <v>335</v>
      </c>
      <c r="B73" s="82" t="s">
        <v>107</v>
      </c>
      <c r="C73" s="82" t="s">
        <v>972</v>
      </c>
      <c r="D73" s="82" t="s">
        <v>495</v>
      </c>
      <c r="E73" s="82" t="s">
        <v>907</v>
      </c>
      <c r="F73" s="95">
        <v>6.4</v>
      </c>
      <c r="G73" s="82"/>
      <c r="H73" s="82"/>
      <c r="I73" s="82"/>
      <c r="J73" s="84"/>
    </row>
    <row r="74" spans="1:10" x14ac:dyDescent="0.25">
      <c r="A74" s="81" t="s">
        <v>335</v>
      </c>
      <c r="B74" s="82" t="s">
        <v>107</v>
      </c>
      <c r="C74" s="82" t="s">
        <v>404</v>
      </c>
      <c r="D74" s="82" t="s">
        <v>474</v>
      </c>
      <c r="E74" s="82" t="s">
        <v>916</v>
      </c>
      <c r="F74" s="82" t="s">
        <v>583</v>
      </c>
      <c r="G74" s="82" t="s">
        <v>910</v>
      </c>
      <c r="H74" s="82" t="s">
        <v>584</v>
      </c>
      <c r="I74" s="85" t="s">
        <v>538</v>
      </c>
      <c r="J74" s="84" t="s">
        <v>584</v>
      </c>
    </row>
    <row r="75" spans="1:10" x14ac:dyDescent="0.25">
      <c r="A75" s="81" t="s">
        <v>335</v>
      </c>
      <c r="B75" s="82" t="s">
        <v>107</v>
      </c>
      <c r="C75" s="82" t="s">
        <v>967</v>
      </c>
      <c r="D75" s="82" t="s">
        <v>925</v>
      </c>
      <c r="E75" s="85" t="s">
        <v>906</v>
      </c>
      <c r="F75" s="95">
        <v>4.5</v>
      </c>
      <c r="G75" s="82"/>
      <c r="H75" s="82"/>
      <c r="I75" s="85"/>
      <c r="J75" s="84"/>
    </row>
    <row r="76" spans="1:10" x14ac:dyDescent="0.25">
      <c r="A76" s="81" t="s">
        <v>335</v>
      </c>
      <c r="B76" s="82" t="s">
        <v>107</v>
      </c>
      <c r="C76" s="82" t="s">
        <v>406</v>
      </c>
      <c r="D76" s="82" t="s">
        <v>475</v>
      </c>
      <c r="E76" s="82" t="s">
        <v>910</v>
      </c>
      <c r="F76" s="82" t="s">
        <v>585</v>
      </c>
      <c r="G76" s="82" t="s">
        <v>916</v>
      </c>
      <c r="H76" s="82" t="s">
        <v>586</v>
      </c>
      <c r="I76" s="85" t="s">
        <v>538</v>
      </c>
      <c r="J76" s="84" t="s">
        <v>586</v>
      </c>
    </row>
    <row r="77" spans="1:10" x14ac:dyDescent="0.25">
      <c r="A77" s="81" t="s">
        <v>335</v>
      </c>
      <c r="B77" s="82" t="s">
        <v>107</v>
      </c>
      <c r="C77" s="82" t="s">
        <v>966</v>
      </c>
      <c r="D77" s="82" t="s">
        <v>933</v>
      </c>
      <c r="E77" s="85" t="s">
        <v>906</v>
      </c>
      <c r="F77" s="95">
        <v>21</v>
      </c>
      <c r="G77" s="82"/>
      <c r="H77" s="82"/>
      <c r="I77" s="85"/>
      <c r="J77" s="84"/>
    </row>
    <row r="78" spans="1:10" x14ac:dyDescent="0.25">
      <c r="A78" s="81" t="s">
        <v>335</v>
      </c>
      <c r="B78" s="82" t="s">
        <v>107</v>
      </c>
      <c r="C78" s="82" t="s">
        <v>83</v>
      </c>
      <c r="D78" s="82" t="s">
        <v>84</v>
      </c>
      <c r="E78" s="82" t="s">
        <v>917</v>
      </c>
      <c r="F78" s="82" t="s">
        <v>587</v>
      </c>
      <c r="G78" s="82" t="s">
        <v>914</v>
      </c>
      <c r="H78" s="82" t="s">
        <v>54</v>
      </c>
      <c r="I78" s="86" t="s">
        <v>538</v>
      </c>
      <c r="J78" s="84" t="s">
        <v>54</v>
      </c>
    </row>
    <row r="79" spans="1:10" s="3" customFormat="1" x14ac:dyDescent="0.25">
      <c r="A79" s="81" t="s">
        <v>335</v>
      </c>
      <c r="B79" s="82" t="s">
        <v>107</v>
      </c>
      <c r="C79" s="82" t="s">
        <v>83</v>
      </c>
      <c r="D79" s="82" t="s">
        <v>1038</v>
      </c>
      <c r="E79" s="82" t="s">
        <v>1039</v>
      </c>
      <c r="F79" s="82">
        <v>2.5</v>
      </c>
      <c r="G79" s="82"/>
      <c r="H79" s="82"/>
      <c r="I79" s="86"/>
      <c r="J79" s="84"/>
    </row>
    <row r="80" spans="1:10" s="3" customFormat="1" x14ac:dyDescent="0.25">
      <c r="A80" s="81" t="s">
        <v>335</v>
      </c>
      <c r="B80" s="82" t="s">
        <v>107</v>
      </c>
      <c r="C80" s="82" t="s">
        <v>83</v>
      </c>
      <c r="D80" s="82" t="s">
        <v>1038</v>
      </c>
      <c r="E80" s="82" t="s">
        <v>1088</v>
      </c>
      <c r="F80" s="82"/>
      <c r="G80" s="82"/>
      <c r="H80" s="82"/>
      <c r="I80" s="86"/>
      <c r="J80" s="84"/>
    </row>
    <row r="81" spans="1:10" x14ac:dyDescent="0.25">
      <c r="A81" s="81" t="s">
        <v>335</v>
      </c>
      <c r="B81" s="82" t="s">
        <v>107</v>
      </c>
      <c r="C81" s="82" t="s">
        <v>969</v>
      </c>
      <c r="D81" s="82" t="s">
        <v>588</v>
      </c>
      <c r="E81" s="93" t="s">
        <v>906</v>
      </c>
      <c r="F81" s="95">
        <v>4.5999999999999996</v>
      </c>
      <c r="G81" s="82"/>
      <c r="H81" s="82"/>
      <c r="I81" s="82"/>
      <c r="J81" s="84"/>
    </row>
    <row r="82" spans="1:10" x14ac:dyDescent="0.25">
      <c r="A82" s="81" t="s">
        <v>335</v>
      </c>
      <c r="B82" s="82" t="s">
        <v>107</v>
      </c>
      <c r="C82" s="82" t="s">
        <v>478</v>
      </c>
      <c r="D82" s="82" t="s">
        <v>477</v>
      </c>
      <c r="E82" s="82" t="s">
        <v>987</v>
      </c>
      <c r="F82" s="82" t="s">
        <v>589</v>
      </c>
      <c r="G82" s="82" t="s">
        <v>988</v>
      </c>
      <c r="H82" s="82" t="s">
        <v>590</v>
      </c>
      <c r="I82" s="82" t="s">
        <v>538</v>
      </c>
      <c r="J82" s="84" t="s">
        <v>590</v>
      </c>
    </row>
    <row r="83" spans="1:10" s="3" customFormat="1" x14ac:dyDescent="0.25">
      <c r="A83" s="81" t="s">
        <v>335</v>
      </c>
      <c r="B83" s="82" t="s">
        <v>107</v>
      </c>
      <c r="C83" s="82" t="s">
        <v>1032</v>
      </c>
      <c r="D83" s="82" t="s">
        <v>995</v>
      </c>
      <c r="E83" s="93" t="s">
        <v>906</v>
      </c>
      <c r="F83" s="95">
        <v>13.9</v>
      </c>
      <c r="G83" s="82"/>
      <c r="H83" s="82"/>
      <c r="I83" s="82"/>
      <c r="J83" s="84"/>
    </row>
    <row r="84" spans="1:10" x14ac:dyDescent="0.25">
      <c r="A84" s="81" t="s">
        <v>335</v>
      </c>
      <c r="B84" s="82" t="s">
        <v>107</v>
      </c>
      <c r="C84" s="82" t="s">
        <v>12</v>
      </c>
      <c r="D84" s="82" t="s">
        <v>74</v>
      </c>
      <c r="E84" s="82" t="s">
        <v>917</v>
      </c>
      <c r="F84" s="95">
        <v>131.5</v>
      </c>
      <c r="G84" s="82" t="s">
        <v>911</v>
      </c>
      <c r="H84" s="82" t="s">
        <v>75</v>
      </c>
      <c r="I84" s="82" t="s">
        <v>538</v>
      </c>
      <c r="J84" s="84" t="s">
        <v>75</v>
      </c>
    </row>
    <row r="85" spans="1:10" x14ac:dyDescent="0.25">
      <c r="A85" s="81" t="s">
        <v>335</v>
      </c>
      <c r="B85" s="82" t="s">
        <v>107</v>
      </c>
      <c r="C85" s="82" t="s">
        <v>968</v>
      </c>
      <c r="D85" s="82" t="s">
        <v>591</v>
      </c>
      <c r="E85" s="85" t="s">
        <v>906</v>
      </c>
      <c r="F85" s="95">
        <v>42.6</v>
      </c>
      <c r="G85" s="82"/>
      <c r="H85" s="82"/>
      <c r="I85" s="82"/>
      <c r="J85" s="84"/>
    </row>
    <row r="86" spans="1:10" x14ac:dyDescent="0.25">
      <c r="A86" s="81" t="s">
        <v>335</v>
      </c>
      <c r="B86" s="82" t="s">
        <v>107</v>
      </c>
      <c r="C86" s="82" t="s">
        <v>411</v>
      </c>
      <c r="D86" s="82" t="s">
        <v>479</v>
      </c>
      <c r="E86" s="82" t="s">
        <v>987</v>
      </c>
      <c r="F86" s="82" t="s">
        <v>592</v>
      </c>
      <c r="G86" s="82" t="s">
        <v>988</v>
      </c>
      <c r="H86" s="82" t="s">
        <v>593</v>
      </c>
      <c r="I86" s="82" t="s">
        <v>538</v>
      </c>
      <c r="J86" s="84" t="s">
        <v>593</v>
      </c>
    </row>
    <row r="87" spans="1:10" s="3" customFormat="1" x14ac:dyDescent="0.25">
      <c r="A87" s="81" t="s">
        <v>335</v>
      </c>
      <c r="B87" s="82" t="s">
        <v>107</v>
      </c>
      <c r="C87" s="82" t="s">
        <v>1033</v>
      </c>
      <c r="D87" s="82" t="s">
        <v>996</v>
      </c>
      <c r="E87" s="93" t="s">
        <v>906</v>
      </c>
      <c r="F87" s="95">
        <v>28.3</v>
      </c>
      <c r="G87" s="82"/>
      <c r="H87" s="82"/>
      <c r="I87" s="82"/>
      <c r="J87" s="84"/>
    </row>
    <row r="88" spans="1:10" x14ac:dyDescent="0.25">
      <c r="A88" s="81" t="s">
        <v>335</v>
      </c>
      <c r="B88" s="82" t="s">
        <v>107</v>
      </c>
      <c r="C88" s="82" t="s">
        <v>404</v>
      </c>
      <c r="D88" s="82" t="s">
        <v>480</v>
      </c>
      <c r="E88" s="82" t="s">
        <v>916</v>
      </c>
      <c r="F88" s="82" t="s">
        <v>594</v>
      </c>
      <c r="G88" s="82" t="s">
        <v>910</v>
      </c>
      <c r="H88" s="82" t="s">
        <v>595</v>
      </c>
      <c r="I88" s="85" t="s">
        <v>538</v>
      </c>
      <c r="J88" s="84" t="s">
        <v>595</v>
      </c>
    </row>
    <row r="89" spans="1:10" s="3" customFormat="1" x14ac:dyDescent="0.25">
      <c r="A89" s="81" t="s">
        <v>335</v>
      </c>
      <c r="B89" s="82" t="s">
        <v>107</v>
      </c>
      <c r="C89" s="82" t="s">
        <v>404</v>
      </c>
      <c r="D89" s="82" t="s">
        <v>1041</v>
      </c>
      <c r="E89" s="82" t="s">
        <v>1039</v>
      </c>
      <c r="F89" s="82">
        <v>2.5</v>
      </c>
      <c r="G89" s="82"/>
      <c r="H89" s="82"/>
      <c r="I89" s="85"/>
      <c r="J89" s="84"/>
    </row>
    <row r="90" spans="1:10" s="3" customFormat="1" x14ac:dyDescent="0.25">
      <c r="A90" s="81" t="s">
        <v>335</v>
      </c>
      <c r="B90" s="82" t="s">
        <v>107</v>
      </c>
      <c r="C90" s="82" t="s">
        <v>404</v>
      </c>
      <c r="D90" s="82" t="s">
        <v>1041</v>
      </c>
      <c r="E90" s="82" t="s">
        <v>1088</v>
      </c>
      <c r="F90" s="82"/>
      <c r="G90" s="82"/>
      <c r="H90" s="82"/>
      <c r="I90" s="85"/>
      <c r="J90" s="84"/>
    </row>
    <row r="91" spans="1:10" x14ac:dyDescent="0.25">
      <c r="A91" s="81" t="s">
        <v>335</v>
      </c>
      <c r="B91" s="82" t="s">
        <v>107</v>
      </c>
      <c r="C91" s="82" t="s">
        <v>967</v>
      </c>
      <c r="D91" s="82" t="s">
        <v>926</v>
      </c>
      <c r="E91" s="85" t="s">
        <v>906</v>
      </c>
      <c r="F91" s="95">
        <v>5.8</v>
      </c>
      <c r="G91" s="82"/>
      <c r="H91" s="82"/>
      <c r="I91" s="85"/>
      <c r="J91" s="84"/>
    </row>
    <row r="92" spans="1:10" x14ac:dyDescent="0.25">
      <c r="A92" s="81" t="s">
        <v>335</v>
      </c>
      <c r="B92" s="82" t="s">
        <v>107</v>
      </c>
      <c r="C92" s="82" t="s">
        <v>482</v>
      </c>
      <c r="D92" s="82" t="s">
        <v>481</v>
      </c>
      <c r="E92" s="86" t="s">
        <v>917</v>
      </c>
      <c r="F92" s="82" t="s">
        <v>596</v>
      </c>
      <c r="G92" s="86" t="s">
        <v>912</v>
      </c>
      <c r="H92" s="82" t="s">
        <v>567</v>
      </c>
      <c r="I92" s="86" t="s">
        <v>905</v>
      </c>
      <c r="J92" s="84" t="s">
        <v>567</v>
      </c>
    </row>
    <row r="93" spans="1:10" s="3" customFormat="1" x14ac:dyDescent="0.25">
      <c r="A93" s="81" t="s">
        <v>335</v>
      </c>
      <c r="B93" s="82" t="s">
        <v>107</v>
      </c>
      <c r="C93" s="82" t="s">
        <v>1010</v>
      </c>
      <c r="D93" s="82" t="s">
        <v>1004</v>
      </c>
      <c r="E93" s="86" t="s">
        <v>907</v>
      </c>
      <c r="F93" s="95">
        <v>11.7</v>
      </c>
      <c r="G93" s="86"/>
      <c r="H93" s="82"/>
      <c r="I93" s="86"/>
      <c r="J93" s="84"/>
    </row>
    <row r="94" spans="1:10" x14ac:dyDescent="0.25">
      <c r="A94" s="81" t="s">
        <v>335</v>
      </c>
      <c r="B94" s="82" t="s">
        <v>107</v>
      </c>
      <c r="C94" s="82" t="s">
        <v>484</v>
      </c>
      <c r="D94" s="82" t="s">
        <v>483</v>
      </c>
      <c r="E94" s="86" t="s">
        <v>917</v>
      </c>
      <c r="F94" s="82" t="s">
        <v>597</v>
      </c>
      <c r="G94" s="86" t="s">
        <v>955</v>
      </c>
      <c r="H94" s="82" t="s">
        <v>598</v>
      </c>
      <c r="I94" s="93" t="s">
        <v>538</v>
      </c>
      <c r="J94" s="84" t="s">
        <v>598</v>
      </c>
    </row>
    <row r="95" spans="1:10" x14ac:dyDescent="0.25">
      <c r="A95" s="81" t="s">
        <v>335</v>
      </c>
      <c r="B95" s="82" t="s">
        <v>107</v>
      </c>
      <c r="C95" s="82" t="s">
        <v>1034</v>
      </c>
      <c r="D95" s="82" t="s">
        <v>939</v>
      </c>
      <c r="E95" s="85" t="s">
        <v>906</v>
      </c>
      <c r="F95" s="95">
        <v>12.5</v>
      </c>
      <c r="G95" s="83"/>
      <c r="H95" s="82"/>
      <c r="I95" s="83"/>
      <c r="J95" s="84"/>
    </row>
    <row r="96" spans="1:10" x14ac:dyDescent="0.25">
      <c r="A96" s="81" t="s">
        <v>335</v>
      </c>
      <c r="B96" s="82" t="s">
        <v>107</v>
      </c>
      <c r="C96" s="82" t="s">
        <v>396</v>
      </c>
      <c r="D96" s="82" t="s">
        <v>13</v>
      </c>
      <c r="E96" s="82" t="s">
        <v>917</v>
      </c>
      <c r="F96" s="95">
        <v>31.79</v>
      </c>
      <c r="G96" s="86" t="s">
        <v>955</v>
      </c>
      <c r="H96" s="82" t="s">
        <v>81</v>
      </c>
      <c r="I96" s="85" t="s">
        <v>990</v>
      </c>
      <c r="J96" s="84" t="s">
        <v>81</v>
      </c>
    </row>
    <row r="97" spans="1:10" x14ac:dyDescent="0.25">
      <c r="A97" s="81" t="s">
        <v>335</v>
      </c>
      <c r="B97" s="82" t="s">
        <v>107</v>
      </c>
      <c r="C97" s="82" t="s">
        <v>1035</v>
      </c>
      <c r="D97" s="82" t="s">
        <v>599</v>
      </c>
      <c r="E97" s="85" t="s">
        <v>906</v>
      </c>
      <c r="F97" s="95">
        <v>15.54</v>
      </c>
      <c r="G97" s="82"/>
      <c r="H97" s="82"/>
      <c r="I97" s="82"/>
      <c r="J97" s="84"/>
    </row>
    <row r="98" spans="1:10" x14ac:dyDescent="0.25">
      <c r="A98" s="81" t="s">
        <v>335</v>
      </c>
      <c r="B98" s="82" t="s">
        <v>107</v>
      </c>
      <c r="C98" s="82" t="s">
        <v>375</v>
      </c>
      <c r="D98" s="82" t="s">
        <v>14</v>
      </c>
      <c r="E98" s="86" t="s">
        <v>917</v>
      </c>
      <c r="F98" s="82">
        <v>7.36</v>
      </c>
      <c r="G98" s="86" t="s">
        <v>955</v>
      </c>
      <c r="H98" s="82" t="s">
        <v>79</v>
      </c>
      <c r="I98" s="85" t="s">
        <v>990</v>
      </c>
      <c r="J98" s="84" t="s">
        <v>79</v>
      </c>
    </row>
    <row r="99" spans="1:10" s="3" customFormat="1" x14ac:dyDescent="0.25">
      <c r="A99" s="81" t="s">
        <v>335</v>
      </c>
      <c r="B99" s="82" t="s">
        <v>107</v>
      </c>
      <c r="C99" s="82" t="s">
        <v>1021</v>
      </c>
      <c r="D99" s="82" t="s">
        <v>14</v>
      </c>
      <c r="E99" s="85" t="s">
        <v>538</v>
      </c>
      <c r="F99" s="95">
        <v>9.0500000000000007</v>
      </c>
      <c r="G99" s="86"/>
      <c r="H99" s="82"/>
      <c r="I99" s="82"/>
      <c r="J99" s="84"/>
    </row>
    <row r="100" spans="1:10" x14ac:dyDescent="0.25">
      <c r="A100" s="81" t="s">
        <v>335</v>
      </c>
      <c r="B100" s="82" t="s">
        <v>107</v>
      </c>
      <c r="C100" s="82" t="s">
        <v>12</v>
      </c>
      <c r="D100" s="82" t="s">
        <v>485</v>
      </c>
      <c r="E100" s="82" t="s">
        <v>917</v>
      </c>
      <c r="F100" s="82" t="s">
        <v>600</v>
      </c>
      <c r="G100" s="82" t="s">
        <v>911</v>
      </c>
      <c r="H100" s="82" t="s">
        <v>601</v>
      </c>
      <c r="I100" s="82" t="s">
        <v>538</v>
      </c>
      <c r="J100" s="84" t="s">
        <v>601</v>
      </c>
    </row>
    <row r="101" spans="1:10" s="3" customFormat="1" x14ac:dyDescent="0.25">
      <c r="A101" s="81" t="s">
        <v>335</v>
      </c>
      <c r="B101" s="82" t="s">
        <v>107</v>
      </c>
      <c r="C101" s="82" t="s">
        <v>968</v>
      </c>
      <c r="D101" s="82" t="s">
        <v>1005</v>
      </c>
      <c r="E101" s="85" t="s">
        <v>906</v>
      </c>
      <c r="F101" s="95">
        <v>15.1</v>
      </c>
      <c r="G101" s="82"/>
      <c r="H101" s="82"/>
      <c r="I101" s="82"/>
      <c r="J101" s="84"/>
    </row>
    <row r="102" spans="1:10" x14ac:dyDescent="0.25">
      <c r="A102" s="81" t="s">
        <v>335</v>
      </c>
      <c r="B102" s="82" t="s">
        <v>107</v>
      </c>
      <c r="C102" s="82" t="s">
        <v>909</v>
      </c>
      <c r="D102" s="82" t="s">
        <v>486</v>
      </c>
      <c r="E102" s="82" t="s">
        <v>910</v>
      </c>
      <c r="F102" s="82" t="s">
        <v>602</v>
      </c>
      <c r="G102" s="82" t="s">
        <v>916</v>
      </c>
      <c r="H102" s="82" t="s">
        <v>603</v>
      </c>
      <c r="I102" s="85" t="s">
        <v>538</v>
      </c>
      <c r="J102" s="84" t="s">
        <v>603</v>
      </c>
    </row>
    <row r="103" spans="1:10" x14ac:dyDescent="0.25">
      <c r="A103" s="81" t="s">
        <v>335</v>
      </c>
      <c r="B103" s="82" t="s">
        <v>107</v>
      </c>
      <c r="C103" s="82" t="s">
        <v>971</v>
      </c>
      <c r="D103" s="82" t="s">
        <v>934</v>
      </c>
      <c r="E103" s="85" t="s">
        <v>906</v>
      </c>
      <c r="F103" s="95">
        <v>21</v>
      </c>
      <c r="G103" s="82"/>
      <c r="H103" s="82"/>
      <c r="I103" s="85"/>
      <c r="J103" s="84"/>
    </row>
    <row r="104" spans="1:10" x14ac:dyDescent="0.25">
      <c r="A104" s="81" t="s">
        <v>337</v>
      </c>
      <c r="B104" s="82" t="s">
        <v>107</v>
      </c>
      <c r="C104" s="82" t="s">
        <v>406</v>
      </c>
      <c r="D104" s="82" t="s">
        <v>489</v>
      </c>
      <c r="E104" s="82" t="s">
        <v>910</v>
      </c>
      <c r="F104" s="82" t="s">
        <v>604</v>
      </c>
      <c r="G104" s="82" t="s">
        <v>916</v>
      </c>
      <c r="H104" s="82" t="s">
        <v>605</v>
      </c>
      <c r="I104" s="85" t="s">
        <v>538</v>
      </c>
      <c r="J104" s="84" t="s">
        <v>605</v>
      </c>
    </row>
    <row r="105" spans="1:10" x14ac:dyDescent="0.25">
      <c r="A105" s="81" t="s">
        <v>337</v>
      </c>
      <c r="B105" s="82" t="s">
        <v>107</v>
      </c>
      <c r="C105" s="82" t="s">
        <v>966</v>
      </c>
      <c r="D105" s="82" t="s">
        <v>935</v>
      </c>
      <c r="E105" s="85" t="s">
        <v>906</v>
      </c>
      <c r="F105" s="95">
        <v>17.2</v>
      </c>
      <c r="G105" s="82"/>
      <c r="H105" s="82"/>
      <c r="I105" s="85"/>
      <c r="J105" s="84"/>
    </row>
    <row r="106" spans="1:10" x14ac:dyDescent="0.25">
      <c r="A106" s="81" t="s">
        <v>337</v>
      </c>
      <c r="B106" s="82" t="s">
        <v>107</v>
      </c>
      <c r="C106" s="82" t="s">
        <v>407</v>
      </c>
      <c r="D106" s="82" t="s">
        <v>95</v>
      </c>
      <c r="E106" s="82" t="s">
        <v>910</v>
      </c>
      <c r="F106" s="82" t="s">
        <v>606</v>
      </c>
      <c r="G106" s="82" t="s">
        <v>916</v>
      </c>
      <c r="H106" s="82" t="s">
        <v>605</v>
      </c>
      <c r="I106" s="85" t="s">
        <v>538</v>
      </c>
      <c r="J106" s="84" t="s">
        <v>605</v>
      </c>
    </row>
    <row r="107" spans="1:10" x14ac:dyDescent="0.25">
      <c r="A107" s="81" t="s">
        <v>337</v>
      </c>
      <c r="B107" s="82" t="s">
        <v>107</v>
      </c>
      <c r="C107" s="82" t="s">
        <v>970</v>
      </c>
      <c r="D107" s="82" t="s">
        <v>936</v>
      </c>
      <c r="E107" s="85" t="s">
        <v>906</v>
      </c>
      <c r="F107" s="95">
        <v>17.2</v>
      </c>
      <c r="G107" s="82"/>
      <c r="H107" s="82"/>
      <c r="I107" s="85"/>
      <c r="J107" s="84"/>
    </row>
    <row r="108" spans="1:10" x14ac:dyDescent="0.25">
      <c r="A108" s="81" t="s">
        <v>337</v>
      </c>
      <c r="B108" s="82" t="s">
        <v>107</v>
      </c>
      <c r="C108" s="82" t="s">
        <v>491</v>
      </c>
      <c r="D108" s="82" t="s">
        <v>490</v>
      </c>
      <c r="E108" s="93" t="s">
        <v>1009</v>
      </c>
      <c r="F108" s="82" t="s">
        <v>607</v>
      </c>
      <c r="G108" s="82" t="s">
        <v>988</v>
      </c>
      <c r="H108" s="82" t="s">
        <v>608</v>
      </c>
      <c r="I108" s="85" t="s">
        <v>538</v>
      </c>
      <c r="J108" s="84" t="s">
        <v>608</v>
      </c>
    </row>
    <row r="109" spans="1:10" x14ac:dyDescent="0.25">
      <c r="A109" s="81" t="s">
        <v>337</v>
      </c>
      <c r="B109" s="82" t="s">
        <v>107</v>
      </c>
      <c r="C109" s="82" t="s">
        <v>404</v>
      </c>
      <c r="D109" s="82" t="s">
        <v>492</v>
      </c>
      <c r="E109" s="82" t="s">
        <v>916</v>
      </c>
      <c r="F109" s="82" t="s">
        <v>609</v>
      </c>
      <c r="G109" s="82" t="s">
        <v>910</v>
      </c>
      <c r="H109" s="82" t="s">
        <v>610</v>
      </c>
      <c r="I109" s="85" t="s">
        <v>538</v>
      </c>
      <c r="J109" s="84" t="s">
        <v>610</v>
      </c>
    </row>
    <row r="110" spans="1:10" x14ac:dyDescent="0.25">
      <c r="A110" s="81" t="s">
        <v>337</v>
      </c>
      <c r="B110" s="82" t="s">
        <v>107</v>
      </c>
      <c r="C110" s="82" t="s">
        <v>967</v>
      </c>
      <c r="D110" s="82" t="s">
        <v>927</v>
      </c>
      <c r="E110" s="85" t="s">
        <v>906</v>
      </c>
      <c r="F110" s="95">
        <v>10</v>
      </c>
      <c r="G110" s="82"/>
      <c r="H110" s="82"/>
      <c r="I110" s="85"/>
      <c r="J110" s="84"/>
    </row>
    <row r="111" spans="1:10" x14ac:dyDescent="0.25">
      <c r="A111" s="81" t="s">
        <v>337</v>
      </c>
      <c r="B111" s="82" t="s">
        <v>107</v>
      </c>
      <c r="C111" s="82" t="s">
        <v>12</v>
      </c>
      <c r="D111" s="82" t="s">
        <v>493</v>
      </c>
      <c r="E111" s="82" t="s">
        <v>917</v>
      </c>
      <c r="F111" s="82" t="s">
        <v>611</v>
      </c>
      <c r="G111" s="82" t="s">
        <v>911</v>
      </c>
      <c r="H111" s="82" t="s">
        <v>612</v>
      </c>
      <c r="I111" s="82" t="s">
        <v>538</v>
      </c>
      <c r="J111" s="84" t="s">
        <v>612</v>
      </c>
    </row>
    <row r="112" spans="1:10" s="3" customFormat="1" x14ac:dyDescent="0.25">
      <c r="A112" s="81" t="s">
        <v>337</v>
      </c>
      <c r="B112" s="82" t="s">
        <v>107</v>
      </c>
      <c r="C112" s="82" t="s">
        <v>968</v>
      </c>
      <c r="D112" s="82" t="s">
        <v>1006</v>
      </c>
      <c r="E112" s="85" t="s">
        <v>906</v>
      </c>
      <c r="F112" s="95">
        <v>25.3</v>
      </c>
      <c r="G112" s="82"/>
      <c r="H112" s="82"/>
      <c r="I112" s="82"/>
      <c r="J112" s="84"/>
    </row>
    <row r="113" spans="1:10" x14ac:dyDescent="0.25">
      <c r="A113" s="81" t="s">
        <v>337</v>
      </c>
      <c r="B113" s="82" t="s">
        <v>107</v>
      </c>
      <c r="C113" s="82" t="s">
        <v>42</v>
      </c>
      <c r="D113" s="82" t="s">
        <v>398</v>
      </c>
      <c r="E113" s="82" t="s">
        <v>961</v>
      </c>
      <c r="F113" s="82" t="s">
        <v>132</v>
      </c>
      <c r="G113" s="82" t="s">
        <v>914</v>
      </c>
      <c r="H113" s="82" t="s">
        <v>97</v>
      </c>
      <c r="I113" s="82" t="s">
        <v>613</v>
      </c>
      <c r="J113" s="84" t="s">
        <v>97</v>
      </c>
    </row>
    <row r="114" spans="1:10" x14ac:dyDescent="0.25">
      <c r="A114" s="81" t="s">
        <v>337</v>
      </c>
      <c r="B114" s="82" t="s">
        <v>107</v>
      </c>
      <c r="C114" s="82" t="s">
        <v>330</v>
      </c>
      <c r="D114" s="82" t="s">
        <v>496</v>
      </c>
      <c r="E114" s="82"/>
      <c r="F114" s="82"/>
      <c r="G114" s="82"/>
      <c r="H114" s="82"/>
      <c r="I114" s="82" t="s">
        <v>397</v>
      </c>
      <c r="J114" s="84" t="s">
        <v>99</v>
      </c>
    </row>
    <row r="115" spans="1:10" x14ac:dyDescent="0.25">
      <c r="A115" s="81" t="s">
        <v>337</v>
      </c>
      <c r="B115" s="82" t="s">
        <v>107</v>
      </c>
      <c r="C115" s="82" t="s">
        <v>85</v>
      </c>
      <c r="D115" s="82" t="s">
        <v>86</v>
      </c>
      <c r="E115" s="82" t="s">
        <v>916</v>
      </c>
      <c r="F115" s="82" t="s">
        <v>279</v>
      </c>
      <c r="G115" s="82" t="s">
        <v>915</v>
      </c>
      <c r="H115" s="82" t="s">
        <v>89</v>
      </c>
      <c r="I115" s="82" t="s">
        <v>613</v>
      </c>
      <c r="J115" s="84" t="s">
        <v>90</v>
      </c>
    </row>
    <row r="116" spans="1:10" x14ac:dyDescent="0.25">
      <c r="A116" s="81" t="s">
        <v>337</v>
      </c>
      <c r="B116" s="82" t="s">
        <v>107</v>
      </c>
      <c r="C116" s="82" t="s">
        <v>328</v>
      </c>
      <c r="D116" s="82" t="s">
        <v>498</v>
      </c>
      <c r="E116" s="82" t="s">
        <v>378</v>
      </c>
      <c r="F116" s="82" t="s">
        <v>92</v>
      </c>
      <c r="G116" s="82"/>
      <c r="H116" s="82"/>
      <c r="I116" s="82" t="s">
        <v>613</v>
      </c>
      <c r="J116" s="84" t="s">
        <v>94</v>
      </c>
    </row>
    <row r="117" spans="1:10" x14ac:dyDescent="0.25">
      <c r="A117" s="81" t="s">
        <v>337</v>
      </c>
      <c r="B117" s="82" t="s">
        <v>107</v>
      </c>
      <c r="C117" s="82" t="s">
        <v>42</v>
      </c>
      <c r="D117" s="82" t="s">
        <v>100</v>
      </c>
      <c r="E117" s="82" t="s">
        <v>961</v>
      </c>
      <c r="F117" s="95">
        <v>14.13</v>
      </c>
      <c r="G117" s="82" t="s">
        <v>914</v>
      </c>
      <c r="H117" s="82">
        <v>16.62</v>
      </c>
      <c r="I117" s="82" t="s">
        <v>613</v>
      </c>
      <c r="J117" s="84">
        <v>16.62</v>
      </c>
    </row>
    <row r="118" spans="1:10" x14ac:dyDescent="0.25">
      <c r="A118" s="81" t="s">
        <v>337</v>
      </c>
      <c r="B118" s="82" t="s">
        <v>107</v>
      </c>
      <c r="C118" s="82" t="s">
        <v>375</v>
      </c>
      <c r="D118" s="82" t="s">
        <v>104</v>
      </c>
      <c r="E118" s="82" t="s">
        <v>960</v>
      </c>
      <c r="F118" s="82" t="s">
        <v>280</v>
      </c>
      <c r="G118" s="82" t="s">
        <v>914</v>
      </c>
      <c r="H118" s="82" t="s">
        <v>105</v>
      </c>
      <c r="I118" s="82" t="s">
        <v>991</v>
      </c>
      <c r="J118" s="84" t="s">
        <v>105</v>
      </c>
    </row>
    <row r="119" spans="1:10" x14ac:dyDescent="0.25">
      <c r="A119" s="81" t="s">
        <v>337</v>
      </c>
      <c r="B119" s="82" t="s">
        <v>107</v>
      </c>
      <c r="C119" s="82" t="s">
        <v>330</v>
      </c>
      <c r="D119" s="82" t="s">
        <v>497</v>
      </c>
      <c r="E119" s="82"/>
      <c r="F119" s="82"/>
      <c r="G119" s="82"/>
      <c r="H119" s="82"/>
      <c r="I119" s="82" t="s">
        <v>397</v>
      </c>
      <c r="J119" s="84" t="s">
        <v>102</v>
      </c>
    </row>
    <row r="120" spans="1:10" x14ac:dyDescent="0.25">
      <c r="A120" s="81" t="s">
        <v>337</v>
      </c>
      <c r="B120" s="82" t="s">
        <v>107</v>
      </c>
      <c r="C120" s="82" t="s">
        <v>407</v>
      </c>
      <c r="D120" s="82" t="s">
        <v>627</v>
      </c>
      <c r="E120" s="82" t="s">
        <v>910</v>
      </c>
      <c r="F120" s="95">
        <v>39.299999999999997</v>
      </c>
      <c r="G120" s="82" t="s">
        <v>916</v>
      </c>
      <c r="H120" s="82" t="s">
        <v>628</v>
      </c>
      <c r="I120" s="85" t="s">
        <v>538</v>
      </c>
      <c r="J120" s="84" t="s">
        <v>628</v>
      </c>
    </row>
    <row r="121" spans="1:10" x14ac:dyDescent="0.25">
      <c r="A121" s="81" t="s">
        <v>337</v>
      </c>
      <c r="B121" s="82" t="s">
        <v>107</v>
      </c>
      <c r="C121" s="82" t="s">
        <v>970</v>
      </c>
      <c r="D121" s="82" t="s">
        <v>632</v>
      </c>
      <c r="E121" s="85" t="s">
        <v>906</v>
      </c>
      <c r="F121" s="95">
        <v>20.85</v>
      </c>
      <c r="G121" s="82"/>
      <c r="H121" s="82"/>
      <c r="I121" s="82"/>
      <c r="J121" s="84"/>
    </row>
    <row r="122" spans="1:10" x14ac:dyDescent="0.25">
      <c r="A122" s="81" t="s">
        <v>337</v>
      </c>
      <c r="B122" s="82" t="s">
        <v>107</v>
      </c>
      <c r="C122" s="82" t="s">
        <v>71</v>
      </c>
      <c r="D122" s="82" t="s">
        <v>70</v>
      </c>
      <c r="E122" s="82" t="s">
        <v>917</v>
      </c>
      <c r="F122" s="82" t="s">
        <v>281</v>
      </c>
      <c r="G122" s="82" t="s">
        <v>912</v>
      </c>
      <c r="H122" s="82" t="s">
        <v>72</v>
      </c>
      <c r="I122" s="82" t="s">
        <v>905</v>
      </c>
      <c r="J122" s="84" t="s">
        <v>72</v>
      </c>
    </row>
    <row r="123" spans="1:10" x14ac:dyDescent="0.25">
      <c r="A123" s="81" t="s">
        <v>337</v>
      </c>
      <c r="B123" s="82" t="s">
        <v>107</v>
      </c>
      <c r="C123" s="82" t="s">
        <v>973</v>
      </c>
      <c r="D123" s="82" t="s">
        <v>637</v>
      </c>
      <c r="E123" s="82" t="s">
        <v>907</v>
      </c>
      <c r="F123" s="95">
        <v>28</v>
      </c>
      <c r="G123" s="82"/>
      <c r="H123" s="82"/>
      <c r="I123" s="82"/>
      <c r="J123" s="84"/>
    </row>
    <row r="124" spans="1:10" x14ac:dyDescent="0.25">
      <c r="A124" s="81" t="s">
        <v>337</v>
      </c>
      <c r="B124" s="82" t="s">
        <v>107</v>
      </c>
      <c r="C124" s="82" t="s">
        <v>909</v>
      </c>
      <c r="D124" s="82" t="s">
        <v>487</v>
      </c>
      <c r="E124" s="82" t="s">
        <v>910</v>
      </c>
      <c r="F124" s="95">
        <v>36.64</v>
      </c>
      <c r="G124" s="82" t="s">
        <v>916</v>
      </c>
      <c r="H124" s="82" t="s">
        <v>557</v>
      </c>
      <c r="I124" s="85" t="s">
        <v>538</v>
      </c>
      <c r="J124" s="84" t="s">
        <v>557</v>
      </c>
    </row>
    <row r="125" spans="1:10" s="3" customFormat="1" x14ac:dyDescent="0.25">
      <c r="A125" s="81" t="s">
        <v>337</v>
      </c>
      <c r="B125" s="82" t="s">
        <v>107</v>
      </c>
      <c r="C125" s="82" t="s">
        <v>971</v>
      </c>
      <c r="D125" s="82" t="s">
        <v>1007</v>
      </c>
      <c r="E125" s="85" t="s">
        <v>906</v>
      </c>
      <c r="F125" s="95">
        <v>21</v>
      </c>
      <c r="G125" s="82"/>
      <c r="H125" s="82"/>
      <c r="I125" s="85"/>
      <c r="J125" s="84"/>
    </row>
    <row r="126" spans="1:10" x14ac:dyDescent="0.25">
      <c r="A126" s="81" t="s">
        <v>337</v>
      </c>
      <c r="B126" s="82" t="s">
        <v>107</v>
      </c>
      <c r="C126" s="82" t="s">
        <v>404</v>
      </c>
      <c r="D126" s="82" t="s">
        <v>488</v>
      </c>
      <c r="E126" s="82" t="s">
        <v>916</v>
      </c>
      <c r="F126" s="95">
        <v>20.329999999999998</v>
      </c>
      <c r="G126" s="82" t="s">
        <v>910</v>
      </c>
      <c r="H126" s="82" t="s">
        <v>569</v>
      </c>
      <c r="I126" s="85" t="s">
        <v>538</v>
      </c>
      <c r="J126" s="84" t="s">
        <v>569</v>
      </c>
    </row>
    <row r="127" spans="1:10" s="3" customFormat="1" x14ac:dyDescent="0.25">
      <c r="A127" s="81" t="s">
        <v>337</v>
      </c>
      <c r="B127" s="82" t="s">
        <v>107</v>
      </c>
      <c r="C127" s="82" t="s">
        <v>404</v>
      </c>
      <c r="D127" s="82" t="s">
        <v>1045</v>
      </c>
      <c r="E127" s="82" t="s">
        <v>1039</v>
      </c>
      <c r="F127" s="95">
        <v>2.5</v>
      </c>
      <c r="G127" s="82"/>
      <c r="H127" s="82"/>
      <c r="I127" s="85"/>
      <c r="J127" s="84"/>
    </row>
    <row r="128" spans="1:10" s="3" customFormat="1" x14ac:dyDescent="0.25">
      <c r="A128" s="81" t="s">
        <v>337</v>
      </c>
      <c r="B128" s="82" t="s">
        <v>107</v>
      </c>
      <c r="C128" s="82" t="s">
        <v>404</v>
      </c>
      <c r="D128" s="82" t="s">
        <v>1045</v>
      </c>
      <c r="E128" s="82" t="s">
        <v>1088</v>
      </c>
      <c r="F128" s="95"/>
      <c r="G128" s="82"/>
      <c r="H128" s="82"/>
      <c r="I128" s="85"/>
      <c r="J128" s="84"/>
    </row>
    <row r="129" spans="1:10" x14ac:dyDescent="0.25">
      <c r="A129" s="81" t="s">
        <v>337</v>
      </c>
      <c r="B129" s="82" t="s">
        <v>107</v>
      </c>
      <c r="C129" s="82" t="s">
        <v>967</v>
      </c>
      <c r="D129" s="82" t="s">
        <v>928</v>
      </c>
      <c r="E129" s="85" t="s">
        <v>906</v>
      </c>
      <c r="F129" s="95">
        <v>6.85</v>
      </c>
      <c r="G129" s="82"/>
      <c r="H129" s="82"/>
      <c r="I129" s="85"/>
      <c r="J129" s="84"/>
    </row>
    <row r="130" spans="1:10" x14ac:dyDescent="0.25">
      <c r="A130" s="81" t="s">
        <v>337</v>
      </c>
      <c r="B130" s="82" t="s">
        <v>107</v>
      </c>
      <c r="C130" s="82" t="s">
        <v>244</v>
      </c>
      <c r="D130" s="82" t="s">
        <v>501</v>
      </c>
      <c r="E130" s="82" t="s">
        <v>987</v>
      </c>
      <c r="F130" s="82" t="s">
        <v>267</v>
      </c>
      <c r="G130" s="82"/>
      <c r="H130" s="82"/>
      <c r="I130" s="82"/>
      <c r="J130" s="84"/>
    </row>
    <row r="131" spans="1:10" x14ac:dyDescent="0.25">
      <c r="A131" s="81" t="s">
        <v>337</v>
      </c>
      <c r="B131" s="82" t="s">
        <v>108</v>
      </c>
      <c r="C131" s="82" t="s">
        <v>43</v>
      </c>
      <c r="D131" s="82" t="s">
        <v>30</v>
      </c>
      <c r="E131" s="82" t="s">
        <v>917</v>
      </c>
      <c r="F131" s="82" t="s">
        <v>290</v>
      </c>
      <c r="G131" s="82" t="s">
        <v>914</v>
      </c>
      <c r="H131" s="82" t="s">
        <v>40</v>
      </c>
      <c r="I131" s="82" t="s">
        <v>614</v>
      </c>
      <c r="J131" s="84" t="s">
        <v>40</v>
      </c>
    </row>
    <row r="132" spans="1:10" x14ac:dyDescent="0.25">
      <c r="A132" s="81" t="s">
        <v>337</v>
      </c>
      <c r="B132" s="82" t="s">
        <v>108</v>
      </c>
      <c r="C132" s="82" t="s">
        <v>975</v>
      </c>
      <c r="D132" s="82" t="s">
        <v>616</v>
      </c>
      <c r="E132" s="82" t="s">
        <v>908</v>
      </c>
      <c r="F132" s="95">
        <v>4</v>
      </c>
      <c r="G132" s="82"/>
      <c r="H132" s="82"/>
      <c r="I132" s="82"/>
      <c r="J132" s="84"/>
    </row>
    <row r="133" spans="1:10" x14ac:dyDescent="0.25">
      <c r="A133" s="81" t="s">
        <v>337</v>
      </c>
      <c r="B133" s="82" t="s">
        <v>108</v>
      </c>
      <c r="C133" s="82" t="s">
        <v>42</v>
      </c>
      <c r="D133" s="82" t="s">
        <v>29</v>
      </c>
      <c r="E133" s="82" t="s">
        <v>917</v>
      </c>
      <c r="F133" s="82" t="s">
        <v>289</v>
      </c>
      <c r="G133" s="82" t="s">
        <v>914</v>
      </c>
      <c r="H133" s="82" t="s">
        <v>41</v>
      </c>
      <c r="I133" s="82" t="s">
        <v>614</v>
      </c>
      <c r="J133" s="84" t="s">
        <v>41</v>
      </c>
    </row>
    <row r="134" spans="1:10" x14ac:dyDescent="0.25">
      <c r="A134" s="81" t="s">
        <v>337</v>
      </c>
      <c r="B134" s="82" t="s">
        <v>108</v>
      </c>
      <c r="C134" s="82" t="s">
        <v>974</v>
      </c>
      <c r="D134" s="82" t="s">
        <v>615</v>
      </c>
      <c r="E134" s="82" t="s">
        <v>908</v>
      </c>
      <c r="F134" s="95">
        <v>4.8</v>
      </c>
      <c r="G134" s="82"/>
      <c r="H134" s="82"/>
      <c r="I134" s="82"/>
      <c r="J134" s="84"/>
    </row>
    <row r="135" spans="1:10" x14ac:dyDescent="0.25">
      <c r="A135" s="81" t="s">
        <v>337</v>
      </c>
      <c r="B135" s="82" t="s">
        <v>108</v>
      </c>
      <c r="C135" s="82" t="s">
        <v>44</v>
      </c>
      <c r="D135" s="82" t="s">
        <v>31</v>
      </c>
      <c r="E135" s="82" t="s">
        <v>917</v>
      </c>
      <c r="F135" s="82" t="s">
        <v>291</v>
      </c>
      <c r="G135" s="82" t="s">
        <v>914</v>
      </c>
      <c r="H135" s="82" t="s">
        <v>49</v>
      </c>
      <c r="I135" s="82" t="s">
        <v>614</v>
      </c>
      <c r="J135" s="84" t="s">
        <v>49</v>
      </c>
    </row>
    <row r="136" spans="1:10" s="3" customFormat="1" x14ac:dyDescent="0.25">
      <c r="A136" s="81" t="s">
        <v>337</v>
      </c>
      <c r="B136" s="82" t="s">
        <v>108</v>
      </c>
      <c r="C136" s="82" t="s">
        <v>1011</v>
      </c>
      <c r="D136" s="82" t="s">
        <v>1008</v>
      </c>
      <c r="E136" s="82" t="s">
        <v>908</v>
      </c>
      <c r="F136" s="95">
        <v>20.55</v>
      </c>
      <c r="G136" s="82"/>
      <c r="H136" s="82"/>
      <c r="I136" s="82"/>
      <c r="J136" s="84"/>
    </row>
    <row r="137" spans="1:10" x14ac:dyDescent="0.25">
      <c r="A137" s="81" t="s">
        <v>337</v>
      </c>
      <c r="B137" s="82" t="s">
        <v>108</v>
      </c>
      <c r="C137" s="82" t="s">
        <v>375</v>
      </c>
      <c r="D137" s="82" t="s">
        <v>33</v>
      </c>
      <c r="E137" s="86" t="s">
        <v>958</v>
      </c>
      <c r="F137" s="82" t="s">
        <v>286</v>
      </c>
      <c r="G137" s="82" t="s">
        <v>914</v>
      </c>
      <c r="H137" s="82" t="s">
        <v>47</v>
      </c>
      <c r="I137" s="82" t="s">
        <v>992</v>
      </c>
      <c r="J137" s="84" t="s">
        <v>47</v>
      </c>
    </row>
    <row r="138" spans="1:10" x14ac:dyDescent="0.25">
      <c r="A138" s="81" t="s">
        <v>337</v>
      </c>
      <c r="B138" s="82" t="s">
        <v>108</v>
      </c>
      <c r="C138" s="82" t="s">
        <v>45</v>
      </c>
      <c r="D138" s="82" t="s">
        <v>32</v>
      </c>
      <c r="E138" s="82" t="s">
        <v>958</v>
      </c>
      <c r="F138" s="82" t="s">
        <v>285</v>
      </c>
      <c r="G138" s="82" t="s">
        <v>914</v>
      </c>
      <c r="H138" s="82" t="s">
        <v>48</v>
      </c>
      <c r="I138" s="82" t="s">
        <v>993</v>
      </c>
      <c r="J138" s="84" t="s">
        <v>48</v>
      </c>
    </row>
    <row r="139" spans="1:10" x14ac:dyDescent="0.25">
      <c r="A139" s="81" t="s">
        <v>337</v>
      </c>
      <c r="B139" s="82" t="s">
        <v>108</v>
      </c>
      <c r="C139" s="82" t="s">
        <v>39</v>
      </c>
      <c r="D139" s="82" t="s">
        <v>34</v>
      </c>
      <c r="E139" s="82" t="s">
        <v>917</v>
      </c>
      <c r="F139" s="82" t="s">
        <v>617</v>
      </c>
      <c r="G139" s="82" t="s">
        <v>912</v>
      </c>
      <c r="H139" s="82" t="s">
        <v>618</v>
      </c>
      <c r="I139" s="82" t="s">
        <v>905</v>
      </c>
      <c r="J139" s="84" t="s">
        <v>618</v>
      </c>
    </row>
    <row r="140" spans="1:10" x14ac:dyDescent="0.25">
      <c r="A140" s="81" t="s">
        <v>337</v>
      </c>
      <c r="B140" s="82" t="s">
        <v>108</v>
      </c>
      <c r="C140" s="82" t="s">
        <v>976</v>
      </c>
      <c r="D140" s="82" t="s">
        <v>621</v>
      </c>
      <c r="E140" s="82" t="s">
        <v>907</v>
      </c>
      <c r="F140" s="95">
        <v>68.400000000000006</v>
      </c>
      <c r="G140" s="82"/>
      <c r="H140" s="82"/>
      <c r="I140" s="82"/>
      <c r="J140" s="84"/>
    </row>
    <row r="141" spans="1:10" x14ac:dyDescent="0.25">
      <c r="A141" s="81" t="s">
        <v>337</v>
      </c>
      <c r="B141" s="82" t="s">
        <v>108</v>
      </c>
      <c r="C141" s="82" t="s">
        <v>42</v>
      </c>
      <c r="D141" s="82" t="s">
        <v>437</v>
      </c>
      <c r="E141" s="82" t="s">
        <v>917</v>
      </c>
      <c r="F141" s="82" t="s">
        <v>619</v>
      </c>
      <c r="G141" s="82" t="s">
        <v>913</v>
      </c>
      <c r="H141" s="82" t="s">
        <v>247</v>
      </c>
      <c r="I141" s="82" t="s">
        <v>538</v>
      </c>
      <c r="J141" s="84" t="s">
        <v>247</v>
      </c>
    </row>
    <row r="142" spans="1:10" x14ac:dyDescent="0.25">
      <c r="A142" s="81" t="s">
        <v>337</v>
      </c>
      <c r="B142" s="82" t="s">
        <v>108</v>
      </c>
      <c r="C142" s="82" t="s">
        <v>974</v>
      </c>
      <c r="D142" s="82" t="s">
        <v>620</v>
      </c>
      <c r="E142" s="85" t="s">
        <v>906</v>
      </c>
      <c r="F142" s="95">
        <v>18.75</v>
      </c>
      <c r="G142" s="82"/>
      <c r="H142" s="82"/>
      <c r="I142" s="82"/>
      <c r="J142" s="84"/>
    </row>
    <row r="143" spans="1:10" x14ac:dyDescent="0.25">
      <c r="A143" s="81" t="s">
        <v>337</v>
      </c>
      <c r="B143" s="82" t="s">
        <v>108</v>
      </c>
      <c r="C143" s="82" t="s">
        <v>222</v>
      </c>
      <c r="D143" s="82" t="s">
        <v>436</v>
      </c>
      <c r="E143" s="86" t="s">
        <v>957</v>
      </c>
      <c r="F143" s="95">
        <v>42</v>
      </c>
      <c r="G143" s="86" t="s">
        <v>954</v>
      </c>
      <c r="H143" s="95">
        <v>8.6999999999999993</v>
      </c>
      <c r="I143" s="82" t="s">
        <v>538</v>
      </c>
      <c r="J143" s="84" t="s">
        <v>242</v>
      </c>
    </row>
    <row r="144" spans="1:10" x14ac:dyDescent="0.25">
      <c r="A144" s="81" t="s">
        <v>337</v>
      </c>
      <c r="B144" s="82" t="s">
        <v>108</v>
      </c>
      <c r="C144" s="82" t="s">
        <v>977</v>
      </c>
      <c r="D144" s="82" t="s">
        <v>622</v>
      </c>
      <c r="E144" s="85" t="s">
        <v>906</v>
      </c>
      <c r="F144" s="95">
        <v>13</v>
      </c>
      <c r="G144" s="82"/>
      <c r="H144" s="82"/>
      <c r="I144" s="82"/>
      <c r="J144" s="84"/>
    </row>
    <row r="145" spans="1:10" x14ac:dyDescent="0.25">
      <c r="A145" s="81" t="s">
        <v>337</v>
      </c>
      <c r="B145" s="82" t="s">
        <v>108</v>
      </c>
      <c r="C145" s="82" t="s">
        <v>83</v>
      </c>
      <c r="D145" s="82" t="s">
        <v>293</v>
      </c>
      <c r="E145" s="82" t="s">
        <v>917</v>
      </c>
      <c r="F145" s="82" t="s">
        <v>623</v>
      </c>
      <c r="G145" s="82" t="s">
        <v>914</v>
      </c>
      <c r="H145" s="82" t="s">
        <v>54</v>
      </c>
      <c r="I145" s="82" t="s">
        <v>905</v>
      </c>
      <c r="J145" s="84" t="s">
        <v>54</v>
      </c>
    </row>
    <row r="146" spans="1:10" s="3" customFormat="1" x14ac:dyDescent="0.25">
      <c r="A146" s="81" t="s">
        <v>337</v>
      </c>
      <c r="B146" s="82" t="s">
        <v>108</v>
      </c>
      <c r="C146" s="82" t="s">
        <v>83</v>
      </c>
      <c r="D146" s="82" t="s">
        <v>1046</v>
      </c>
      <c r="E146" s="82" t="s">
        <v>1039</v>
      </c>
      <c r="F146" s="82">
        <v>2.5</v>
      </c>
      <c r="G146" s="82"/>
      <c r="H146" s="82"/>
      <c r="I146" s="82"/>
      <c r="J146" s="84"/>
    </row>
    <row r="147" spans="1:10" s="3" customFormat="1" x14ac:dyDescent="0.25">
      <c r="A147" s="81" t="s">
        <v>337</v>
      </c>
      <c r="B147" s="82" t="s">
        <v>108</v>
      </c>
      <c r="C147" s="82" t="s">
        <v>83</v>
      </c>
      <c r="D147" s="82" t="s">
        <v>1046</v>
      </c>
      <c r="E147" s="82" t="s">
        <v>1088</v>
      </c>
      <c r="F147" s="82"/>
      <c r="G147" s="82"/>
      <c r="H147" s="82"/>
      <c r="I147" s="82"/>
      <c r="J147" s="84"/>
    </row>
    <row r="148" spans="1:10" x14ac:dyDescent="0.25">
      <c r="A148" s="81" t="s">
        <v>337</v>
      </c>
      <c r="B148" s="82" t="s">
        <v>108</v>
      </c>
      <c r="C148" s="82" t="s">
        <v>969</v>
      </c>
      <c r="D148" s="82" t="s">
        <v>626</v>
      </c>
      <c r="E148" s="82" t="s">
        <v>907</v>
      </c>
      <c r="F148" s="95">
        <v>4.5999999999999996</v>
      </c>
      <c r="G148" s="82"/>
      <c r="H148" s="82"/>
      <c r="I148" s="82"/>
      <c r="J148" s="84"/>
    </row>
    <row r="149" spans="1:10" x14ac:dyDescent="0.25">
      <c r="A149" s="81" t="s">
        <v>337</v>
      </c>
      <c r="B149" s="82" t="s">
        <v>108</v>
      </c>
      <c r="C149" s="82" t="s">
        <v>8</v>
      </c>
      <c r="D149" s="82" t="s">
        <v>35</v>
      </c>
      <c r="E149" s="82" t="s">
        <v>917</v>
      </c>
      <c r="F149" s="82" t="s">
        <v>624</v>
      </c>
      <c r="G149" s="82" t="s">
        <v>914</v>
      </c>
      <c r="H149" s="82" t="s">
        <v>24</v>
      </c>
      <c r="I149" s="82" t="s">
        <v>905</v>
      </c>
      <c r="J149" s="84" t="s">
        <v>24</v>
      </c>
    </row>
    <row r="150" spans="1:10" s="3" customFormat="1" x14ac:dyDescent="0.25">
      <c r="A150" s="81" t="s">
        <v>337</v>
      </c>
      <c r="B150" s="82" t="s">
        <v>108</v>
      </c>
      <c r="C150" s="82" t="s">
        <v>8</v>
      </c>
      <c r="D150" s="82" t="s">
        <v>1047</v>
      </c>
      <c r="E150" s="82" t="s">
        <v>1039</v>
      </c>
      <c r="F150" s="82">
        <v>5</v>
      </c>
      <c r="G150" s="82"/>
      <c r="H150" s="82"/>
      <c r="I150" s="82"/>
      <c r="J150" s="84"/>
    </row>
    <row r="151" spans="1:10" s="3" customFormat="1" x14ac:dyDescent="0.25">
      <c r="A151" s="81" t="s">
        <v>337</v>
      </c>
      <c r="B151" s="82" t="s">
        <v>108</v>
      </c>
      <c r="C151" s="82" t="s">
        <v>8</v>
      </c>
      <c r="D151" s="82" t="s">
        <v>1047</v>
      </c>
      <c r="E151" s="82" t="s">
        <v>1088</v>
      </c>
      <c r="F151" s="82"/>
      <c r="G151" s="82"/>
      <c r="H151" s="82"/>
      <c r="I151" s="82"/>
      <c r="J151" s="84"/>
    </row>
    <row r="152" spans="1:10" x14ac:dyDescent="0.25">
      <c r="A152" s="81" t="s">
        <v>337</v>
      </c>
      <c r="B152" s="82" t="s">
        <v>108</v>
      </c>
      <c r="C152" s="82" t="s">
        <v>972</v>
      </c>
      <c r="D152" s="82" t="s">
        <v>625</v>
      </c>
      <c r="E152" s="82" t="s">
        <v>907</v>
      </c>
      <c r="F152" s="95">
        <v>6.6</v>
      </c>
      <c r="G152" s="82"/>
      <c r="H152" s="82"/>
      <c r="I152" s="82"/>
      <c r="J152" s="84"/>
    </row>
    <row r="153" spans="1:10" x14ac:dyDescent="0.25">
      <c r="A153" s="81" t="s">
        <v>337</v>
      </c>
      <c r="B153" s="82" t="s">
        <v>108</v>
      </c>
      <c r="C153" s="82" t="s">
        <v>407</v>
      </c>
      <c r="D153" s="82" t="s">
        <v>435</v>
      </c>
      <c r="E153" s="82" t="s">
        <v>910</v>
      </c>
      <c r="F153" s="82" t="s">
        <v>629</v>
      </c>
      <c r="G153" s="82" t="s">
        <v>916</v>
      </c>
      <c r="H153" s="82" t="s">
        <v>630</v>
      </c>
      <c r="I153" s="85" t="s">
        <v>538</v>
      </c>
      <c r="J153" s="84" t="s">
        <v>630</v>
      </c>
    </row>
    <row r="154" spans="1:10" x14ac:dyDescent="0.25">
      <c r="A154" s="81" t="s">
        <v>337</v>
      </c>
      <c r="B154" s="82" t="s">
        <v>108</v>
      </c>
      <c r="C154" s="82" t="s">
        <v>970</v>
      </c>
      <c r="D154" s="82" t="s">
        <v>631</v>
      </c>
      <c r="E154" s="85" t="s">
        <v>906</v>
      </c>
      <c r="F154" s="95">
        <v>7.59</v>
      </c>
      <c r="G154" s="82"/>
      <c r="H154" s="82"/>
      <c r="I154" s="82"/>
      <c r="J154" s="84"/>
    </row>
    <row r="155" spans="1:10" x14ac:dyDescent="0.25">
      <c r="A155" s="81" t="s">
        <v>337</v>
      </c>
      <c r="B155" s="82" t="s">
        <v>108</v>
      </c>
      <c r="C155" s="82" t="s">
        <v>404</v>
      </c>
      <c r="D155" s="82" t="s">
        <v>633</v>
      </c>
      <c r="E155" s="82" t="s">
        <v>916</v>
      </c>
      <c r="F155" s="82" t="s">
        <v>634</v>
      </c>
      <c r="G155" s="82" t="s">
        <v>910</v>
      </c>
      <c r="H155" s="82" t="s">
        <v>635</v>
      </c>
      <c r="I155" s="85" t="s">
        <v>538</v>
      </c>
      <c r="J155" s="84" t="s">
        <v>635</v>
      </c>
    </row>
    <row r="156" spans="1:10" x14ac:dyDescent="0.25">
      <c r="A156" s="81" t="s">
        <v>337</v>
      </c>
      <c r="B156" s="82" t="s">
        <v>108</v>
      </c>
      <c r="C156" s="82" t="s">
        <v>967</v>
      </c>
      <c r="D156" s="82" t="s">
        <v>636</v>
      </c>
      <c r="E156" s="85" t="s">
        <v>906</v>
      </c>
      <c r="F156" s="95">
        <v>4</v>
      </c>
      <c r="G156" s="82"/>
      <c r="H156" s="82"/>
      <c r="I156" s="82"/>
      <c r="J156" s="84"/>
    </row>
    <row r="157" spans="1:10" x14ac:dyDescent="0.25">
      <c r="A157" s="81" t="s">
        <v>343</v>
      </c>
      <c r="B157" s="82" t="s">
        <v>331</v>
      </c>
      <c r="C157" s="82" t="s">
        <v>39</v>
      </c>
      <c r="D157" s="82" t="s">
        <v>155</v>
      </c>
      <c r="E157" s="82" t="s">
        <v>917</v>
      </c>
      <c r="F157" s="82" t="s">
        <v>638</v>
      </c>
      <c r="G157" s="82" t="s">
        <v>912</v>
      </c>
      <c r="H157" s="82" t="s">
        <v>639</v>
      </c>
      <c r="I157" s="82" t="s">
        <v>905</v>
      </c>
      <c r="J157" s="84" t="s">
        <v>639</v>
      </c>
    </row>
    <row r="158" spans="1:10" x14ac:dyDescent="0.25">
      <c r="A158" s="81" t="s">
        <v>343</v>
      </c>
      <c r="B158" s="82" t="s">
        <v>331</v>
      </c>
      <c r="C158" s="82" t="s">
        <v>976</v>
      </c>
      <c r="D158" s="82" t="s">
        <v>640</v>
      </c>
      <c r="E158" s="82" t="s">
        <v>907</v>
      </c>
      <c r="F158" s="95">
        <v>68.400000000000006</v>
      </c>
      <c r="G158" s="82"/>
      <c r="H158" s="82"/>
      <c r="I158" s="82"/>
      <c r="J158" s="84"/>
    </row>
    <row r="159" spans="1:10" x14ac:dyDescent="0.25">
      <c r="A159" s="81" t="s">
        <v>343</v>
      </c>
      <c r="B159" s="82" t="s">
        <v>331</v>
      </c>
      <c r="C159" s="82" t="s">
        <v>8</v>
      </c>
      <c r="D159" s="82" t="s">
        <v>156</v>
      </c>
      <c r="E159" s="82" t="s">
        <v>917</v>
      </c>
      <c r="F159" s="82" t="s">
        <v>213</v>
      </c>
      <c r="G159" s="82" t="s">
        <v>914</v>
      </c>
      <c r="H159" s="82" t="s">
        <v>24</v>
      </c>
      <c r="I159" s="82" t="s">
        <v>905</v>
      </c>
      <c r="J159" s="84" t="s">
        <v>24</v>
      </c>
    </row>
    <row r="160" spans="1:10" s="3" customFormat="1" x14ac:dyDescent="0.25">
      <c r="A160" s="81" t="s">
        <v>343</v>
      </c>
      <c r="B160" s="82" t="s">
        <v>331</v>
      </c>
      <c r="C160" s="82" t="s">
        <v>8</v>
      </c>
      <c r="D160" s="82" t="s">
        <v>1064</v>
      </c>
      <c r="E160" s="82" t="s">
        <v>1039</v>
      </c>
      <c r="F160" s="82">
        <v>5</v>
      </c>
      <c r="G160" s="82"/>
      <c r="H160" s="82"/>
      <c r="I160" s="82"/>
      <c r="J160" s="84"/>
    </row>
    <row r="161" spans="1:10" s="3" customFormat="1" x14ac:dyDescent="0.25">
      <c r="A161" s="81" t="s">
        <v>343</v>
      </c>
      <c r="B161" s="82" t="s">
        <v>331</v>
      </c>
      <c r="C161" s="82" t="s">
        <v>8</v>
      </c>
      <c r="D161" s="82" t="s">
        <v>1064</v>
      </c>
      <c r="E161" s="82" t="s">
        <v>1088</v>
      </c>
      <c r="F161" s="82"/>
      <c r="G161" s="82"/>
      <c r="H161" s="82"/>
      <c r="I161" s="82"/>
      <c r="J161" s="84"/>
    </row>
    <row r="162" spans="1:10" x14ac:dyDescent="0.25">
      <c r="A162" s="81" t="s">
        <v>343</v>
      </c>
      <c r="B162" s="82" t="s">
        <v>331</v>
      </c>
      <c r="C162" s="82" t="s">
        <v>972</v>
      </c>
      <c r="D162" s="82" t="s">
        <v>641</v>
      </c>
      <c r="E162" s="82" t="s">
        <v>907</v>
      </c>
      <c r="F162" s="95">
        <v>6.6</v>
      </c>
      <c r="G162" s="82"/>
      <c r="H162" s="82"/>
      <c r="I162" s="82"/>
      <c r="J162" s="84"/>
    </row>
    <row r="163" spans="1:10" x14ac:dyDescent="0.25">
      <c r="A163" s="81" t="s">
        <v>343</v>
      </c>
      <c r="B163" s="82" t="s">
        <v>331</v>
      </c>
      <c r="C163" s="82" t="s">
        <v>404</v>
      </c>
      <c r="D163" s="82" t="s">
        <v>642</v>
      </c>
      <c r="E163" s="82" t="s">
        <v>916</v>
      </c>
      <c r="F163" s="82" t="s">
        <v>643</v>
      </c>
      <c r="G163" s="82" t="s">
        <v>910</v>
      </c>
      <c r="H163" s="82" t="s">
        <v>644</v>
      </c>
      <c r="I163" s="82" t="s">
        <v>538</v>
      </c>
      <c r="J163" s="84" t="s">
        <v>644</v>
      </c>
    </row>
    <row r="164" spans="1:10" x14ac:dyDescent="0.25">
      <c r="A164" s="81" t="s">
        <v>343</v>
      </c>
      <c r="B164" s="82" t="s">
        <v>331</v>
      </c>
      <c r="C164" s="82" t="s">
        <v>967</v>
      </c>
      <c r="D164" s="82" t="s">
        <v>645</v>
      </c>
      <c r="E164" s="85" t="s">
        <v>906</v>
      </c>
      <c r="F164" s="95">
        <v>4.8</v>
      </c>
      <c r="G164" s="82"/>
      <c r="H164" s="82"/>
      <c r="I164" s="82"/>
      <c r="J164" s="84"/>
    </row>
    <row r="165" spans="1:10" x14ac:dyDescent="0.25">
      <c r="A165" s="81" t="s">
        <v>343</v>
      </c>
      <c r="B165" s="82" t="s">
        <v>331</v>
      </c>
      <c r="C165" s="82" t="s">
        <v>407</v>
      </c>
      <c r="D165" s="82" t="s">
        <v>646</v>
      </c>
      <c r="E165" s="82" t="s">
        <v>910</v>
      </c>
      <c r="F165" s="82" t="s">
        <v>647</v>
      </c>
      <c r="G165" s="82" t="s">
        <v>916</v>
      </c>
      <c r="H165" s="82" t="s">
        <v>545</v>
      </c>
      <c r="I165" s="85" t="s">
        <v>538</v>
      </c>
      <c r="J165" s="84" t="s">
        <v>545</v>
      </c>
    </row>
    <row r="166" spans="1:10" x14ac:dyDescent="0.25">
      <c r="A166" s="81" t="s">
        <v>343</v>
      </c>
      <c r="B166" s="82" t="s">
        <v>331</v>
      </c>
      <c r="C166" s="82" t="s">
        <v>970</v>
      </c>
      <c r="D166" s="82" t="s">
        <v>648</v>
      </c>
      <c r="E166" s="85" t="s">
        <v>906</v>
      </c>
      <c r="F166" s="95">
        <v>20.85</v>
      </c>
      <c r="G166" s="82"/>
      <c r="H166" s="82"/>
      <c r="I166" s="82"/>
      <c r="J166" s="84"/>
    </row>
    <row r="167" spans="1:10" x14ac:dyDescent="0.25">
      <c r="A167" s="81" t="s">
        <v>343</v>
      </c>
      <c r="B167" s="82" t="s">
        <v>331</v>
      </c>
      <c r="C167" s="82" t="s">
        <v>83</v>
      </c>
      <c r="D167" s="82" t="s">
        <v>157</v>
      </c>
      <c r="E167" s="82" t="s">
        <v>917</v>
      </c>
      <c r="F167" s="82" t="s">
        <v>649</v>
      </c>
      <c r="G167" s="82" t="s">
        <v>914</v>
      </c>
      <c r="H167" s="82" t="s">
        <v>54</v>
      </c>
      <c r="I167" s="82" t="s">
        <v>905</v>
      </c>
      <c r="J167" s="84" t="s">
        <v>54</v>
      </c>
    </row>
    <row r="168" spans="1:10" s="3" customFormat="1" x14ac:dyDescent="0.25">
      <c r="A168" s="81" t="s">
        <v>343</v>
      </c>
      <c r="B168" s="82" t="s">
        <v>331</v>
      </c>
      <c r="C168" s="82" t="s">
        <v>83</v>
      </c>
      <c r="D168" s="82" t="s">
        <v>1065</v>
      </c>
      <c r="E168" s="82" t="s">
        <v>1039</v>
      </c>
      <c r="F168" s="82">
        <v>2.5</v>
      </c>
      <c r="G168" s="82"/>
      <c r="H168" s="82"/>
      <c r="I168" s="82"/>
      <c r="J168" s="84"/>
    </row>
    <row r="169" spans="1:10" s="3" customFormat="1" x14ac:dyDescent="0.25">
      <c r="A169" s="81" t="s">
        <v>343</v>
      </c>
      <c r="B169" s="82" t="s">
        <v>331</v>
      </c>
      <c r="C169" s="82" t="s">
        <v>83</v>
      </c>
      <c r="D169" s="82" t="s">
        <v>1065</v>
      </c>
      <c r="E169" s="82" t="s">
        <v>1088</v>
      </c>
      <c r="F169" s="82"/>
      <c r="G169" s="82"/>
      <c r="H169" s="82"/>
      <c r="I169" s="82"/>
      <c r="J169" s="84"/>
    </row>
    <row r="170" spans="1:10" x14ac:dyDescent="0.25">
      <c r="A170" s="81" t="s">
        <v>343</v>
      </c>
      <c r="B170" s="82" t="s">
        <v>331</v>
      </c>
      <c r="C170" s="82" t="s">
        <v>969</v>
      </c>
      <c r="D170" s="82" t="s">
        <v>650</v>
      </c>
      <c r="E170" s="82" t="s">
        <v>907</v>
      </c>
      <c r="F170" s="95">
        <v>4.5999999999999996</v>
      </c>
      <c r="G170" s="82"/>
      <c r="H170" s="82"/>
      <c r="I170" s="82"/>
      <c r="J170" s="84"/>
    </row>
    <row r="171" spans="1:10" x14ac:dyDescent="0.25">
      <c r="A171" s="81" t="s">
        <v>343</v>
      </c>
      <c r="B171" s="82" t="s">
        <v>331</v>
      </c>
      <c r="C171" s="82" t="s">
        <v>42</v>
      </c>
      <c r="D171" s="82" t="s">
        <v>158</v>
      </c>
      <c r="E171" s="82" t="s">
        <v>917</v>
      </c>
      <c r="F171" s="82" t="s">
        <v>134</v>
      </c>
      <c r="G171" s="82" t="s">
        <v>913</v>
      </c>
      <c r="H171" s="82" t="s">
        <v>247</v>
      </c>
      <c r="I171" s="82" t="s">
        <v>538</v>
      </c>
      <c r="J171" s="84" t="s">
        <v>247</v>
      </c>
    </row>
    <row r="172" spans="1:10" x14ac:dyDescent="0.25">
      <c r="A172" s="81" t="s">
        <v>343</v>
      </c>
      <c r="B172" s="82" t="s">
        <v>331</v>
      </c>
      <c r="C172" s="82" t="s">
        <v>974</v>
      </c>
      <c r="D172" s="82" t="s">
        <v>651</v>
      </c>
      <c r="E172" s="85" t="s">
        <v>906</v>
      </c>
      <c r="F172" s="86">
        <v>9</v>
      </c>
      <c r="G172" s="82"/>
      <c r="H172" s="82"/>
      <c r="I172" s="82"/>
      <c r="J172" s="84"/>
    </row>
    <row r="173" spans="1:10" x14ac:dyDescent="0.25">
      <c r="A173" s="81" t="s">
        <v>343</v>
      </c>
      <c r="B173" s="82" t="s">
        <v>331</v>
      </c>
      <c r="C173" s="82" t="s">
        <v>222</v>
      </c>
      <c r="D173" s="82" t="s">
        <v>227</v>
      </c>
      <c r="E173" s="86" t="s">
        <v>957</v>
      </c>
      <c r="F173" s="95">
        <v>36</v>
      </c>
      <c r="G173" s="86" t="s">
        <v>954</v>
      </c>
      <c r="H173" s="95">
        <v>8.6999999999999993</v>
      </c>
      <c r="I173" s="82" t="s">
        <v>538</v>
      </c>
      <c r="J173" s="84" t="s">
        <v>242</v>
      </c>
    </row>
    <row r="174" spans="1:10" x14ac:dyDescent="0.25">
      <c r="A174" s="81" t="s">
        <v>343</v>
      </c>
      <c r="B174" s="82" t="s">
        <v>331</v>
      </c>
      <c r="C174" s="82" t="s">
        <v>977</v>
      </c>
      <c r="D174" s="82" t="s">
        <v>652</v>
      </c>
      <c r="E174" s="85" t="s">
        <v>906</v>
      </c>
      <c r="F174" s="95">
        <v>13</v>
      </c>
      <c r="G174" s="82"/>
      <c r="H174" s="82"/>
      <c r="I174" s="82"/>
      <c r="J174" s="84"/>
    </row>
    <row r="175" spans="1:10" x14ac:dyDescent="0.25">
      <c r="A175" s="81" t="s">
        <v>343</v>
      </c>
      <c r="B175" s="82" t="s">
        <v>331</v>
      </c>
      <c r="C175" s="82" t="s">
        <v>406</v>
      </c>
      <c r="D175" s="82" t="s">
        <v>422</v>
      </c>
      <c r="E175" s="82" t="s">
        <v>910</v>
      </c>
      <c r="F175" s="82" t="s">
        <v>653</v>
      </c>
      <c r="G175" s="82" t="s">
        <v>916</v>
      </c>
      <c r="H175" s="82" t="s">
        <v>545</v>
      </c>
      <c r="I175" s="85" t="s">
        <v>538</v>
      </c>
      <c r="J175" s="84" t="s">
        <v>545</v>
      </c>
    </row>
    <row r="176" spans="1:10" x14ac:dyDescent="0.25">
      <c r="A176" s="81" t="s">
        <v>343</v>
      </c>
      <c r="B176" s="82" t="s">
        <v>331</v>
      </c>
      <c r="C176" s="82" t="s">
        <v>966</v>
      </c>
      <c r="D176" s="82" t="s">
        <v>654</v>
      </c>
      <c r="E176" s="85" t="s">
        <v>906</v>
      </c>
      <c r="F176" s="95">
        <v>20.85</v>
      </c>
      <c r="G176" s="82"/>
      <c r="H176" s="82"/>
      <c r="I176" s="82"/>
      <c r="J176" s="84"/>
    </row>
    <row r="177" spans="1:10" x14ac:dyDescent="0.25">
      <c r="A177" s="81" t="s">
        <v>343</v>
      </c>
      <c r="B177" s="82" t="s">
        <v>331</v>
      </c>
      <c r="C177" s="82" t="s">
        <v>403</v>
      </c>
      <c r="D177" s="82" t="s">
        <v>530</v>
      </c>
      <c r="E177" s="82"/>
      <c r="F177" s="82"/>
      <c r="G177" s="82"/>
      <c r="H177" s="82"/>
      <c r="I177" s="82" t="s">
        <v>538</v>
      </c>
      <c r="J177" s="84" t="s">
        <v>655</v>
      </c>
    </row>
    <row r="178" spans="1:10" x14ac:dyDescent="0.25">
      <c r="A178" s="81" t="s">
        <v>343</v>
      </c>
      <c r="B178" s="82" t="s">
        <v>331</v>
      </c>
      <c r="C178" s="82" t="s">
        <v>244</v>
      </c>
      <c r="D178" s="82" t="s">
        <v>512</v>
      </c>
      <c r="E178" s="82" t="s">
        <v>987</v>
      </c>
      <c r="F178" s="82" t="s">
        <v>267</v>
      </c>
      <c r="G178" s="82"/>
      <c r="H178" s="82"/>
      <c r="I178" s="82"/>
      <c r="J178" s="84"/>
    </row>
    <row r="179" spans="1:10" x14ac:dyDescent="0.25">
      <c r="A179" s="81" t="s">
        <v>344</v>
      </c>
      <c r="B179" s="82" t="s">
        <v>331</v>
      </c>
      <c r="C179" s="82" t="s">
        <v>39</v>
      </c>
      <c r="D179" s="82" t="s">
        <v>159</v>
      </c>
      <c r="E179" s="82" t="s">
        <v>917</v>
      </c>
      <c r="F179" s="82" t="s">
        <v>638</v>
      </c>
      <c r="G179" s="82" t="s">
        <v>912</v>
      </c>
      <c r="H179" s="82" t="s">
        <v>639</v>
      </c>
      <c r="I179" s="82" t="s">
        <v>905</v>
      </c>
      <c r="J179" s="84" t="s">
        <v>639</v>
      </c>
    </row>
    <row r="180" spans="1:10" x14ac:dyDescent="0.25">
      <c r="A180" s="81" t="s">
        <v>344</v>
      </c>
      <c r="B180" s="82" t="s">
        <v>331</v>
      </c>
      <c r="C180" s="82" t="s">
        <v>976</v>
      </c>
      <c r="D180" s="82" t="s">
        <v>656</v>
      </c>
      <c r="E180" s="82" t="s">
        <v>907</v>
      </c>
      <c r="F180" s="95">
        <v>68.400000000000006</v>
      </c>
      <c r="G180" s="82"/>
      <c r="H180" s="82"/>
      <c r="I180" s="82"/>
      <c r="J180" s="84"/>
    </row>
    <row r="181" spans="1:10" x14ac:dyDescent="0.25">
      <c r="A181" s="81" t="s">
        <v>344</v>
      </c>
      <c r="B181" s="82" t="s">
        <v>331</v>
      </c>
      <c r="C181" s="82" t="s">
        <v>8</v>
      </c>
      <c r="D181" s="82" t="s">
        <v>160</v>
      </c>
      <c r="E181" s="82" t="s">
        <v>917</v>
      </c>
      <c r="F181" s="82" t="s">
        <v>213</v>
      </c>
      <c r="G181" s="82" t="s">
        <v>914</v>
      </c>
      <c r="H181" s="82" t="s">
        <v>24</v>
      </c>
      <c r="I181" s="82" t="s">
        <v>905</v>
      </c>
      <c r="J181" s="84" t="s">
        <v>24</v>
      </c>
    </row>
    <row r="182" spans="1:10" s="3" customFormat="1" x14ac:dyDescent="0.25">
      <c r="A182" s="81" t="s">
        <v>344</v>
      </c>
      <c r="B182" s="82" t="s">
        <v>331</v>
      </c>
      <c r="C182" s="82" t="s">
        <v>8</v>
      </c>
      <c r="D182" s="82" t="s">
        <v>1066</v>
      </c>
      <c r="E182" s="82" t="s">
        <v>1039</v>
      </c>
      <c r="F182" s="82">
        <v>5</v>
      </c>
      <c r="G182" s="82"/>
      <c r="H182" s="82"/>
      <c r="I182" s="82"/>
      <c r="J182" s="84"/>
    </row>
    <row r="183" spans="1:10" s="3" customFormat="1" x14ac:dyDescent="0.25">
      <c r="A183" s="81" t="s">
        <v>344</v>
      </c>
      <c r="B183" s="82" t="s">
        <v>331</v>
      </c>
      <c r="C183" s="82" t="s">
        <v>8</v>
      </c>
      <c r="D183" s="82" t="s">
        <v>1066</v>
      </c>
      <c r="E183" s="82" t="s">
        <v>1088</v>
      </c>
      <c r="F183" s="82"/>
      <c r="G183" s="82"/>
      <c r="H183" s="82"/>
      <c r="I183" s="82"/>
      <c r="J183" s="84"/>
    </row>
    <row r="184" spans="1:10" x14ac:dyDescent="0.25">
      <c r="A184" s="81" t="s">
        <v>344</v>
      </c>
      <c r="B184" s="82" t="s">
        <v>331</v>
      </c>
      <c r="C184" s="82" t="s">
        <v>972</v>
      </c>
      <c r="D184" s="82" t="s">
        <v>657</v>
      </c>
      <c r="E184" s="82" t="s">
        <v>907</v>
      </c>
      <c r="F184" s="95">
        <v>6.6</v>
      </c>
      <c r="G184" s="82"/>
      <c r="H184" s="82"/>
      <c r="I184" s="82"/>
      <c r="J184" s="84"/>
    </row>
    <row r="185" spans="1:10" x14ac:dyDescent="0.25">
      <c r="A185" s="81" t="s">
        <v>344</v>
      </c>
      <c r="B185" s="82" t="s">
        <v>331</v>
      </c>
      <c r="C185" s="82" t="s">
        <v>404</v>
      </c>
      <c r="D185" s="82" t="s">
        <v>658</v>
      </c>
      <c r="E185" s="82" t="s">
        <v>916</v>
      </c>
      <c r="F185" s="82" t="s">
        <v>643</v>
      </c>
      <c r="G185" s="82" t="s">
        <v>910</v>
      </c>
      <c r="H185" s="82" t="s">
        <v>644</v>
      </c>
      <c r="I185" s="82" t="s">
        <v>538</v>
      </c>
      <c r="J185" s="84" t="s">
        <v>644</v>
      </c>
    </row>
    <row r="186" spans="1:10" x14ac:dyDescent="0.25">
      <c r="A186" s="81" t="s">
        <v>344</v>
      </c>
      <c r="B186" s="82" t="s">
        <v>331</v>
      </c>
      <c r="C186" s="82" t="s">
        <v>967</v>
      </c>
      <c r="D186" s="82" t="s">
        <v>659</v>
      </c>
      <c r="E186" s="85" t="s">
        <v>906</v>
      </c>
      <c r="F186" s="95">
        <v>4.8</v>
      </c>
      <c r="G186" s="82"/>
      <c r="H186" s="82"/>
      <c r="I186" s="82"/>
      <c r="J186" s="84"/>
    </row>
    <row r="187" spans="1:10" x14ac:dyDescent="0.25">
      <c r="A187" s="81" t="s">
        <v>344</v>
      </c>
      <c r="B187" s="82" t="s">
        <v>331</v>
      </c>
      <c r="C187" s="82" t="s">
        <v>407</v>
      </c>
      <c r="D187" s="82" t="s">
        <v>660</v>
      </c>
      <c r="E187" s="82" t="s">
        <v>910</v>
      </c>
      <c r="F187" s="82" t="s">
        <v>647</v>
      </c>
      <c r="G187" s="82" t="s">
        <v>916</v>
      </c>
      <c r="H187" s="82" t="s">
        <v>545</v>
      </c>
      <c r="I187" s="85" t="s">
        <v>538</v>
      </c>
      <c r="J187" s="84" t="s">
        <v>545</v>
      </c>
    </row>
    <row r="188" spans="1:10" x14ac:dyDescent="0.25">
      <c r="A188" s="81" t="s">
        <v>344</v>
      </c>
      <c r="B188" s="82" t="s">
        <v>331</v>
      </c>
      <c r="C188" s="82" t="s">
        <v>970</v>
      </c>
      <c r="D188" s="82" t="s">
        <v>661</v>
      </c>
      <c r="E188" s="85" t="s">
        <v>906</v>
      </c>
      <c r="F188" s="95">
        <v>20.85</v>
      </c>
      <c r="G188" s="82"/>
      <c r="H188" s="82"/>
      <c r="I188" s="82"/>
      <c r="J188" s="84"/>
    </row>
    <row r="189" spans="1:10" x14ac:dyDescent="0.25">
      <c r="A189" s="81" t="s">
        <v>344</v>
      </c>
      <c r="B189" s="82" t="s">
        <v>331</v>
      </c>
      <c r="C189" s="82" t="s">
        <v>83</v>
      </c>
      <c r="D189" s="82" t="s">
        <v>161</v>
      </c>
      <c r="E189" s="82" t="s">
        <v>917</v>
      </c>
      <c r="F189" s="82" t="s">
        <v>649</v>
      </c>
      <c r="G189" s="82" t="s">
        <v>914</v>
      </c>
      <c r="H189" s="82" t="s">
        <v>54</v>
      </c>
      <c r="I189" s="82" t="s">
        <v>905</v>
      </c>
      <c r="J189" s="84" t="s">
        <v>54</v>
      </c>
    </row>
    <row r="190" spans="1:10" s="3" customFormat="1" x14ac:dyDescent="0.25">
      <c r="A190" s="81" t="s">
        <v>344</v>
      </c>
      <c r="B190" s="82" t="s">
        <v>331</v>
      </c>
      <c r="C190" s="82" t="s">
        <v>83</v>
      </c>
      <c r="D190" s="82" t="s">
        <v>1067</v>
      </c>
      <c r="E190" s="82" t="s">
        <v>1039</v>
      </c>
      <c r="F190" s="82">
        <v>2.5</v>
      </c>
      <c r="G190" s="82"/>
      <c r="H190" s="82"/>
      <c r="I190" s="82"/>
      <c r="J190" s="84"/>
    </row>
    <row r="191" spans="1:10" s="3" customFormat="1" x14ac:dyDescent="0.25">
      <c r="A191" s="81" t="s">
        <v>344</v>
      </c>
      <c r="B191" s="82" t="s">
        <v>331</v>
      </c>
      <c r="C191" s="82" t="s">
        <v>83</v>
      </c>
      <c r="D191" s="82" t="s">
        <v>1067</v>
      </c>
      <c r="E191" s="82" t="s">
        <v>1088</v>
      </c>
      <c r="F191" s="82"/>
      <c r="G191" s="82"/>
      <c r="H191" s="82"/>
      <c r="I191" s="82"/>
      <c r="J191" s="84"/>
    </row>
    <row r="192" spans="1:10" x14ac:dyDescent="0.25">
      <c r="A192" s="81" t="s">
        <v>344</v>
      </c>
      <c r="B192" s="82" t="s">
        <v>331</v>
      </c>
      <c r="C192" s="82" t="s">
        <v>969</v>
      </c>
      <c r="D192" s="82" t="s">
        <v>662</v>
      </c>
      <c r="E192" s="82" t="s">
        <v>907</v>
      </c>
      <c r="F192" s="95">
        <v>4.5999999999999996</v>
      </c>
      <c r="G192" s="82"/>
      <c r="H192" s="82"/>
      <c r="I192" s="82"/>
      <c r="J192" s="84"/>
    </row>
    <row r="193" spans="1:10" x14ac:dyDescent="0.25">
      <c r="A193" s="81" t="s">
        <v>344</v>
      </c>
      <c r="B193" s="82" t="s">
        <v>331</v>
      </c>
      <c r="C193" s="82" t="s">
        <v>42</v>
      </c>
      <c r="D193" s="82" t="s">
        <v>162</v>
      </c>
      <c r="E193" s="82" t="s">
        <v>917</v>
      </c>
      <c r="F193" s="82" t="s">
        <v>134</v>
      </c>
      <c r="G193" s="82" t="s">
        <v>913</v>
      </c>
      <c r="H193" s="82" t="s">
        <v>247</v>
      </c>
      <c r="I193" s="82" t="s">
        <v>538</v>
      </c>
      <c r="J193" s="84" t="s">
        <v>247</v>
      </c>
    </row>
    <row r="194" spans="1:10" x14ac:dyDescent="0.25">
      <c r="A194" s="81" t="s">
        <v>344</v>
      </c>
      <c r="B194" s="82" t="s">
        <v>331</v>
      </c>
      <c r="C194" s="82" t="s">
        <v>974</v>
      </c>
      <c r="D194" s="82" t="s">
        <v>663</v>
      </c>
      <c r="E194" s="85" t="s">
        <v>906</v>
      </c>
      <c r="F194" s="86">
        <v>9</v>
      </c>
      <c r="G194" s="82"/>
      <c r="H194" s="82"/>
      <c r="I194" s="82"/>
      <c r="J194" s="84"/>
    </row>
    <row r="195" spans="1:10" x14ac:dyDescent="0.25">
      <c r="A195" s="81" t="s">
        <v>344</v>
      </c>
      <c r="B195" s="82" t="s">
        <v>331</v>
      </c>
      <c r="C195" s="82" t="s">
        <v>222</v>
      </c>
      <c r="D195" s="82" t="s">
        <v>229</v>
      </c>
      <c r="E195" s="86" t="s">
        <v>957</v>
      </c>
      <c r="F195" s="95">
        <v>36</v>
      </c>
      <c r="G195" s="86" t="s">
        <v>954</v>
      </c>
      <c r="H195" s="95">
        <v>8.6999999999999993</v>
      </c>
      <c r="I195" s="82" t="s">
        <v>538</v>
      </c>
      <c r="J195" s="84" t="s">
        <v>242</v>
      </c>
    </row>
    <row r="196" spans="1:10" x14ac:dyDescent="0.25">
      <c r="A196" s="81" t="s">
        <v>344</v>
      </c>
      <c r="B196" s="82" t="s">
        <v>331</v>
      </c>
      <c r="C196" s="82" t="s">
        <v>977</v>
      </c>
      <c r="D196" s="82" t="s">
        <v>664</v>
      </c>
      <c r="E196" s="85" t="s">
        <v>906</v>
      </c>
      <c r="F196" s="95">
        <v>13</v>
      </c>
      <c r="G196" s="82"/>
      <c r="H196" s="82"/>
      <c r="I196" s="82"/>
      <c r="J196" s="84"/>
    </row>
    <row r="197" spans="1:10" x14ac:dyDescent="0.25">
      <c r="A197" s="81" t="s">
        <v>344</v>
      </c>
      <c r="B197" s="82" t="s">
        <v>331</v>
      </c>
      <c r="C197" s="82" t="s">
        <v>406</v>
      </c>
      <c r="D197" s="82" t="s">
        <v>423</v>
      </c>
      <c r="E197" s="82" t="s">
        <v>910</v>
      </c>
      <c r="F197" s="82" t="s">
        <v>653</v>
      </c>
      <c r="G197" s="82" t="s">
        <v>916</v>
      </c>
      <c r="H197" s="82" t="s">
        <v>545</v>
      </c>
      <c r="I197" s="85" t="s">
        <v>538</v>
      </c>
      <c r="J197" s="84" t="s">
        <v>545</v>
      </c>
    </row>
    <row r="198" spans="1:10" x14ac:dyDescent="0.25">
      <c r="A198" s="81" t="s">
        <v>344</v>
      </c>
      <c r="B198" s="82" t="s">
        <v>331</v>
      </c>
      <c r="C198" s="82" t="s">
        <v>966</v>
      </c>
      <c r="D198" s="82" t="s">
        <v>665</v>
      </c>
      <c r="E198" s="85" t="s">
        <v>906</v>
      </c>
      <c r="F198" s="95">
        <v>20.85</v>
      </c>
      <c r="G198" s="82"/>
      <c r="H198" s="82"/>
      <c r="I198" s="82"/>
      <c r="J198" s="84"/>
    </row>
    <row r="199" spans="1:10" x14ac:dyDescent="0.25">
      <c r="A199" s="81" t="s">
        <v>344</v>
      </c>
      <c r="B199" s="82" t="s">
        <v>331</v>
      </c>
      <c r="C199" s="82" t="s">
        <v>403</v>
      </c>
      <c r="D199" s="82" t="s">
        <v>531</v>
      </c>
      <c r="E199" s="82"/>
      <c r="F199" s="82"/>
      <c r="G199" s="82"/>
      <c r="H199" s="82"/>
      <c r="I199" s="82" t="s">
        <v>538</v>
      </c>
      <c r="J199" s="84" t="s">
        <v>655</v>
      </c>
    </row>
    <row r="200" spans="1:10" x14ac:dyDescent="0.25">
      <c r="A200" s="81" t="s">
        <v>344</v>
      </c>
      <c r="B200" s="82" t="s">
        <v>331</v>
      </c>
      <c r="C200" s="82" t="s">
        <v>244</v>
      </c>
      <c r="D200" s="82" t="s">
        <v>513</v>
      </c>
      <c r="E200" s="82" t="s">
        <v>987</v>
      </c>
      <c r="F200" s="82" t="s">
        <v>267</v>
      </c>
      <c r="G200" s="82"/>
      <c r="H200" s="82"/>
      <c r="I200" s="82"/>
      <c r="J200" s="84"/>
    </row>
    <row r="201" spans="1:10" x14ac:dyDescent="0.25">
      <c r="A201" s="81" t="s">
        <v>345</v>
      </c>
      <c r="B201" s="82" t="s">
        <v>331</v>
      </c>
      <c r="C201" s="82" t="s">
        <v>39</v>
      </c>
      <c r="D201" s="82" t="s">
        <v>163</v>
      </c>
      <c r="E201" s="82" t="s">
        <v>917</v>
      </c>
      <c r="F201" s="82" t="s">
        <v>638</v>
      </c>
      <c r="G201" s="82" t="s">
        <v>912</v>
      </c>
      <c r="H201" s="82" t="s">
        <v>639</v>
      </c>
      <c r="I201" s="82" t="s">
        <v>905</v>
      </c>
      <c r="J201" s="84" t="s">
        <v>639</v>
      </c>
    </row>
    <row r="202" spans="1:10" x14ac:dyDescent="0.25">
      <c r="A202" s="81" t="s">
        <v>345</v>
      </c>
      <c r="B202" s="82" t="s">
        <v>331</v>
      </c>
      <c r="C202" s="82" t="s">
        <v>976</v>
      </c>
      <c r="D202" s="82" t="s">
        <v>666</v>
      </c>
      <c r="E202" s="82" t="s">
        <v>907</v>
      </c>
      <c r="F202" s="95">
        <v>68.400000000000006</v>
      </c>
      <c r="G202" s="82"/>
      <c r="H202" s="82"/>
      <c r="I202" s="82"/>
      <c r="J202" s="84"/>
    </row>
    <row r="203" spans="1:10" x14ac:dyDescent="0.25">
      <c r="A203" s="81" t="s">
        <v>345</v>
      </c>
      <c r="B203" s="82" t="s">
        <v>331</v>
      </c>
      <c r="C203" s="82" t="s">
        <v>8</v>
      </c>
      <c r="D203" s="82" t="s">
        <v>164</v>
      </c>
      <c r="E203" s="82" t="s">
        <v>917</v>
      </c>
      <c r="F203" s="82" t="s">
        <v>213</v>
      </c>
      <c r="G203" s="82" t="s">
        <v>914</v>
      </c>
      <c r="H203" s="82" t="s">
        <v>24</v>
      </c>
      <c r="I203" s="82" t="s">
        <v>905</v>
      </c>
      <c r="J203" s="84" t="s">
        <v>24</v>
      </c>
    </row>
    <row r="204" spans="1:10" s="3" customFormat="1" x14ac:dyDescent="0.25">
      <c r="A204" s="81" t="s">
        <v>345</v>
      </c>
      <c r="B204" s="82" t="s">
        <v>331</v>
      </c>
      <c r="C204" s="82" t="s">
        <v>8</v>
      </c>
      <c r="D204" s="82" t="s">
        <v>1068</v>
      </c>
      <c r="E204" s="82" t="s">
        <v>1039</v>
      </c>
      <c r="F204" s="82">
        <v>5</v>
      </c>
      <c r="G204" s="82"/>
      <c r="H204" s="82"/>
      <c r="I204" s="82"/>
      <c r="J204" s="84"/>
    </row>
    <row r="205" spans="1:10" s="3" customFormat="1" x14ac:dyDescent="0.25">
      <c r="A205" s="81" t="s">
        <v>345</v>
      </c>
      <c r="B205" s="82" t="s">
        <v>331</v>
      </c>
      <c r="C205" s="82" t="s">
        <v>8</v>
      </c>
      <c r="D205" s="82" t="s">
        <v>1068</v>
      </c>
      <c r="E205" s="82" t="s">
        <v>1088</v>
      </c>
      <c r="F205" s="82"/>
      <c r="G205" s="82"/>
      <c r="H205" s="82"/>
      <c r="I205" s="82"/>
      <c r="J205" s="84"/>
    </row>
    <row r="206" spans="1:10" x14ac:dyDescent="0.25">
      <c r="A206" s="81" t="s">
        <v>345</v>
      </c>
      <c r="B206" s="82" t="s">
        <v>331</v>
      </c>
      <c r="C206" s="82" t="s">
        <v>972</v>
      </c>
      <c r="D206" s="82" t="s">
        <v>667</v>
      </c>
      <c r="E206" s="82" t="s">
        <v>907</v>
      </c>
      <c r="F206" s="95">
        <v>6.6</v>
      </c>
      <c r="G206" s="82"/>
      <c r="H206" s="82"/>
      <c r="I206" s="82"/>
      <c r="J206" s="84"/>
    </row>
    <row r="207" spans="1:10" x14ac:dyDescent="0.25">
      <c r="A207" s="81" t="s">
        <v>345</v>
      </c>
      <c r="B207" s="82" t="s">
        <v>331</v>
      </c>
      <c r="C207" s="82" t="s">
        <v>404</v>
      </c>
      <c r="D207" s="82" t="s">
        <v>668</v>
      </c>
      <c r="E207" s="82" t="s">
        <v>916</v>
      </c>
      <c r="F207" s="82" t="s">
        <v>643</v>
      </c>
      <c r="G207" s="82" t="s">
        <v>910</v>
      </c>
      <c r="H207" s="82" t="s">
        <v>644</v>
      </c>
      <c r="I207" s="82" t="s">
        <v>538</v>
      </c>
      <c r="J207" s="84" t="s">
        <v>644</v>
      </c>
    </row>
    <row r="208" spans="1:10" x14ac:dyDescent="0.25">
      <c r="A208" s="81" t="s">
        <v>345</v>
      </c>
      <c r="B208" s="82" t="s">
        <v>331</v>
      </c>
      <c r="C208" s="82" t="s">
        <v>967</v>
      </c>
      <c r="D208" s="82" t="s">
        <v>669</v>
      </c>
      <c r="E208" s="85" t="s">
        <v>906</v>
      </c>
      <c r="F208" s="95">
        <v>4.8</v>
      </c>
      <c r="G208" s="82"/>
      <c r="H208" s="82"/>
      <c r="I208" s="82"/>
      <c r="J208" s="84"/>
    </row>
    <row r="209" spans="1:10" x14ac:dyDescent="0.25">
      <c r="A209" s="81" t="s">
        <v>345</v>
      </c>
      <c r="B209" s="82" t="s">
        <v>331</v>
      </c>
      <c r="C209" s="82" t="s">
        <v>407</v>
      </c>
      <c r="D209" s="82" t="s">
        <v>670</v>
      </c>
      <c r="E209" s="82" t="s">
        <v>910</v>
      </c>
      <c r="F209" s="82" t="s">
        <v>647</v>
      </c>
      <c r="G209" s="82" t="s">
        <v>916</v>
      </c>
      <c r="H209" s="82" t="s">
        <v>545</v>
      </c>
      <c r="I209" s="85" t="s">
        <v>538</v>
      </c>
      <c r="J209" s="84" t="s">
        <v>545</v>
      </c>
    </row>
    <row r="210" spans="1:10" x14ac:dyDescent="0.25">
      <c r="A210" s="81" t="s">
        <v>345</v>
      </c>
      <c r="B210" s="82" t="s">
        <v>331</v>
      </c>
      <c r="C210" s="82" t="s">
        <v>970</v>
      </c>
      <c r="D210" s="82" t="s">
        <v>671</v>
      </c>
      <c r="E210" s="85" t="s">
        <v>906</v>
      </c>
      <c r="F210" s="95">
        <v>20.85</v>
      </c>
      <c r="G210" s="82"/>
      <c r="H210" s="82"/>
      <c r="I210" s="82"/>
      <c r="J210" s="84"/>
    </row>
    <row r="211" spans="1:10" x14ac:dyDescent="0.25">
      <c r="A211" s="81" t="s">
        <v>345</v>
      </c>
      <c r="B211" s="82" t="s">
        <v>331</v>
      </c>
      <c r="C211" s="82" t="s">
        <v>83</v>
      </c>
      <c r="D211" s="82" t="s">
        <v>165</v>
      </c>
      <c r="E211" s="82" t="s">
        <v>917</v>
      </c>
      <c r="F211" s="82" t="s">
        <v>649</v>
      </c>
      <c r="G211" s="82" t="s">
        <v>914</v>
      </c>
      <c r="H211" s="82" t="s">
        <v>54</v>
      </c>
      <c r="I211" s="82" t="s">
        <v>905</v>
      </c>
      <c r="J211" s="84" t="s">
        <v>54</v>
      </c>
    </row>
    <row r="212" spans="1:10" s="3" customFormat="1" x14ac:dyDescent="0.25">
      <c r="A212" s="81" t="s">
        <v>345</v>
      </c>
      <c r="B212" s="82" t="s">
        <v>331</v>
      </c>
      <c r="C212" s="82" t="s">
        <v>83</v>
      </c>
      <c r="D212" s="82" t="s">
        <v>1069</v>
      </c>
      <c r="E212" s="82" t="s">
        <v>1039</v>
      </c>
      <c r="F212" s="82">
        <v>2.5</v>
      </c>
      <c r="G212" s="82"/>
      <c r="H212" s="82"/>
      <c r="I212" s="82"/>
      <c r="J212" s="84"/>
    </row>
    <row r="213" spans="1:10" s="3" customFormat="1" x14ac:dyDescent="0.25">
      <c r="A213" s="81" t="s">
        <v>345</v>
      </c>
      <c r="B213" s="82" t="s">
        <v>331</v>
      </c>
      <c r="C213" s="82" t="s">
        <v>83</v>
      </c>
      <c r="D213" s="82" t="s">
        <v>1069</v>
      </c>
      <c r="E213" s="82" t="s">
        <v>1088</v>
      </c>
      <c r="F213" s="82"/>
      <c r="G213" s="82"/>
      <c r="H213" s="82"/>
      <c r="I213" s="82"/>
      <c r="J213" s="84"/>
    </row>
    <row r="214" spans="1:10" x14ac:dyDescent="0.25">
      <c r="A214" s="81" t="s">
        <v>345</v>
      </c>
      <c r="B214" s="82" t="s">
        <v>331</v>
      </c>
      <c r="C214" s="82" t="s">
        <v>969</v>
      </c>
      <c r="D214" s="82" t="s">
        <v>672</v>
      </c>
      <c r="E214" s="82" t="s">
        <v>907</v>
      </c>
      <c r="F214" s="95">
        <v>4.5999999999999996</v>
      </c>
      <c r="G214" s="82"/>
      <c r="H214" s="82"/>
      <c r="I214" s="82"/>
      <c r="J214" s="84"/>
    </row>
    <row r="215" spans="1:10" x14ac:dyDescent="0.25">
      <c r="A215" s="81" t="s">
        <v>345</v>
      </c>
      <c r="B215" s="82" t="s">
        <v>331</v>
      </c>
      <c r="C215" s="82" t="s">
        <v>42</v>
      </c>
      <c r="D215" s="82" t="s">
        <v>166</v>
      </c>
      <c r="E215" s="82" t="s">
        <v>917</v>
      </c>
      <c r="F215" s="82" t="s">
        <v>134</v>
      </c>
      <c r="G215" s="82" t="s">
        <v>913</v>
      </c>
      <c r="H215" s="82" t="s">
        <v>247</v>
      </c>
      <c r="I215" s="82" t="s">
        <v>538</v>
      </c>
      <c r="J215" s="84" t="s">
        <v>247</v>
      </c>
    </row>
    <row r="216" spans="1:10" x14ac:dyDescent="0.25">
      <c r="A216" s="81" t="s">
        <v>345</v>
      </c>
      <c r="B216" s="82" t="s">
        <v>331</v>
      </c>
      <c r="C216" s="82" t="s">
        <v>974</v>
      </c>
      <c r="D216" s="82" t="s">
        <v>673</v>
      </c>
      <c r="E216" s="85" t="s">
        <v>906</v>
      </c>
      <c r="F216" s="86">
        <v>9</v>
      </c>
      <c r="G216" s="82"/>
      <c r="H216" s="82"/>
      <c r="I216" s="82"/>
      <c r="J216" s="84"/>
    </row>
    <row r="217" spans="1:10" x14ac:dyDescent="0.25">
      <c r="A217" s="81" t="s">
        <v>345</v>
      </c>
      <c r="B217" s="82" t="s">
        <v>331</v>
      </c>
      <c r="C217" s="82" t="s">
        <v>222</v>
      </c>
      <c r="D217" s="82" t="s">
        <v>230</v>
      </c>
      <c r="E217" s="86" t="s">
        <v>957</v>
      </c>
      <c r="F217" s="95">
        <v>36</v>
      </c>
      <c r="G217" s="86" t="s">
        <v>954</v>
      </c>
      <c r="H217" s="95">
        <v>8.6999999999999993</v>
      </c>
      <c r="I217" s="82" t="s">
        <v>538</v>
      </c>
      <c r="J217" s="84" t="s">
        <v>242</v>
      </c>
    </row>
    <row r="218" spans="1:10" x14ac:dyDescent="0.25">
      <c r="A218" s="81" t="s">
        <v>345</v>
      </c>
      <c r="B218" s="82" t="s">
        <v>331</v>
      </c>
      <c r="C218" s="82" t="s">
        <v>977</v>
      </c>
      <c r="D218" s="82" t="s">
        <v>674</v>
      </c>
      <c r="E218" s="85" t="s">
        <v>906</v>
      </c>
      <c r="F218" s="95">
        <v>13</v>
      </c>
      <c r="G218" s="82"/>
      <c r="H218" s="82"/>
      <c r="I218" s="82"/>
      <c r="J218" s="84"/>
    </row>
    <row r="219" spans="1:10" x14ac:dyDescent="0.25">
      <c r="A219" s="81" t="s">
        <v>345</v>
      </c>
      <c r="B219" s="82" t="s">
        <v>331</v>
      </c>
      <c r="C219" s="82" t="s">
        <v>406</v>
      </c>
      <c r="D219" s="82" t="s">
        <v>424</v>
      </c>
      <c r="E219" s="82" t="s">
        <v>910</v>
      </c>
      <c r="F219" s="82" t="s">
        <v>653</v>
      </c>
      <c r="G219" s="82" t="s">
        <v>916</v>
      </c>
      <c r="H219" s="82" t="s">
        <v>545</v>
      </c>
      <c r="I219" s="85" t="s">
        <v>538</v>
      </c>
      <c r="J219" s="84" t="s">
        <v>545</v>
      </c>
    </row>
    <row r="220" spans="1:10" x14ac:dyDescent="0.25">
      <c r="A220" s="81" t="s">
        <v>345</v>
      </c>
      <c r="B220" s="82" t="s">
        <v>331</v>
      </c>
      <c r="C220" s="82" t="s">
        <v>966</v>
      </c>
      <c r="D220" s="82" t="s">
        <v>675</v>
      </c>
      <c r="E220" s="85" t="s">
        <v>906</v>
      </c>
      <c r="F220" s="95">
        <v>20.85</v>
      </c>
      <c r="G220" s="82"/>
      <c r="H220" s="82"/>
      <c r="I220" s="82"/>
      <c r="J220" s="84"/>
    </row>
    <row r="221" spans="1:10" x14ac:dyDescent="0.25">
      <c r="A221" s="81" t="s">
        <v>345</v>
      </c>
      <c r="B221" s="82" t="s">
        <v>331</v>
      </c>
      <c r="C221" s="82" t="s">
        <v>403</v>
      </c>
      <c r="D221" s="82" t="s">
        <v>532</v>
      </c>
      <c r="E221" s="82"/>
      <c r="F221" s="82"/>
      <c r="G221" s="82"/>
      <c r="H221" s="82"/>
      <c r="I221" s="82" t="s">
        <v>538</v>
      </c>
      <c r="J221" s="84" t="s">
        <v>655</v>
      </c>
    </row>
    <row r="222" spans="1:10" x14ac:dyDescent="0.25">
      <c r="A222" s="81" t="s">
        <v>345</v>
      </c>
      <c r="B222" s="82" t="s">
        <v>331</v>
      </c>
      <c r="C222" s="82" t="s">
        <v>244</v>
      </c>
      <c r="D222" s="82" t="s">
        <v>514</v>
      </c>
      <c r="E222" s="82" t="s">
        <v>987</v>
      </c>
      <c r="F222" s="82" t="s">
        <v>267</v>
      </c>
      <c r="G222" s="82"/>
      <c r="H222" s="82"/>
      <c r="I222" s="82"/>
      <c r="J222" s="84"/>
    </row>
    <row r="223" spans="1:10" x14ac:dyDescent="0.25">
      <c r="A223" s="81" t="s">
        <v>346</v>
      </c>
      <c r="B223" s="82" t="s">
        <v>331</v>
      </c>
      <c r="C223" s="82" t="s">
        <v>39</v>
      </c>
      <c r="D223" s="82" t="s">
        <v>167</v>
      </c>
      <c r="E223" s="82" t="s">
        <v>917</v>
      </c>
      <c r="F223" s="82" t="s">
        <v>638</v>
      </c>
      <c r="G223" s="82" t="s">
        <v>912</v>
      </c>
      <c r="H223" s="82" t="s">
        <v>639</v>
      </c>
      <c r="I223" s="82" t="s">
        <v>905</v>
      </c>
      <c r="J223" s="84" t="s">
        <v>639</v>
      </c>
    </row>
    <row r="224" spans="1:10" x14ac:dyDescent="0.25">
      <c r="A224" s="81" t="s">
        <v>346</v>
      </c>
      <c r="B224" s="82" t="s">
        <v>331</v>
      </c>
      <c r="C224" s="82" t="s">
        <v>976</v>
      </c>
      <c r="D224" s="82" t="s">
        <v>676</v>
      </c>
      <c r="E224" s="82" t="s">
        <v>907</v>
      </c>
      <c r="F224" s="95">
        <v>68.400000000000006</v>
      </c>
      <c r="G224" s="82"/>
      <c r="H224" s="82"/>
      <c r="I224" s="82"/>
      <c r="J224" s="84"/>
    </row>
    <row r="225" spans="1:10" x14ac:dyDescent="0.25">
      <c r="A225" s="81" t="s">
        <v>346</v>
      </c>
      <c r="B225" s="82" t="s">
        <v>331</v>
      </c>
      <c r="C225" s="82" t="s">
        <v>8</v>
      </c>
      <c r="D225" s="82" t="s">
        <v>168</v>
      </c>
      <c r="E225" s="82" t="s">
        <v>917</v>
      </c>
      <c r="F225" s="82" t="s">
        <v>213</v>
      </c>
      <c r="G225" s="82" t="s">
        <v>914</v>
      </c>
      <c r="H225" s="82" t="s">
        <v>24</v>
      </c>
      <c r="I225" s="82" t="s">
        <v>905</v>
      </c>
      <c r="J225" s="84" t="s">
        <v>24</v>
      </c>
    </row>
    <row r="226" spans="1:10" s="3" customFormat="1" x14ac:dyDescent="0.25">
      <c r="A226" s="81" t="s">
        <v>346</v>
      </c>
      <c r="B226" s="82" t="s">
        <v>331</v>
      </c>
      <c r="C226" s="82" t="s">
        <v>8</v>
      </c>
      <c r="D226" s="82" t="s">
        <v>1070</v>
      </c>
      <c r="E226" s="82" t="s">
        <v>1039</v>
      </c>
      <c r="F226" s="82">
        <v>5</v>
      </c>
      <c r="G226" s="82"/>
      <c r="H226" s="82"/>
      <c r="I226" s="82"/>
      <c r="J226" s="84"/>
    </row>
    <row r="227" spans="1:10" s="3" customFormat="1" x14ac:dyDescent="0.25">
      <c r="A227" s="81" t="s">
        <v>346</v>
      </c>
      <c r="B227" s="82" t="s">
        <v>331</v>
      </c>
      <c r="C227" s="82" t="s">
        <v>8</v>
      </c>
      <c r="D227" s="82" t="s">
        <v>1070</v>
      </c>
      <c r="E227" s="82" t="s">
        <v>1088</v>
      </c>
      <c r="F227" s="82"/>
      <c r="G227" s="82"/>
      <c r="H227" s="82"/>
      <c r="I227" s="82"/>
      <c r="J227" s="84"/>
    </row>
    <row r="228" spans="1:10" x14ac:dyDescent="0.25">
      <c r="A228" s="81" t="s">
        <v>346</v>
      </c>
      <c r="B228" s="82" t="s">
        <v>331</v>
      </c>
      <c r="C228" s="82" t="s">
        <v>972</v>
      </c>
      <c r="D228" s="82" t="s">
        <v>677</v>
      </c>
      <c r="E228" s="82" t="s">
        <v>907</v>
      </c>
      <c r="F228" s="95">
        <v>6.6</v>
      </c>
      <c r="G228" s="82"/>
      <c r="H228" s="82"/>
      <c r="I228" s="82"/>
      <c r="J228" s="84"/>
    </row>
    <row r="229" spans="1:10" x14ac:dyDescent="0.25">
      <c r="A229" s="81" t="s">
        <v>346</v>
      </c>
      <c r="B229" s="82" t="s">
        <v>331</v>
      </c>
      <c r="C229" s="82" t="s">
        <v>404</v>
      </c>
      <c r="D229" s="82" t="s">
        <v>678</v>
      </c>
      <c r="E229" s="82" t="s">
        <v>916</v>
      </c>
      <c r="F229" s="82" t="s">
        <v>643</v>
      </c>
      <c r="G229" s="82" t="s">
        <v>911</v>
      </c>
      <c r="H229" s="82" t="s">
        <v>644</v>
      </c>
      <c r="I229" s="82" t="s">
        <v>538</v>
      </c>
      <c r="J229" s="84" t="s">
        <v>644</v>
      </c>
    </row>
    <row r="230" spans="1:10" x14ac:dyDescent="0.25">
      <c r="A230" s="81" t="s">
        <v>346</v>
      </c>
      <c r="B230" s="82" t="s">
        <v>331</v>
      </c>
      <c r="C230" s="82" t="s">
        <v>967</v>
      </c>
      <c r="D230" s="82" t="s">
        <v>679</v>
      </c>
      <c r="E230" s="85" t="s">
        <v>906</v>
      </c>
      <c r="F230" s="95">
        <v>4.8</v>
      </c>
      <c r="G230" s="82"/>
      <c r="H230" s="82"/>
      <c r="I230" s="82"/>
      <c r="J230" s="84"/>
    </row>
    <row r="231" spans="1:10" x14ac:dyDescent="0.25">
      <c r="A231" s="81" t="s">
        <v>346</v>
      </c>
      <c r="B231" s="82" t="s">
        <v>331</v>
      </c>
      <c r="C231" s="82" t="s">
        <v>407</v>
      </c>
      <c r="D231" s="82" t="s">
        <v>680</v>
      </c>
      <c r="E231" s="82" t="s">
        <v>910</v>
      </c>
      <c r="F231" s="82" t="s">
        <v>647</v>
      </c>
      <c r="G231" s="82" t="s">
        <v>916</v>
      </c>
      <c r="H231" s="82" t="s">
        <v>545</v>
      </c>
      <c r="I231" s="85" t="s">
        <v>538</v>
      </c>
      <c r="J231" s="84" t="s">
        <v>545</v>
      </c>
    </row>
    <row r="232" spans="1:10" x14ac:dyDescent="0.25">
      <c r="A232" s="81" t="s">
        <v>346</v>
      </c>
      <c r="B232" s="82" t="s">
        <v>331</v>
      </c>
      <c r="C232" s="82" t="s">
        <v>970</v>
      </c>
      <c r="D232" s="82" t="s">
        <v>681</v>
      </c>
      <c r="E232" s="85" t="s">
        <v>906</v>
      </c>
      <c r="F232" s="95">
        <v>20.85</v>
      </c>
      <c r="G232" s="82"/>
      <c r="H232" s="82"/>
      <c r="I232" s="82"/>
      <c r="J232" s="84"/>
    </row>
    <row r="233" spans="1:10" x14ac:dyDescent="0.25">
      <c r="A233" s="81" t="s">
        <v>346</v>
      </c>
      <c r="B233" s="82" t="s">
        <v>331</v>
      </c>
      <c r="C233" s="82" t="s">
        <v>83</v>
      </c>
      <c r="D233" s="82" t="s">
        <v>169</v>
      </c>
      <c r="E233" s="82" t="s">
        <v>917</v>
      </c>
      <c r="F233" s="82" t="s">
        <v>649</v>
      </c>
      <c r="G233" s="82" t="s">
        <v>914</v>
      </c>
      <c r="H233" s="82" t="s">
        <v>54</v>
      </c>
      <c r="I233" s="82" t="s">
        <v>905</v>
      </c>
      <c r="J233" s="84" t="s">
        <v>54</v>
      </c>
    </row>
    <row r="234" spans="1:10" s="3" customFormat="1" x14ac:dyDescent="0.25">
      <c r="A234" s="81" t="s">
        <v>346</v>
      </c>
      <c r="B234" s="82" t="s">
        <v>331</v>
      </c>
      <c r="C234" s="82" t="s">
        <v>83</v>
      </c>
      <c r="D234" s="82" t="s">
        <v>1071</v>
      </c>
      <c r="E234" s="82" t="s">
        <v>1039</v>
      </c>
      <c r="F234" s="82">
        <v>2.5</v>
      </c>
      <c r="G234" s="82"/>
      <c r="H234" s="82"/>
      <c r="I234" s="82"/>
      <c r="J234" s="84"/>
    </row>
    <row r="235" spans="1:10" s="3" customFormat="1" x14ac:dyDescent="0.25">
      <c r="A235" s="81" t="s">
        <v>346</v>
      </c>
      <c r="B235" s="82" t="s">
        <v>331</v>
      </c>
      <c r="C235" s="82" t="s">
        <v>83</v>
      </c>
      <c r="D235" s="82" t="s">
        <v>1071</v>
      </c>
      <c r="E235" s="82" t="s">
        <v>1088</v>
      </c>
      <c r="F235" s="82"/>
      <c r="G235" s="82"/>
      <c r="H235" s="82"/>
      <c r="I235" s="82"/>
      <c r="J235" s="84"/>
    </row>
    <row r="236" spans="1:10" x14ac:dyDescent="0.25">
      <c r="A236" s="81" t="s">
        <v>346</v>
      </c>
      <c r="B236" s="82" t="s">
        <v>331</v>
      </c>
      <c r="C236" s="82" t="s">
        <v>969</v>
      </c>
      <c r="D236" s="82" t="s">
        <v>682</v>
      </c>
      <c r="E236" s="82" t="s">
        <v>907</v>
      </c>
      <c r="F236" s="95">
        <v>4.5999999999999996</v>
      </c>
      <c r="G236" s="82"/>
      <c r="H236" s="82"/>
      <c r="I236" s="82"/>
      <c r="J236" s="84"/>
    </row>
    <row r="237" spans="1:10" x14ac:dyDescent="0.25">
      <c r="A237" s="81" t="s">
        <v>346</v>
      </c>
      <c r="B237" s="82" t="s">
        <v>331</v>
      </c>
      <c r="C237" s="82" t="s">
        <v>42</v>
      </c>
      <c r="D237" s="82" t="s">
        <v>170</v>
      </c>
      <c r="E237" s="82" t="s">
        <v>917</v>
      </c>
      <c r="F237" s="82" t="s">
        <v>134</v>
      </c>
      <c r="G237" s="82" t="s">
        <v>913</v>
      </c>
      <c r="H237" s="82" t="s">
        <v>247</v>
      </c>
      <c r="I237" s="82" t="s">
        <v>538</v>
      </c>
      <c r="J237" s="84" t="s">
        <v>247</v>
      </c>
    </row>
    <row r="238" spans="1:10" x14ac:dyDescent="0.25">
      <c r="A238" s="81" t="s">
        <v>346</v>
      </c>
      <c r="B238" s="82" t="s">
        <v>331</v>
      </c>
      <c r="C238" s="82" t="s">
        <v>974</v>
      </c>
      <c r="D238" s="82" t="s">
        <v>683</v>
      </c>
      <c r="E238" s="85" t="s">
        <v>906</v>
      </c>
      <c r="F238" s="86">
        <v>9</v>
      </c>
      <c r="G238" s="82"/>
      <c r="H238" s="82"/>
      <c r="I238" s="82"/>
      <c r="J238" s="84"/>
    </row>
    <row r="239" spans="1:10" x14ac:dyDescent="0.25">
      <c r="A239" s="81" t="s">
        <v>346</v>
      </c>
      <c r="B239" s="82" t="s">
        <v>331</v>
      </c>
      <c r="C239" s="82" t="s">
        <v>222</v>
      </c>
      <c r="D239" s="82" t="s">
        <v>231</v>
      </c>
      <c r="E239" s="86" t="s">
        <v>957</v>
      </c>
      <c r="F239" s="95">
        <v>36</v>
      </c>
      <c r="G239" s="86" t="s">
        <v>954</v>
      </c>
      <c r="H239" s="95">
        <v>8.6999999999999993</v>
      </c>
      <c r="I239" s="82" t="s">
        <v>538</v>
      </c>
      <c r="J239" s="84" t="s">
        <v>242</v>
      </c>
    </row>
    <row r="240" spans="1:10" x14ac:dyDescent="0.25">
      <c r="A240" s="81" t="s">
        <v>346</v>
      </c>
      <c r="B240" s="82" t="s">
        <v>331</v>
      </c>
      <c r="C240" s="82" t="s">
        <v>977</v>
      </c>
      <c r="D240" s="82" t="s">
        <v>684</v>
      </c>
      <c r="E240" s="85" t="s">
        <v>906</v>
      </c>
      <c r="F240" s="95">
        <v>13</v>
      </c>
      <c r="G240" s="82"/>
      <c r="H240" s="82"/>
      <c r="I240" s="82"/>
      <c r="J240" s="84"/>
    </row>
    <row r="241" spans="1:10" x14ac:dyDescent="0.25">
      <c r="A241" s="81" t="s">
        <v>346</v>
      </c>
      <c r="B241" s="82" t="s">
        <v>331</v>
      </c>
      <c r="C241" s="82" t="s">
        <v>406</v>
      </c>
      <c r="D241" s="82" t="s">
        <v>425</v>
      </c>
      <c r="E241" s="82" t="s">
        <v>910</v>
      </c>
      <c r="F241" s="82" t="s">
        <v>653</v>
      </c>
      <c r="G241" s="82" t="s">
        <v>916</v>
      </c>
      <c r="H241" s="82" t="s">
        <v>545</v>
      </c>
      <c r="I241" s="85" t="s">
        <v>538</v>
      </c>
      <c r="J241" s="84" t="s">
        <v>545</v>
      </c>
    </row>
    <row r="242" spans="1:10" x14ac:dyDescent="0.25">
      <c r="A242" s="81" t="s">
        <v>346</v>
      </c>
      <c r="B242" s="82" t="s">
        <v>331</v>
      </c>
      <c r="C242" s="82" t="s">
        <v>966</v>
      </c>
      <c r="D242" s="82" t="s">
        <v>685</v>
      </c>
      <c r="E242" s="85" t="s">
        <v>906</v>
      </c>
      <c r="F242" s="95">
        <v>20.85</v>
      </c>
      <c r="G242" s="82"/>
      <c r="H242" s="82"/>
      <c r="I242" s="82"/>
      <c r="J242" s="84"/>
    </row>
    <row r="243" spans="1:10" x14ac:dyDescent="0.25">
      <c r="A243" s="81" t="s">
        <v>346</v>
      </c>
      <c r="B243" s="82" t="s">
        <v>331</v>
      </c>
      <c r="C243" s="82" t="s">
        <v>403</v>
      </c>
      <c r="D243" s="82" t="s">
        <v>533</v>
      </c>
      <c r="E243" s="82"/>
      <c r="F243" s="82"/>
      <c r="G243" s="82"/>
      <c r="H243" s="82"/>
      <c r="I243" s="82" t="s">
        <v>538</v>
      </c>
      <c r="J243" s="84" t="s">
        <v>655</v>
      </c>
    </row>
    <row r="244" spans="1:10" x14ac:dyDescent="0.25">
      <c r="A244" s="81" t="s">
        <v>346</v>
      </c>
      <c r="B244" s="82" t="s">
        <v>331</v>
      </c>
      <c r="C244" s="82" t="s">
        <v>244</v>
      </c>
      <c r="D244" s="82" t="s">
        <v>515</v>
      </c>
      <c r="E244" s="82" t="s">
        <v>987</v>
      </c>
      <c r="F244" s="82" t="s">
        <v>267</v>
      </c>
      <c r="G244" s="82"/>
      <c r="H244" s="82"/>
      <c r="I244" s="82"/>
      <c r="J244" s="84"/>
    </row>
    <row r="245" spans="1:10" x14ac:dyDescent="0.25">
      <c r="A245" s="81" t="s">
        <v>347</v>
      </c>
      <c r="B245" s="82" t="s">
        <v>331</v>
      </c>
      <c r="C245" s="82" t="s">
        <v>39</v>
      </c>
      <c r="D245" s="82" t="s">
        <v>171</v>
      </c>
      <c r="E245" s="82" t="s">
        <v>917</v>
      </c>
      <c r="F245" s="82" t="s">
        <v>638</v>
      </c>
      <c r="G245" s="82" t="s">
        <v>912</v>
      </c>
      <c r="H245" s="82" t="s">
        <v>639</v>
      </c>
      <c r="I245" s="82" t="s">
        <v>905</v>
      </c>
      <c r="J245" s="84" t="s">
        <v>639</v>
      </c>
    </row>
    <row r="246" spans="1:10" x14ac:dyDescent="0.25">
      <c r="A246" s="81" t="s">
        <v>347</v>
      </c>
      <c r="B246" s="82" t="s">
        <v>331</v>
      </c>
      <c r="C246" s="82" t="s">
        <v>976</v>
      </c>
      <c r="D246" s="82" t="s">
        <v>686</v>
      </c>
      <c r="E246" s="82" t="s">
        <v>907</v>
      </c>
      <c r="F246" s="95">
        <v>68.400000000000006</v>
      </c>
      <c r="G246" s="82"/>
      <c r="H246" s="82"/>
      <c r="I246" s="82"/>
      <c r="J246" s="84"/>
    </row>
    <row r="247" spans="1:10" x14ac:dyDescent="0.25">
      <c r="A247" s="81" t="s">
        <v>347</v>
      </c>
      <c r="B247" s="82" t="s">
        <v>331</v>
      </c>
      <c r="C247" s="82" t="s">
        <v>8</v>
      </c>
      <c r="D247" s="82" t="s">
        <v>172</v>
      </c>
      <c r="E247" s="82" t="s">
        <v>917</v>
      </c>
      <c r="F247" s="82" t="s">
        <v>213</v>
      </c>
      <c r="G247" s="82" t="s">
        <v>914</v>
      </c>
      <c r="H247" s="82" t="s">
        <v>24</v>
      </c>
      <c r="I247" s="82" t="s">
        <v>905</v>
      </c>
      <c r="J247" s="84" t="s">
        <v>24</v>
      </c>
    </row>
    <row r="248" spans="1:10" s="3" customFormat="1" x14ac:dyDescent="0.25">
      <c r="A248" s="81" t="s">
        <v>347</v>
      </c>
      <c r="B248" s="82" t="s">
        <v>331</v>
      </c>
      <c r="C248" s="82" t="s">
        <v>8</v>
      </c>
      <c r="D248" s="82" t="s">
        <v>1072</v>
      </c>
      <c r="E248" s="82" t="s">
        <v>1039</v>
      </c>
      <c r="F248" s="82">
        <v>5</v>
      </c>
      <c r="G248" s="82"/>
      <c r="H248" s="82"/>
      <c r="I248" s="82"/>
      <c r="J248" s="84"/>
    </row>
    <row r="249" spans="1:10" s="3" customFormat="1" x14ac:dyDescent="0.25">
      <c r="A249" s="81" t="s">
        <v>347</v>
      </c>
      <c r="B249" s="82" t="s">
        <v>331</v>
      </c>
      <c r="C249" s="82" t="s">
        <v>8</v>
      </c>
      <c r="D249" s="82" t="s">
        <v>1072</v>
      </c>
      <c r="E249" s="82" t="s">
        <v>1088</v>
      </c>
      <c r="F249" s="82"/>
      <c r="G249" s="82"/>
      <c r="H249" s="82"/>
      <c r="I249" s="82"/>
      <c r="J249" s="84"/>
    </row>
    <row r="250" spans="1:10" x14ac:dyDescent="0.25">
      <c r="A250" s="81" t="s">
        <v>347</v>
      </c>
      <c r="B250" s="82" t="s">
        <v>331</v>
      </c>
      <c r="C250" s="82" t="s">
        <v>972</v>
      </c>
      <c r="D250" s="82" t="s">
        <v>687</v>
      </c>
      <c r="E250" s="82" t="s">
        <v>907</v>
      </c>
      <c r="F250" s="95">
        <v>6.6</v>
      </c>
      <c r="G250" s="82"/>
      <c r="H250" s="82"/>
      <c r="I250" s="82"/>
      <c r="J250" s="84"/>
    </row>
    <row r="251" spans="1:10" x14ac:dyDescent="0.25">
      <c r="A251" s="81" t="s">
        <v>347</v>
      </c>
      <c r="B251" s="82" t="s">
        <v>331</v>
      </c>
      <c r="C251" s="82" t="s">
        <v>404</v>
      </c>
      <c r="D251" s="82" t="s">
        <v>688</v>
      </c>
      <c r="E251" s="82" t="s">
        <v>916</v>
      </c>
      <c r="F251" s="82" t="s">
        <v>643</v>
      </c>
      <c r="G251" s="82" t="s">
        <v>910</v>
      </c>
      <c r="H251" s="82" t="s">
        <v>644</v>
      </c>
      <c r="I251" s="82" t="s">
        <v>538</v>
      </c>
      <c r="J251" s="84" t="s">
        <v>644</v>
      </c>
    </row>
    <row r="252" spans="1:10" x14ac:dyDescent="0.25">
      <c r="A252" s="81" t="s">
        <v>347</v>
      </c>
      <c r="B252" s="82" t="s">
        <v>331</v>
      </c>
      <c r="C252" s="82" t="s">
        <v>967</v>
      </c>
      <c r="D252" s="82" t="s">
        <v>689</v>
      </c>
      <c r="E252" s="85" t="s">
        <v>906</v>
      </c>
      <c r="F252" s="95">
        <v>4.8</v>
      </c>
      <c r="G252" s="82"/>
      <c r="H252" s="82"/>
      <c r="I252" s="82"/>
      <c r="J252" s="84"/>
    </row>
    <row r="253" spans="1:10" x14ac:dyDescent="0.25">
      <c r="A253" s="81" t="s">
        <v>347</v>
      </c>
      <c r="B253" s="82" t="s">
        <v>331</v>
      </c>
      <c r="C253" s="82" t="s">
        <v>407</v>
      </c>
      <c r="D253" s="82" t="s">
        <v>690</v>
      </c>
      <c r="E253" s="82" t="s">
        <v>910</v>
      </c>
      <c r="F253" s="82" t="s">
        <v>647</v>
      </c>
      <c r="G253" s="82" t="s">
        <v>916</v>
      </c>
      <c r="H253" s="82" t="s">
        <v>545</v>
      </c>
      <c r="I253" s="85" t="s">
        <v>538</v>
      </c>
      <c r="J253" s="84" t="s">
        <v>545</v>
      </c>
    </row>
    <row r="254" spans="1:10" x14ac:dyDescent="0.25">
      <c r="A254" s="81" t="s">
        <v>347</v>
      </c>
      <c r="B254" s="82" t="s">
        <v>331</v>
      </c>
      <c r="C254" s="82" t="s">
        <v>970</v>
      </c>
      <c r="D254" s="82" t="s">
        <v>691</v>
      </c>
      <c r="E254" s="85" t="s">
        <v>906</v>
      </c>
      <c r="F254" s="95">
        <v>20.85</v>
      </c>
      <c r="G254" s="82"/>
      <c r="H254" s="82"/>
      <c r="I254" s="82"/>
      <c r="J254" s="84"/>
    </row>
    <row r="255" spans="1:10" x14ac:dyDescent="0.25">
      <c r="A255" s="81" t="s">
        <v>347</v>
      </c>
      <c r="B255" s="82" t="s">
        <v>331</v>
      </c>
      <c r="C255" s="82" t="s">
        <v>83</v>
      </c>
      <c r="D255" s="82" t="s">
        <v>173</v>
      </c>
      <c r="E255" s="82" t="s">
        <v>917</v>
      </c>
      <c r="F255" s="82" t="s">
        <v>649</v>
      </c>
      <c r="G255" s="82" t="s">
        <v>914</v>
      </c>
      <c r="H255" s="82" t="s">
        <v>54</v>
      </c>
      <c r="I255" s="82" t="s">
        <v>905</v>
      </c>
      <c r="J255" s="84" t="s">
        <v>54</v>
      </c>
    </row>
    <row r="256" spans="1:10" s="3" customFormat="1" x14ac:dyDescent="0.25">
      <c r="A256" s="81" t="s">
        <v>347</v>
      </c>
      <c r="B256" s="82" t="s">
        <v>331</v>
      </c>
      <c r="C256" s="82" t="s">
        <v>83</v>
      </c>
      <c r="D256" s="82" t="s">
        <v>1073</v>
      </c>
      <c r="E256" s="82" t="s">
        <v>1039</v>
      </c>
      <c r="F256" s="82">
        <v>2.5</v>
      </c>
      <c r="G256" s="82"/>
      <c r="H256" s="82"/>
      <c r="I256" s="82"/>
      <c r="J256" s="84"/>
    </row>
    <row r="257" spans="1:10" s="3" customFormat="1" x14ac:dyDescent="0.25">
      <c r="A257" s="81" t="s">
        <v>347</v>
      </c>
      <c r="B257" s="82" t="s">
        <v>331</v>
      </c>
      <c r="C257" s="82" t="s">
        <v>83</v>
      </c>
      <c r="D257" s="82" t="s">
        <v>1073</v>
      </c>
      <c r="E257" s="82" t="s">
        <v>1088</v>
      </c>
      <c r="F257" s="82"/>
      <c r="G257" s="82"/>
      <c r="H257" s="82"/>
      <c r="I257" s="82"/>
      <c r="J257" s="84"/>
    </row>
    <row r="258" spans="1:10" x14ac:dyDescent="0.25">
      <c r="A258" s="81" t="s">
        <v>347</v>
      </c>
      <c r="B258" s="82" t="s">
        <v>331</v>
      </c>
      <c r="C258" s="82" t="s">
        <v>969</v>
      </c>
      <c r="D258" s="82" t="s">
        <v>692</v>
      </c>
      <c r="E258" s="82" t="s">
        <v>907</v>
      </c>
      <c r="F258" s="95">
        <v>4.5999999999999996</v>
      </c>
      <c r="G258" s="82"/>
      <c r="H258" s="82"/>
      <c r="I258" s="82"/>
      <c r="J258" s="84"/>
    </row>
    <row r="259" spans="1:10" x14ac:dyDescent="0.25">
      <c r="A259" s="81" t="s">
        <v>347</v>
      </c>
      <c r="B259" s="82" t="s">
        <v>331</v>
      </c>
      <c r="C259" s="82" t="s">
        <v>42</v>
      </c>
      <c r="D259" s="82" t="s">
        <v>174</v>
      </c>
      <c r="E259" s="82" t="s">
        <v>917</v>
      </c>
      <c r="F259" s="82" t="s">
        <v>134</v>
      </c>
      <c r="G259" s="82" t="s">
        <v>913</v>
      </c>
      <c r="H259" s="82" t="s">
        <v>247</v>
      </c>
      <c r="I259" s="82" t="s">
        <v>538</v>
      </c>
      <c r="J259" s="84" t="s">
        <v>247</v>
      </c>
    </row>
    <row r="260" spans="1:10" x14ac:dyDescent="0.25">
      <c r="A260" s="81" t="s">
        <v>347</v>
      </c>
      <c r="B260" s="82" t="s">
        <v>331</v>
      </c>
      <c r="C260" s="82" t="s">
        <v>974</v>
      </c>
      <c r="D260" s="82" t="s">
        <v>693</v>
      </c>
      <c r="E260" s="85" t="s">
        <v>906</v>
      </c>
      <c r="F260" s="86">
        <v>9</v>
      </c>
      <c r="G260" s="82"/>
      <c r="H260" s="82"/>
      <c r="I260" s="82"/>
      <c r="J260" s="84"/>
    </row>
    <row r="261" spans="1:10" x14ac:dyDescent="0.25">
      <c r="A261" s="81" t="s">
        <v>347</v>
      </c>
      <c r="B261" s="82" t="s">
        <v>331</v>
      </c>
      <c r="C261" s="82" t="s">
        <v>222</v>
      </c>
      <c r="D261" s="82" t="s">
        <v>232</v>
      </c>
      <c r="E261" s="86" t="s">
        <v>957</v>
      </c>
      <c r="F261" s="95">
        <v>36</v>
      </c>
      <c r="G261" s="86" t="s">
        <v>954</v>
      </c>
      <c r="H261" s="95">
        <v>8.6999999999999993</v>
      </c>
      <c r="I261" s="82" t="s">
        <v>538</v>
      </c>
      <c r="J261" s="84" t="s">
        <v>242</v>
      </c>
    </row>
    <row r="262" spans="1:10" x14ac:dyDescent="0.25">
      <c r="A262" s="81" t="s">
        <v>347</v>
      </c>
      <c r="B262" s="82" t="s">
        <v>331</v>
      </c>
      <c r="C262" s="82" t="s">
        <v>977</v>
      </c>
      <c r="D262" s="82" t="s">
        <v>694</v>
      </c>
      <c r="E262" s="85" t="s">
        <v>906</v>
      </c>
      <c r="F262" s="95">
        <v>13</v>
      </c>
      <c r="G262" s="82"/>
      <c r="H262" s="82"/>
      <c r="I262" s="82"/>
      <c r="J262" s="84"/>
    </row>
    <row r="263" spans="1:10" x14ac:dyDescent="0.25">
      <c r="A263" s="81" t="s">
        <v>347</v>
      </c>
      <c r="B263" s="82" t="s">
        <v>331</v>
      </c>
      <c r="C263" s="82" t="s">
        <v>406</v>
      </c>
      <c r="D263" s="82" t="s">
        <v>426</v>
      </c>
      <c r="E263" s="82" t="s">
        <v>910</v>
      </c>
      <c r="F263" s="82" t="s">
        <v>653</v>
      </c>
      <c r="G263" s="82" t="s">
        <v>916</v>
      </c>
      <c r="H263" s="82" t="s">
        <v>545</v>
      </c>
      <c r="I263" s="85" t="s">
        <v>538</v>
      </c>
      <c r="J263" s="84" t="s">
        <v>545</v>
      </c>
    </row>
    <row r="264" spans="1:10" x14ac:dyDescent="0.25">
      <c r="A264" s="81" t="s">
        <v>347</v>
      </c>
      <c r="B264" s="82" t="s">
        <v>331</v>
      </c>
      <c r="C264" s="82" t="s">
        <v>966</v>
      </c>
      <c r="D264" s="82" t="s">
        <v>695</v>
      </c>
      <c r="E264" s="85" t="s">
        <v>906</v>
      </c>
      <c r="F264" s="95">
        <v>20.85</v>
      </c>
      <c r="G264" s="82"/>
      <c r="H264" s="82"/>
      <c r="I264" s="82"/>
      <c r="J264" s="84"/>
    </row>
    <row r="265" spans="1:10" x14ac:dyDescent="0.25">
      <c r="A265" s="81" t="s">
        <v>347</v>
      </c>
      <c r="B265" s="82" t="s">
        <v>331</v>
      </c>
      <c r="C265" s="82" t="s">
        <v>403</v>
      </c>
      <c r="D265" s="82" t="s">
        <v>534</v>
      </c>
      <c r="E265" s="82"/>
      <c r="F265" s="82"/>
      <c r="G265" s="82"/>
      <c r="H265" s="82"/>
      <c r="I265" s="82" t="s">
        <v>538</v>
      </c>
      <c r="J265" s="84" t="s">
        <v>655</v>
      </c>
    </row>
    <row r="266" spans="1:10" x14ac:dyDescent="0.25">
      <c r="A266" s="81" t="s">
        <v>347</v>
      </c>
      <c r="B266" s="82" t="s">
        <v>331</v>
      </c>
      <c r="C266" s="82" t="s">
        <v>244</v>
      </c>
      <c r="D266" s="82" t="s">
        <v>516</v>
      </c>
      <c r="E266" s="82" t="s">
        <v>987</v>
      </c>
      <c r="F266" s="82" t="s">
        <v>267</v>
      </c>
      <c r="G266" s="82"/>
      <c r="H266" s="82"/>
      <c r="I266" s="82"/>
      <c r="J266" s="84"/>
    </row>
    <row r="267" spans="1:10" x14ac:dyDescent="0.25">
      <c r="A267" s="81" t="s">
        <v>348</v>
      </c>
      <c r="B267" s="82" t="s">
        <v>331</v>
      </c>
      <c r="C267" s="82" t="s">
        <v>39</v>
      </c>
      <c r="D267" s="82" t="s">
        <v>175</v>
      </c>
      <c r="E267" s="82" t="s">
        <v>917</v>
      </c>
      <c r="F267" s="82" t="s">
        <v>638</v>
      </c>
      <c r="G267" s="82" t="s">
        <v>912</v>
      </c>
      <c r="H267" s="82" t="s">
        <v>639</v>
      </c>
      <c r="I267" s="82" t="s">
        <v>905</v>
      </c>
      <c r="J267" s="84" t="s">
        <v>639</v>
      </c>
    </row>
    <row r="268" spans="1:10" x14ac:dyDescent="0.25">
      <c r="A268" s="81" t="s">
        <v>348</v>
      </c>
      <c r="B268" s="82" t="s">
        <v>331</v>
      </c>
      <c r="C268" s="82" t="s">
        <v>976</v>
      </c>
      <c r="D268" s="82" t="s">
        <v>696</v>
      </c>
      <c r="E268" s="82" t="s">
        <v>907</v>
      </c>
      <c r="F268" s="95">
        <v>68.400000000000006</v>
      </c>
      <c r="G268" s="82"/>
      <c r="H268" s="82"/>
      <c r="I268" s="82"/>
      <c r="J268" s="84"/>
    </row>
    <row r="269" spans="1:10" x14ac:dyDescent="0.25">
      <c r="A269" s="81" t="s">
        <v>348</v>
      </c>
      <c r="B269" s="82" t="s">
        <v>331</v>
      </c>
      <c r="C269" s="82" t="s">
        <v>8</v>
      </c>
      <c r="D269" s="82" t="s">
        <v>176</v>
      </c>
      <c r="E269" s="82" t="s">
        <v>917</v>
      </c>
      <c r="F269" s="82" t="s">
        <v>213</v>
      </c>
      <c r="G269" s="82" t="s">
        <v>914</v>
      </c>
      <c r="H269" s="82" t="s">
        <v>24</v>
      </c>
      <c r="I269" s="82" t="s">
        <v>905</v>
      </c>
      <c r="J269" s="84" t="s">
        <v>24</v>
      </c>
    </row>
    <row r="270" spans="1:10" s="3" customFormat="1" x14ac:dyDescent="0.25">
      <c r="A270" s="81" t="s">
        <v>348</v>
      </c>
      <c r="B270" s="82" t="s">
        <v>331</v>
      </c>
      <c r="C270" s="82" t="s">
        <v>8</v>
      </c>
      <c r="D270" s="82" t="s">
        <v>1074</v>
      </c>
      <c r="E270" s="82" t="s">
        <v>1039</v>
      </c>
      <c r="F270" s="82">
        <v>5</v>
      </c>
      <c r="G270" s="82"/>
      <c r="H270" s="82"/>
      <c r="I270" s="82"/>
      <c r="J270" s="84"/>
    </row>
    <row r="271" spans="1:10" s="3" customFormat="1" x14ac:dyDescent="0.25">
      <c r="A271" s="81" t="s">
        <v>348</v>
      </c>
      <c r="B271" s="82" t="s">
        <v>331</v>
      </c>
      <c r="C271" s="82" t="s">
        <v>8</v>
      </c>
      <c r="D271" s="82" t="s">
        <v>1074</v>
      </c>
      <c r="E271" s="82" t="s">
        <v>1088</v>
      </c>
      <c r="F271" s="82"/>
      <c r="G271" s="82"/>
      <c r="H271" s="82"/>
      <c r="I271" s="82"/>
      <c r="J271" s="84"/>
    </row>
    <row r="272" spans="1:10" x14ac:dyDescent="0.25">
      <c r="A272" s="81" t="s">
        <v>348</v>
      </c>
      <c r="B272" s="82" t="s">
        <v>331</v>
      </c>
      <c r="C272" s="82" t="s">
        <v>972</v>
      </c>
      <c r="D272" s="82" t="s">
        <v>697</v>
      </c>
      <c r="E272" s="82" t="s">
        <v>907</v>
      </c>
      <c r="F272" s="95">
        <v>6.6</v>
      </c>
      <c r="G272" s="82"/>
      <c r="H272" s="82"/>
      <c r="I272" s="82"/>
      <c r="J272" s="84"/>
    </row>
    <row r="273" spans="1:10" x14ac:dyDescent="0.25">
      <c r="A273" s="81" t="s">
        <v>348</v>
      </c>
      <c r="B273" s="82" t="s">
        <v>331</v>
      </c>
      <c r="C273" s="82" t="s">
        <v>404</v>
      </c>
      <c r="D273" s="82" t="s">
        <v>698</v>
      </c>
      <c r="E273" s="82" t="s">
        <v>916</v>
      </c>
      <c r="F273" s="82" t="s">
        <v>643</v>
      </c>
      <c r="G273" s="82" t="s">
        <v>910</v>
      </c>
      <c r="H273" s="82" t="s">
        <v>644</v>
      </c>
      <c r="I273" s="82" t="s">
        <v>538</v>
      </c>
      <c r="J273" s="84" t="s">
        <v>644</v>
      </c>
    </row>
    <row r="274" spans="1:10" x14ac:dyDescent="0.25">
      <c r="A274" s="81" t="s">
        <v>348</v>
      </c>
      <c r="B274" s="82" t="s">
        <v>331</v>
      </c>
      <c r="C274" s="82" t="s">
        <v>967</v>
      </c>
      <c r="D274" s="82" t="s">
        <v>699</v>
      </c>
      <c r="E274" s="85" t="s">
        <v>906</v>
      </c>
      <c r="F274" s="95">
        <v>4.8</v>
      </c>
      <c r="G274" s="82"/>
      <c r="H274" s="82"/>
      <c r="I274" s="82"/>
      <c r="J274" s="84"/>
    </row>
    <row r="275" spans="1:10" x14ac:dyDescent="0.25">
      <c r="A275" s="81" t="s">
        <v>348</v>
      </c>
      <c r="B275" s="82" t="s">
        <v>331</v>
      </c>
      <c r="C275" s="82" t="s">
        <v>407</v>
      </c>
      <c r="D275" s="82" t="s">
        <v>700</v>
      </c>
      <c r="E275" s="82" t="s">
        <v>910</v>
      </c>
      <c r="F275" s="82" t="s">
        <v>647</v>
      </c>
      <c r="G275" s="82" t="s">
        <v>916</v>
      </c>
      <c r="H275" s="82" t="s">
        <v>545</v>
      </c>
      <c r="I275" s="85" t="s">
        <v>538</v>
      </c>
      <c r="J275" s="84" t="s">
        <v>545</v>
      </c>
    </row>
    <row r="276" spans="1:10" x14ac:dyDescent="0.25">
      <c r="A276" s="81" t="s">
        <v>348</v>
      </c>
      <c r="B276" s="82" t="s">
        <v>331</v>
      </c>
      <c r="C276" s="82" t="s">
        <v>970</v>
      </c>
      <c r="D276" s="82" t="s">
        <v>701</v>
      </c>
      <c r="E276" s="85" t="s">
        <v>906</v>
      </c>
      <c r="F276" s="95">
        <v>20.85</v>
      </c>
      <c r="G276" s="82"/>
      <c r="H276" s="82"/>
      <c r="I276" s="82"/>
      <c r="J276" s="84"/>
    </row>
    <row r="277" spans="1:10" x14ac:dyDescent="0.25">
      <c r="A277" s="81" t="s">
        <v>348</v>
      </c>
      <c r="B277" s="82" t="s">
        <v>331</v>
      </c>
      <c r="C277" s="82" t="s">
        <v>83</v>
      </c>
      <c r="D277" s="82" t="s">
        <v>177</v>
      </c>
      <c r="E277" s="82" t="s">
        <v>917</v>
      </c>
      <c r="F277" s="82" t="s">
        <v>649</v>
      </c>
      <c r="G277" s="82" t="s">
        <v>914</v>
      </c>
      <c r="H277" s="82" t="s">
        <v>54</v>
      </c>
      <c r="I277" s="82" t="s">
        <v>905</v>
      </c>
      <c r="J277" s="84" t="s">
        <v>54</v>
      </c>
    </row>
    <row r="278" spans="1:10" s="3" customFormat="1" x14ac:dyDescent="0.25">
      <c r="A278" s="81" t="s">
        <v>348</v>
      </c>
      <c r="B278" s="82" t="s">
        <v>331</v>
      </c>
      <c r="C278" s="82" t="s">
        <v>83</v>
      </c>
      <c r="D278" s="82" t="s">
        <v>1075</v>
      </c>
      <c r="E278" s="82" t="s">
        <v>1039</v>
      </c>
      <c r="F278" s="82">
        <v>2.5</v>
      </c>
      <c r="G278" s="82"/>
      <c r="H278" s="82"/>
      <c r="I278" s="82"/>
      <c r="J278" s="84"/>
    </row>
    <row r="279" spans="1:10" s="3" customFormat="1" x14ac:dyDescent="0.25">
      <c r="A279" s="81" t="s">
        <v>348</v>
      </c>
      <c r="B279" s="82" t="s">
        <v>331</v>
      </c>
      <c r="C279" s="82" t="s">
        <v>83</v>
      </c>
      <c r="D279" s="82" t="s">
        <v>1075</v>
      </c>
      <c r="E279" s="82" t="s">
        <v>1088</v>
      </c>
      <c r="F279" s="82"/>
      <c r="G279" s="82"/>
      <c r="H279" s="82"/>
      <c r="I279" s="82"/>
      <c r="J279" s="84"/>
    </row>
    <row r="280" spans="1:10" x14ac:dyDescent="0.25">
      <c r="A280" s="81" t="s">
        <v>348</v>
      </c>
      <c r="B280" s="82" t="s">
        <v>331</v>
      </c>
      <c r="C280" s="82" t="s">
        <v>969</v>
      </c>
      <c r="D280" s="82" t="s">
        <v>702</v>
      </c>
      <c r="E280" s="82" t="s">
        <v>907</v>
      </c>
      <c r="F280" s="95">
        <v>4.5999999999999996</v>
      </c>
      <c r="G280" s="82"/>
      <c r="H280" s="82"/>
      <c r="I280" s="82"/>
      <c r="J280" s="84"/>
    </row>
    <row r="281" spans="1:10" x14ac:dyDescent="0.25">
      <c r="A281" s="81" t="s">
        <v>348</v>
      </c>
      <c r="B281" s="82" t="s">
        <v>331</v>
      </c>
      <c r="C281" s="82" t="s">
        <v>42</v>
      </c>
      <c r="D281" s="82" t="s">
        <v>178</v>
      </c>
      <c r="E281" s="82" t="s">
        <v>917</v>
      </c>
      <c r="F281" s="82" t="s">
        <v>134</v>
      </c>
      <c r="G281" s="82" t="s">
        <v>913</v>
      </c>
      <c r="H281" s="82" t="s">
        <v>247</v>
      </c>
      <c r="I281" s="82" t="s">
        <v>538</v>
      </c>
      <c r="J281" s="84" t="s">
        <v>247</v>
      </c>
    </row>
    <row r="282" spans="1:10" x14ac:dyDescent="0.25">
      <c r="A282" s="81" t="s">
        <v>348</v>
      </c>
      <c r="B282" s="82" t="s">
        <v>331</v>
      </c>
      <c r="C282" s="82" t="s">
        <v>974</v>
      </c>
      <c r="D282" s="82" t="s">
        <v>703</v>
      </c>
      <c r="E282" s="85" t="s">
        <v>906</v>
      </c>
      <c r="F282" s="86">
        <v>9</v>
      </c>
      <c r="G282" s="82"/>
      <c r="H282" s="82"/>
      <c r="I282" s="82"/>
      <c r="J282" s="84"/>
    </row>
    <row r="283" spans="1:10" x14ac:dyDescent="0.25">
      <c r="A283" s="81" t="s">
        <v>348</v>
      </c>
      <c r="B283" s="82" t="s">
        <v>331</v>
      </c>
      <c r="C283" s="82" t="s">
        <v>222</v>
      </c>
      <c r="D283" s="82" t="s">
        <v>233</v>
      </c>
      <c r="E283" s="86" t="s">
        <v>957</v>
      </c>
      <c r="F283" s="95">
        <v>36</v>
      </c>
      <c r="G283" s="86" t="s">
        <v>954</v>
      </c>
      <c r="H283" s="95">
        <v>8.6999999999999993</v>
      </c>
      <c r="I283" s="82" t="s">
        <v>538</v>
      </c>
      <c r="J283" s="84" t="s">
        <v>242</v>
      </c>
    </row>
    <row r="284" spans="1:10" x14ac:dyDescent="0.25">
      <c r="A284" s="81" t="s">
        <v>348</v>
      </c>
      <c r="B284" s="82" t="s">
        <v>331</v>
      </c>
      <c r="C284" s="82" t="s">
        <v>977</v>
      </c>
      <c r="D284" s="82" t="s">
        <v>704</v>
      </c>
      <c r="E284" s="85" t="s">
        <v>906</v>
      </c>
      <c r="F284" s="95">
        <v>13</v>
      </c>
      <c r="G284" s="82"/>
      <c r="H284" s="82"/>
      <c r="I284" s="82"/>
      <c r="J284" s="84"/>
    </row>
    <row r="285" spans="1:10" x14ac:dyDescent="0.25">
      <c r="A285" s="81" t="s">
        <v>348</v>
      </c>
      <c r="B285" s="82" t="s">
        <v>331</v>
      </c>
      <c r="C285" s="82" t="s">
        <v>406</v>
      </c>
      <c r="D285" s="82" t="s">
        <v>427</v>
      </c>
      <c r="E285" s="82" t="s">
        <v>910</v>
      </c>
      <c r="F285" s="82" t="s">
        <v>653</v>
      </c>
      <c r="G285" s="82" t="s">
        <v>916</v>
      </c>
      <c r="H285" s="82" t="s">
        <v>545</v>
      </c>
      <c r="I285" s="85" t="s">
        <v>538</v>
      </c>
      <c r="J285" s="84" t="s">
        <v>545</v>
      </c>
    </row>
    <row r="286" spans="1:10" x14ac:dyDescent="0.25">
      <c r="A286" s="81" t="s">
        <v>348</v>
      </c>
      <c r="B286" s="82" t="s">
        <v>331</v>
      </c>
      <c r="C286" s="82" t="s">
        <v>966</v>
      </c>
      <c r="D286" s="82" t="s">
        <v>705</v>
      </c>
      <c r="E286" s="85" t="s">
        <v>906</v>
      </c>
      <c r="F286" s="95">
        <v>20.85</v>
      </c>
      <c r="G286" s="82"/>
      <c r="H286" s="82"/>
      <c r="I286" s="82"/>
      <c r="J286" s="84"/>
    </row>
    <row r="287" spans="1:10" x14ac:dyDescent="0.25">
      <c r="A287" s="81" t="s">
        <v>348</v>
      </c>
      <c r="B287" s="82" t="s">
        <v>331</v>
      </c>
      <c r="C287" s="82" t="s">
        <v>403</v>
      </c>
      <c r="D287" s="82" t="s">
        <v>535</v>
      </c>
      <c r="E287" s="82"/>
      <c r="F287" s="82"/>
      <c r="G287" s="82"/>
      <c r="H287" s="82"/>
      <c r="I287" s="82" t="s">
        <v>538</v>
      </c>
      <c r="J287" s="84" t="s">
        <v>655</v>
      </c>
    </row>
    <row r="288" spans="1:10" x14ac:dyDescent="0.25">
      <c r="A288" s="81" t="s">
        <v>348</v>
      </c>
      <c r="B288" s="82" t="s">
        <v>331</v>
      </c>
      <c r="C288" s="82" t="s">
        <v>244</v>
      </c>
      <c r="D288" s="82" t="s">
        <v>517</v>
      </c>
      <c r="E288" s="82" t="s">
        <v>987</v>
      </c>
      <c r="F288" s="82" t="s">
        <v>267</v>
      </c>
      <c r="G288" s="82"/>
      <c r="H288" s="82"/>
      <c r="I288" s="82"/>
      <c r="J288" s="84"/>
    </row>
    <row r="289" spans="1:10" x14ac:dyDescent="0.25">
      <c r="A289" s="81" t="s">
        <v>349</v>
      </c>
      <c r="B289" s="82" t="s">
        <v>332</v>
      </c>
      <c r="C289" s="82" t="s">
        <v>39</v>
      </c>
      <c r="D289" s="82" t="s">
        <v>179</v>
      </c>
      <c r="E289" s="82" t="s">
        <v>917</v>
      </c>
      <c r="F289" s="82" t="s">
        <v>183</v>
      </c>
      <c r="G289" s="82" t="s">
        <v>912</v>
      </c>
      <c r="H289" s="82" t="s">
        <v>639</v>
      </c>
      <c r="I289" s="82" t="s">
        <v>905</v>
      </c>
      <c r="J289" s="84" t="s">
        <v>639</v>
      </c>
    </row>
    <row r="290" spans="1:10" x14ac:dyDescent="0.25">
      <c r="A290" s="81" t="s">
        <v>349</v>
      </c>
      <c r="B290" s="82" t="s">
        <v>332</v>
      </c>
      <c r="C290" s="82" t="s">
        <v>976</v>
      </c>
      <c r="D290" s="82" t="s">
        <v>706</v>
      </c>
      <c r="E290" s="82" t="s">
        <v>907</v>
      </c>
      <c r="F290" s="95">
        <v>68.400000000000006</v>
      </c>
      <c r="G290" s="82"/>
      <c r="H290" s="82"/>
      <c r="I290" s="82"/>
      <c r="J290" s="84"/>
    </row>
    <row r="291" spans="1:10" x14ac:dyDescent="0.25">
      <c r="A291" s="81" t="s">
        <v>349</v>
      </c>
      <c r="B291" s="82" t="s">
        <v>332</v>
      </c>
      <c r="C291" s="82" t="s">
        <v>8</v>
      </c>
      <c r="D291" s="82" t="s">
        <v>180</v>
      </c>
      <c r="E291" s="82" t="s">
        <v>917</v>
      </c>
      <c r="F291" s="82" t="s">
        <v>184</v>
      </c>
      <c r="G291" s="82" t="s">
        <v>914</v>
      </c>
      <c r="H291" s="82" t="s">
        <v>24</v>
      </c>
      <c r="I291" s="82" t="s">
        <v>905</v>
      </c>
      <c r="J291" s="84" t="s">
        <v>24</v>
      </c>
    </row>
    <row r="292" spans="1:10" s="3" customFormat="1" x14ac:dyDescent="0.25">
      <c r="A292" s="81" t="s">
        <v>349</v>
      </c>
      <c r="B292" s="82" t="s">
        <v>332</v>
      </c>
      <c r="C292" s="82" t="s">
        <v>8</v>
      </c>
      <c r="D292" s="82" t="s">
        <v>1076</v>
      </c>
      <c r="E292" s="82" t="s">
        <v>1039</v>
      </c>
      <c r="F292" s="82">
        <v>5</v>
      </c>
      <c r="G292" s="82"/>
      <c r="H292" s="82"/>
      <c r="I292" s="82"/>
      <c r="J292" s="84"/>
    </row>
    <row r="293" spans="1:10" s="3" customFormat="1" x14ac:dyDescent="0.25">
      <c r="A293" s="81" t="s">
        <v>349</v>
      </c>
      <c r="B293" s="82" t="s">
        <v>332</v>
      </c>
      <c r="C293" s="82" t="s">
        <v>8</v>
      </c>
      <c r="D293" s="82" t="s">
        <v>1076</v>
      </c>
      <c r="E293" s="82" t="s">
        <v>1088</v>
      </c>
      <c r="F293" s="82"/>
      <c r="G293" s="82"/>
      <c r="H293" s="82"/>
      <c r="I293" s="82"/>
      <c r="J293" s="84"/>
    </row>
    <row r="294" spans="1:10" x14ac:dyDescent="0.25">
      <c r="A294" s="81" t="s">
        <v>349</v>
      </c>
      <c r="B294" s="82" t="s">
        <v>332</v>
      </c>
      <c r="C294" s="82" t="s">
        <v>972</v>
      </c>
      <c r="D294" s="82" t="s">
        <v>707</v>
      </c>
      <c r="E294" s="82" t="s">
        <v>907</v>
      </c>
      <c r="F294" s="95">
        <v>6.6</v>
      </c>
      <c r="G294" s="82"/>
      <c r="H294" s="82"/>
      <c r="I294" s="82"/>
      <c r="J294" s="84"/>
    </row>
    <row r="295" spans="1:10" x14ac:dyDescent="0.25">
      <c r="A295" s="81" t="s">
        <v>349</v>
      </c>
      <c r="B295" s="82" t="s">
        <v>332</v>
      </c>
      <c r="C295" s="82" t="s">
        <v>404</v>
      </c>
      <c r="D295" s="82" t="s">
        <v>708</v>
      </c>
      <c r="E295" s="82" t="s">
        <v>916</v>
      </c>
      <c r="F295" s="82" t="s">
        <v>709</v>
      </c>
      <c r="G295" s="82" t="s">
        <v>910</v>
      </c>
      <c r="H295" s="82" t="s">
        <v>644</v>
      </c>
      <c r="I295" s="82" t="s">
        <v>538</v>
      </c>
      <c r="J295" s="84" t="s">
        <v>644</v>
      </c>
    </row>
    <row r="296" spans="1:10" x14ac:dyDescent="0.25">
      <c r="A296" s="81" t="s">
        <v>349</v>
      </c>
      <c r="B296" s="82" t="s">
        <v>332</v>
      </c>
      <c r="C296" s="82" t="s">
        <v>967</v>
      </c>
      <c r="D296" s="82" t="s">
        <v>710</v>
      </c>
      <c r="E296" s="85" t="s">
        <v>906</v>
      </c>
      <c r="F296" s="95">
        <v>4.8</v>
      </c>
      <c r="G296" s="82"/>
      <c r="H296" s="82"/>
      <c r="I296" s="82"/>
      <c r="J296" s="84"/>
    </row>
    <row r="297" spans="1:10" x14ac:dyDescent="0.25">
      <c r="A297" s="81" t="s">
        <v>349</v>
      </c>
      <c r="B297" s="82" t="s">
        <v>332</v>
      </c>
      <c r="C297" s="82" t="s">
        <v>407</v>
      </c>
      <c r="D297" s="82" t="s">
        <v>711</v>
      </c>
      <c r="E297" s="82" t="s">
        <v>910</v>
      </c>
      <c r="F297" s="82" t="s">
        <v>712</v>
      </c>
      <c r="G297" s="82" t="s">
        <v>916</v>
      </c>
      <c r="H297" s="82" t="s">
        <v>545</v>
      </c>
      <c r="I297" s="85" t="s">
        <v>538</v>
      </c>
      <c r="J297" s="84" t="s">
        <v>545</v>
      </c>
    </row>
    <row r="298" spans="1:10" x14ac:dyDescent="0.25">
      <c r="A298" s="81" t="s">
        <v>349</v>
      </c>
      <c r="B298" s="82" t="s">
        <v>332</v>
      </c>
      <c r="C298" s="82" t="s">
        <v>970</v>
      </c>
      <c r="D298" s="82" t="s">
        <v>713</v>
      </c>
      <c r="E298" s="85" t="s">
        <v>906</v>
      </c>
      <c r="F298" s="95">
        <v>20.85</v>
      </c>
      <c r="G298" s="82"/>
      <c r="H298" s="82"/>
      <c r="I298" s="82"/>
      <c r="J298" s="84"/>
    </row>
    <row r="299" spans="1:10" x14ac:dyDescent="0.25">
      <c r="A299" s="81" t="s">
        <v>349</v>
      </c>
      <c r="B299" s="82" t="s">
        <v>332</v>
      </c>
      <c r="C299" s="82" t="s">
        <v>83</v>
      </c>
      <c r="D299" s="82" t="s">
        <v>181</v>
      </c>
      <c r="E299" s="82" t="s">
        <v>917</v>
      </c>
      <c r="F299" s="82" t="s">
        <v>185</v>
      </c>
      <c r="G299" s="82" t="s">
        <v>914</v>
      </c>
      <c r="H299" s="82" t="s">
        <v>54</v>
      </c>
      <c r="I299" s="82" t="s">
        <v>905</v>
      </c>
      <c r="J299" s="84" t="s">
        <v>54</v>
      </c>
    </row>
    <row r="300" spans="1:10" s="3" customFormat="1" x14ac:dyDescent="0.25">
      <c r="A300" s="81" t="s">
        <v>349</v>
      </c>
      <c r="B300" s="82" t="s">
        <v>332</v>
      </c>
      <c r="C300" s="82" t="s">
        <v>83</v>
      </c>
      <c r="D300" s="82" t="s">
        <v>1077</v>
      </c>
      <c r="E300" s="82" t="s">
        <v>1039</v>
      </c>
      <c r="F300" s="82">
        <v>2.5</v>
      </c>
      <c r="G300" s="82"/>
      <c r="H300" s="82"/>
      <c r="I300" s="82"/>
      <c r="J300" s="84"/>
    </row>
    <row r="301" spans="1:10" s="3" customFormat="1" x14ac:dyDescent="0.25">
      <c r="A301" s="81" t="s">
        <v>349</v>
      </c>
      <c r="B301" s="82" t="s">
        <v>332</v>
      </c>
      <c r="C301" s="82" t="s">
        <v>83</v>
      </c>
      <c r="D301" s="82" t="s">
        <v>1077</v>
      </c>
      <c r="E301" s="82" t="s">
        <v>1088</v>
      </c>
      <c r="F301" s="82"/>
      <c r="G301" s="82"/>
      <c r="H301" s="82"/>
      <c r="I301" s="82"/>
      <c r="J301" s="84"/>
    </row>
    <row r="302" spans="1:10" x14ac:dyDescent="0.25">
      <c r="A302" s="81" t="s">
        <v>349</v>
      </c>
      <c r="B302" s="82" t="s">
        <v>332</v>
      </c>
      <c r="C302" s="82" t="s">
        <v>969</v>
      </c>
      <c r="D302" s="82" t="s">
        <v>714</v>
      </c>
      <c r="E302" s="82" t="s">
        <v>907</v>
      </c>
      <c r="F302" s="95">
        <v>4.5999999999999996</v>
      </c>
      <c r="G302" s="82"/>
      <c r="H302" s="82"/>
      <c r="I302" s="82"/>
      <c r="J302" s="84"/>
    </row>
    <row r="303" spans="1:10" x14ac:dyDescent="0.25">
      <c r="A303" s="81" t="s">
        <v>349</v>
      </c>
      <c r="B303" s="82" t="s">
        <v>332</v>
      </c>
      <c r="C303" s="82" t="s">
        <v>42</v>
      </c>
      <c r="D303" s="82" t="s">
        <v>182</v>
      </c>
      <c r="E303" s="82" t="s">
        <v>917</v>
      </c>
      <c r="F303" s="82" t="s">
        <v>186</v>
      </c>
      <c r="G303" s="82" t="s">
        <v>913</v>
      </c>
      <c r="H303" s="82" t="s">
        <v>247</v>
      </c>
      <c r="I303" s="82" t="s">
        <v>538</v>
      </c>
      <c r="J303" s="84" t="s">
        <v>247</v>
      </c>
    </row>
    <row r="304" spans="1:10" x14ac:dyDescent="0.25">
      <c r="A304" s="81" t="s">
        <v>349</v>
      </c>
      <c r="B304" s="82" t="s">
        <v>332</v>
      </c>
      <c r="C304" s="82" t="s">
        <v>974</v>
      </c>
      <c r="D304" s="82" t="s">
        <v>715</v>
      </c>
      <c r="E304" s="85" t="s">
        <v>906</v>
      </c>
      <c r="F304" s="86">
        <v>9</v>
      </c>
      <c r="G304" s="82"/>
      <c r="H304" s="82"/>
      <c r="I304" s="82"/>
      <c r="J304" s="84"/>
    </row>
    <row r="305" spans="1:10" x14ac:dyDescent="0.25">
      <c r="A305" s="81" t="s">
        <v>349</v>
      </c>
      <c r="B305" s="82" t="s">
        <v>332</v>
      </c>
      <c r="C305" s="82" t="s">
        <v>222</v>
      </c>
      <c r="D305" s="82" t="s">
        <v>234</v>
      </c>
      <c r="E305" s="86" t="s">
        <v>957</v>
      </c>
      <c r="F305" s="95">
        <v>36</v>
      </c>
      <c r="G305" s="86" t="s">
        <v>954</v>
      </c>
      <c r="H305" s="95">
        <v>8.6999999999999993</v>
      </c>
      <c r="I305" s="82" t="s">
        <v>538</v>
      </c>
      <c r="J305" s="84" t="s">
        <v>242</v>
      </c>
    </row>
    <row r="306" spans="1:10" x14ac:dyDescent="0.25">
      <c r="A306" s="81" t="s">
        <v>349</v>
      </c>
      <c r="B306" s="82" t="s">
        <v>332</v>
      </c>
      <c r="C306" s="82" t="s">
        <v>977</v>
      </c>
      <c r="D306" s="82" t="s">
        <v>716</v>
      </c>
      <c r="E306" s="85" t="s">
        <v>906</v>
      </c>
      <c r="F306" s="95">
        <v>13</v>
      </c>
      <c r="G306" s="82"/>
      <c r="H306" s="82"/>
      <c r="I306" s="82"/>
      <c r="J306" s="84"/>
    </row>
    <row r="307" spans="1:10" x14ac:dyDescent="0.25">
      <c r="A307" s="81" t="s">
        <v>349</v>
      </c>
      <c r="B307" s="82" t="s">
        <v>332</v>
      </c>
      <c r="C307" s="82" t="s">
        <v>406</v>
      </c>
      <c r="D307" s="82" t="s">
        <v>428</v>
      </c>
      <c r="E307" s="82" t="s">
        <v>910</v>
      </c>
      <c r="F307" s="82" t="s">
        <v>653</v>
      </c>
      <c r="G307" s="82" t="s">
        <v>916</v>
      </c>
      <c r="H307" s="82" t="s">
        <v>545</v>
      </c>
      <c r="I307" s="85" t="s">
        <v>538</v>
      </c>
      <c r="J307" s="84" t="s">
        <v>545</v>
      </c>
    </row>
    <row r="308" spans="1:10" x14ac:dyDescent="0.25">
      <c r="A308" s="81" t="s">
        <v>349</v>
      </c>
      <c r="B308" s="82" t="s">
        <v>332</v>
      </c>
      <c r="C308" s="82" t="s">
        <v>966</v>
      </c>
      <c r="D308" s="82" t="s">
        <v>717</v>
      </c>
      <c r="E308" s="85" t="s">
        <v>906</v>
      </c>
      <c r="F308" s="95">
        <v>20.85</v>
      </c>
      <c r="G308" s="82"/>
      <c r="H308" s="82"/>
      <c r="I308" s="82"/>
      <c r="J308" s="84"/>
    </row>
    <row r="309" spans="1:10" x14ac:dyDescent="0.25">
      <c r="A309" s="81" t="s">
        <v>349</v>
      </c>
      <c r="B309" s="82" t="s">
        <v>332</v>
      </c>
      <c r="C309" s="82" t="s">
        <v>403</v>
      </c>
      <c r="D309" s="82" t="s">
        <v>536</v>
      </c>
      <c r="E309" s="82"/>
      <c r="F309" s="82"/>
      <c r="G309" s="82"/>
      <c r="H309" s="82"/>
      <c r="I309" s="82" t="s">
        <v>538</v>
      </c>
      <c r="J309" s="84" t="s">
        <v>655</v>
      </c>
    </row>
    <row r="310" spans="1:10" x14ac:dyDescent="0.25">
      <c r="A310" s="81" t="s">
        <v>349</v>
      </c>
      <c r="B310" s="82" t="s">
        <v>332</v>
      </c>
      <c r="C310" s="82" t="s">
        <v>244</v>
      </c>
      <c r="D310" s="82" t="s">
        <v>518</v>
      </c>
      <c r="E310" s="82" t="s">
        <v>987</v>
      </c>
      <c r="F310" s="82" t="s">
        <v>267</v>
      </c>
      <c r="G310" s="82"/>
      <c r="H310" s="82"/>
      <c r="I310" s="82"/>
      <c r="J310" s="84"/>
    </row>
    <row r="311" spans="1:10" x14ac:dyDescent="0.25">
      <c r="A311" s="81" t="s">
        <v>350</v>
      </c>
      <c r="B311" s="82" t="s">
        <v>332</v>
      </c>
      <c r="C311" s="82" t="s">
        <v>39</v>
      </c>
      <c r="D311" s="82" t="s">
        <v>187</v>
      </c>
      <c r="E311" s="82" t="s">
        <v>917</v>
      </c>
      <c r="F311" s="82" t="s">
        <v>718</v>
      </c>
      <c r="G311" s="82" t="s">
        <v>912</v>
      </c>
      <c r="H311" s="82" t="s">
        <v>248</v>
      </c>
      <c r="I311" s="82" t="s">
        <v>905</v>
      </c>
      <c r="J311" s="84" t="s">
        <v>248</v>
      </c>
    </row>
    <row r="312" spans="1:10" x14ac:dyDescent="0.25">
      <c r="A312" s="81" t="s">
        <v>350</v>
      </c>
      <c r="B312" s="82" t="s">
        <v>332</v>
      </c>
      <c r="C312" s="82" t="s">
        <v>976</v>
      </c>
      <c r="D312" s="82" t="s">
        <v>719</v>
      </c>
      <c r="E312" s="82" t="s">
        <v>907</v>
      </c>
      <c r="F312" s="95">
        <v>68.400000000000006</v>
      </c>
      <c r="G312" s="82"/>
      <c r="H312" s="82"/>
      <c r="I312" s="82"/>
      <c r="J312" s="84"/>
    </row>
    <row r="313" spans="1:10" x14ac:dyDescent="0.25">
      <c r="A313" s="81" t="s">
        <v>350</v>
      </c>
      <c r="B313" s="82" t="s">
        <v>332</v>
      </c>
      <c r="C313" s="82" t="s">
        <v>8</v>
      </c>
      <c r="D313" s="82" t="s">
        <v>188</v>
      </c>
      <c r="E313" s="82" t="s">
        <v>917</v>
      </c>
      <c r="F313" s="82" t="s">
        <v>197</v>
      </c>
      <c r="G313" s="82" t="s">
        <v>914</v>
      </c>
      <c r="H313" s="82" t="s">
        <v>24</v>
      </c>
      <c r="I313" s="82" t="s">
        <v>905</v>
      </c>
      <c r="J313" s="84" t="s">
        <v>24</v>
      </c>
    </row>
    <row r="314" spans="1:10" s="3" customFormat="1" x14ac:dyDescent="0.25">
      <c r="A314" s="81" t="s">
        <v>350</v>
      </c>
      <c r="B314" s="82" t="s">
        <v>332</v>
      </c>
      <c r="C314" s="82" t="s">
        <v>8</v>
      </c>
      <c r="D314" s="82" t="s">
        <v>1078</v>
      </c>
      <c r="E314" s="82" t="s">
        <v>1039</v>
      </c>
      <c r="F314" s="82">
        <v>5</v>
      </c>
      <c r="G314" s="82"/>
      <c r="H314" s="82"/>
      <c r="I314" s="82"/>
      <c r="J314" s="84"/>
    </row>
    <row r="315" spans="1:10" s="3" customFormat="1" x14ac:dyDescent="0.25">
      <c r="A315" s="81" t="s">
        <v>350</v>
      </c>
      <c r="B315" s="82" t="s">
        <v>332</v>
      </c>
      <c r="C315" s="82" t="s">
        <v>8</v>
      </c>
      <c r="D315" s="82" t="s">
        <v>1078</v>
      </c>
      <c r="E315" s="82" t="s">
        <v>1088</v>
      </c>
      <c r="F315" s="82"/>
      <c r="G315" s="82"/>
      <c r="H315" s="82"/>
      <c r="I315" s="82"/>
      <c r="J315" s="84"/>
    </row>
    <row r="316" spans="1:10" x14ac:dyDescent="0.25">
      <c r="A316" s="81" t="s">
        <v>350</v>
      </c>
      <c r="B316" s="82" t="s">
        <v>332</v>
      </c>
      <c r="C316" s="82" t="s">
        <v>972</v>
      </c>
      <c r="D316" s="82" t="s">
        <v>720</v>
      </c>
      <c r="E316" s="82" t="s">
        <v>907</v>
      </c>
      <c r="F316" s="95">
        <v>6.6</v>
      </c>
      <c r="G316" s="82"/>
      <c r="H316" s="82"/>
      <c r="I316" s="82"/>
      <c r="J316" s="84"/>
    </row>
    <row r="317" spans="1:10" x14ac:dyDescent="0.25">
      <c r="A317" s="81" t="s">
        <v>350</v>
      </c>
      <c r="B317" s="82" t="s">
        <v>332</v>
      </c>
      <c r="C317" s="82" t="s">
        <v>404</v>
      </c>
      <c r="D317" s="82" t="s">
        <v>721</v>
      </c>
      <c r="E317" s="82" t="s">
        <v>916</v>
      </c>
      <c r="F317" s="82" t="s">
        <v>722</v>
      </c>
      <c r="G317" s="82" t="s">
        <v>910</v>
      </c>
      <c r="H317" s="82" t="s">
        <v>644</v>
      </c>
      <c r="I317" s="82" t="s">
        <v>538</v>
      </c>
      <c r="J317" s="84" t="s">
        <v>644</v>
      </c>
    </row>
    <row r="318" spans="1:10" x14ac:dyDescent="0.25">
      <c r="A318" s="81" t="s">
        <v>350</v>
      </c>
      <c r="B318" s="82" t="s">
        <v>332</v>
      </c>
      <c r="C318" s="82" t="s">
        <v>967</v>
      </c>
      <c r="D318" s="82" t="s">
        <v>723</v>
      </c>
      <c r="E318" s="85" t="s">
        <v>906</v>
      </c>
      <c r="F318" s="95">
        <v>4.8</v>
      </c>
      <c r="G318" s="82"/>
      <c r="H318" s="82"/>
      <c r="I318" s="82"/>
      <c r="J318" s="84"/>
    </row>
    <row r="319" spans="1:10" x14ac:dyDescent="0.25">
      <c r="A319" s="81" t="s">
        <v>350</v>
      </c>
      <c r="B319" s="82" t="s">
        <v>332</v>
      </c>
      <c r="C319" s="82" t="s">
        <v>407</v>
      </c>
      <c r="D319" s="82" t="s">
        <v>724</v>
      </c>
      <c r="E319" s="82" t="s">
        <v>910</v>
      </c>
      <c r="F319" s="82" t="s">
        <v>725</v>
      </c>
      <c r="G319" s="82" t="s">
        <v>916</v>
      </c>
      <c r="H319" s="82" t="s">
        <v>545</v>
      </c>
      <c r="I319" s="85" t="s">
        <v>538</v>
      </c>
      <c r="J319" s="84" t="s">
        <v>545</v>
      </c>
    </row>
    <row r="320" spans="1:10" x14ac:dyDescent="0.25">
      <c r="A320" s="81" t="s">
        <v>350</v>
      </c>
      <c r="B320" s="82" t="s">
        <v>332</v>
      </c>
      <c r="C320" s="82" t="s">
        <v>970</v>
      </c>
      <c r="D320" s="82" t="s">
        <v>726</v>
      </c>
      <c r="E320" s="85" t="s">
        <v>906</v>
      </c>
      <c r="F320" s="95">
        <v>20.85</v>
      </c>
      <c r="G320" s="82"/>
      <c r="H320" s="82"/>
      <c r="I320" s="82"/>
      <c r="J320" s="84"/>
    </row>
    <row r="321" spans="1:10" x14ac:dyDescent="0.25">
      <c r="A321" s="81" t="s">
        <v>350</v>
      </c>
      <c r="B321" s="82" t="s">
        <v>332</v>
      </c>
      <c r="C321" s="82" t="s">
        <v>83</v>
      </c>
      <c r="D321" s="82" t="s">
        <v>189</v>
      </c>
      <c r="E321" s="82" t="s">
        <v>917</v>
      </c>
      <c r="F321" s="82" t="s">
        <v>198</v>
      </c>
      <c r="G321" s="82" t="s">
        <v>914</v>
      </c>
      <c r="H321" s="82" t="s">
        <v>54</v>
      </c>
      <c r="I321" s="82" t="s">
        <v>905</v>
      </c>
      <c r="J321" s="84" t="s">
        <v>54</v>
      </c>
    </row>
    <row r="322" spans="1:10" s="3" customFormat="1" x14ac:dyDescent="0.25">
      <c r="A322" s="81" t="s">
        <v>350</v>
      </c>
      <c r="B322" s="82" t="s">
        <v>332</v>
      </c>
      <c r="C322" s="82" t="s">
        <v>83</v>
      </c>
      <c r="D322" s="82" t="s">
        <v>1079</v>
      </c>
      <c r="E322" s="82" t="s">
        <v>1039</v>
      </c>
      <c r="F322" s="82">
        <v>2.5</v>
      </c>
      <c r="G322" s="82"/>
      <c r="H322" s="82"/>
      <c r="I322" s="82"/>
      <c r="J322" s="84"/>
    </row>
    <row r="323" spans="1:10" s="3" customFormat="1" x14ac:dyDescent="0.25">
      <c r="A323" s="81" t="s">
        <v>350</v>
      </c>
      <c r="B323" s="82" t="s">
        <v>332</v>
      </c>
      <c r="C323" s="82" t="s">
        <v>83</v>
      </c>
      <c r="D323" s="82" t="s">
        <v>1079</v>
      </c>
      <c r="E323" s="82" t="s">
        <v>1088</v>
      </c>
      <c r="F323" s="82"/>
      <c r="G323" s="82"/>
      <c r="H323" s="82"/>
      <c r="I323" s="82"/>
      <c r="J323" s="84"/>
    </row>
    <row r="324" spans="1:10" x14ac:dyDescent="0.25">
      <c r="A324" s="81" t="s">
        <v>350</v>
      </c>
      <c r="B324" s="82" t="s">
        <v>332</v>
      </c>
      <c r="C324" s="82" t="s">
        <v>969</v>
      </c>
      <c r="D324" s="82" t="s">
        <v>727</v>
      </c>
      <c r="E324" s="82" t="s">
        <v>907</v>
      </c>
      <c r="F324" s="95">
        <v>4.5999999999999996</v>
      </c>
      <c r="G324" s="82"/>
      <c r="H324" s="82"/>
      <c r="I324" s="82"/>
      <c r="J324" s="84"/>
    </row>
    <row r="325" spans="1:10" x14ac:dyDescent="0.25">
      <c r="A325" s="81" t="s">
        <v>350</v>
      </c>
      <c r="B325" s="82" t="s">
        <v>332</v>
      </c>
      <c r="C325" s="82" t="s">
        <v>42</v>
      </c>
      <c r="D325" s="82" t="s">
        <v>190</v>
      </c>
      <c r="E325" s="82" t="s">
        <v>917</v>
      </c>
      <c r="F325" s="82" t="s">
        <v>199</v>
      </c>
      <c r="G325" s="82" t="s">
        <v>913</v>
      </c>
      <c r="H325" s="82" t="s">
        <v>247</v>
      </c>
      <c r="I325" s="82" t="s">
        <v>538</v>
      </c>
      <c r="J325" s="84" t="s">
        <v>247</v>
      </c>
    </row>
    <row r="326" spans="1:10" x14ac:dyDescent="0.25">
      <c r="A326" s="81" t="s">
        <v>350</v>
      </c>
      <c r="B326" s="82" t="s">
        <v>332</v>
      </c>
      <c r="C326" s="82" t="s">
        <v>974</v>
      </c>
      <c r="D326" s="82" t="s">
        <v>728</v>
      </c>
      <c r="E326" s="85" t="s">
        <v>906</v>
      </c>
      <c r="F326" s="86">
        <v>9</v>
      </c>
      <c r="G326" s="82"/>
      <c r="H326" s="82"/>
      <c r="I326" s="82"/>
      <c r="J326" s="84"/>
    </row>
    <row r="327" spans="1:10" x14ac:dyDescent="0.25">
      <c r="A327" s="81" t="s">
        <v>350</v>
      </c>
      <c r="B327" s="82" t="s">
        <v>332</v>
      </c>
      <c r="C327" s="82" t="s">
        <v>222</v>
      </c>
      <c r="D327" s="82" t="s">
        <v>235</v>
      </c>
      <c r="E327" s="86" t="s">
        <v>957</v>
      </c>
      <c r="F327" s="95">
        <v>36</v>
      </c>
      <c r="G327" s="86" t="s">
        <v>954</v>
      </c>
      <c r="H327" s="95">
        <v>8.6999999999999993</v>
      </c>
      <c r="I327" s="82" t="s">
        <v>538</v>
      </c>
      <c r="J327" s="84" t="s">
        <v>242</v>
      </c>
    </row>
    <row r="328" spans="1:10" x14ac:dyDescent="0.25">
      <c r="A328" s="81" t="s">
        <v>350</v>
      </c>
      <c r="B328" s="82" t="s">
        <v>332</v>
      </c>
      <c r="C328" s="82" t="s">
        <v>977</v>
      </c>
      <c r="D328" s="82" t="s">
        <v>729</v>
      </c>
      <c r="E328" s="85" t="s">
        <v>906</v>
      </c>
      <c r="F328" s="95">
        <v>13</v>
      </c>
      <c r="G328" s="82"/>
      <c r="H328" s="82"/>
      <c r="I328" s="82"/>
      <c r="J328" s="84"/>
    </row>
    <row r="329" spans="1:10" x14ac:dyDescent="0.25">
      <c r="A329" s="81" t="s">
        <v>350</v>
      </c>
      <c r="B329" s="82" t="s">
        <v>332</v>
      </c>
      <c r="C329" s="82" t="s">
        <v>406</v>
      </c>
      <c r="D329" s="82" t="s">
        <v>429</v>
      </c>
      <c r="E329" s="82" t="s">
        <v>910</v>
      </c>
      <c r="F329" s="82" t="s">
        <v>730</v>
      </c>
      <c r="G329" s="82" t="s">
        <v>916</v>
      </c>
      <c r="H329" s="82" t="s">
        <v>545</v>
      </c>
      <c r="I329" s="85" t="s">
        <v>538</v>
      </c>
      <c r="J329" s="84" t="s">
        <v>545</v>
      </c>
    </row>
    <row r="330" spans="1:10" x14ac:dyDescent="0.25">
      <c r="A330" s="81" t="s">
        <v>350</v>
      </c>
      <c r="B330" s="82" t="s">
        <v>332</v>
      </c>
      <c r="C330" s="82" t="s">
        <v>966</v>
      </c>
      <c r="D330" s="82" t="s">
        <v>731</v>
      </c>
      <c r="E330" s="85" t="s">
        <v>906</v>
      </c>
      <c r="F330" s="95">
        <v>20.85</v>
      </c>
      <c r="G330" s="82"/>
      <c r="H330" s="82"/>
      <c r="I330" s="82"/>
      <c r="J330" s="84"/>
    </row>
    <row r="331" spans="1:10" x14ac:dyDescent="0.25">
      <c r="A331" s="81" t="s">
        <v>350</v>
      </c>
      <c r="B331" s="82" t="s">
        <v>332</v>
      </c>
      <c r="C331" s="82" t="s">
        <v>316</v>
      </c>
      <c r="D331" s="82" t="s">
        <v>732</v>
      </c>
      <c r="E331" s="82" t="s">
        <v>987</v>
      </c>
      <c r="F331" s="82" t="s">
        <v>733</v>
      </c>
      <c r="G331" s="82" t="s">
        <v>988</v>
      </c>
      <c r="H331" s="82" t="s">
        <v>734</v>
      </c>
      <c r="I331" s="82" t="s">
        <v>538</v>
      </c>
      <c r="J331" s="84" t="s">
        <v>734</v>
      </c>
    </row>
    <row r="332" spans="1:10" x14ac:dyDescent="0.25">
      <c r="A332" s="81" t="s">
        <v>350</v>
      </c>
      <c r="B332" s="82" t="s">
        <v>332</v>
      </c>
      <c r="C332" s="82" t="s">
        <v>978</v>
      </c>
      <c r="D332" s="82" t="s">
        <v>735</v>
      </c>
      <c r="E332" s="85" t="s">
        <v>906</v>
      </c>
      <c r="F332" s="95">
        <v>66</v>
      </c>
      <c r="G332" s="82"/>
      <c r="H332" s="82"/>
      <c r="I332" s="82"/>
      <c r="J332" s="84"/>
    </row>
    <row r="333" spans="1:10" x14ac:dyDescent="0.25">
      <c r="A333" s="81" t="s">
        <v>350</v>
      </c>
      <c r="B333" s="82" t="s">
        <v>332</v>
      </c>
      <c r="C333" s="82" t="s">
        <v>316</v>
      </c>
      <c r="D333" s="82" t="s">
        <v>736</v>
      </c>
      <c r="E333" s="82" t="s">
        <v>987</v>
      </c>
      <c r="F333" s="82" t="s">
        <v>737</v>
      </c>
      <c r="G333" s="82" t="s">
        <v>988</v>
      </c>
      <c r="H333" s="82" t="s">
        <v>738</v>
      </c>
      <c r="I333" s="82" t="s">
        <v>538</v>
      </c>
      <c r="J333" s="84" t="s">
        <v>738</v>
      </c>
    </row>
    <row r="334" spans="1:10" x14ac:dyDescent="0.25">
      <c r="A334" s="81" t="s">
        <v>350</v>
      </c>
      <c r="B334" s="82" t="s">
        <v>332</v>
      </c>
      <c r="C334" s="82" t="s">
        <v>978</v>
      </c>
      <c r="D334" s="82" t="s">
        <v>739</v>
      </c>
      <c r="E334" s="85" t="s">
        <v>906</v>
      </c>
      <c r="F334" s="95">
        <v>41</v>
      </c>
      <c r="G334" s="82"/>
      <c r="H334" s="82"/>
      <c r="I334" s="82"/>
      <c r="J334" s="84"/>
    </row>
    <row r="335" spans="1:10" x14ac:dyDescent="0.25">
      <c r="A335" s="81" t="s">
        <v>350</v>
      </c>
      <c r="B335" s="82" t="s">
        <v>332</v>
      </c>
      <c r="C335" s="82" t="s">
        <v>403</v>
      </c>
      <c r="D335" s="82" t="s">
        <v>537</v>
      </c>
      <c r="E335" s="82"/>
      <c r="F335" s="82"/>
      <c r="G335" s="82"/>
      <c r="H335" s="82"/>
      <c r="I335" s="82" t="s">
        <v>538</v>
      </c>
      <c r="J335" s="84" t="s">
        <v>553</v>
      </c>
    </row>
    <row r="336" spans="1:10" x14ac:dyDescent="0.25">
      <c r="A336" s="81" t="s">
        <v>350</v>
      </c>
      <c r="B336" s="82" t="s">
        <v>332</v>
      </c>
      <c r="C336" s="82" t="s">
        <v>244</v>
      </c>
      <c r="D336" s="82" t="s">
        <v>519</v>
      </c>
      <c r="E336" s="82" t="s">
        <v>987</v>
      </c>
      <c r="F336" s="82" t="s">
        <v>267</v>
      </c>
      <c r="G336" s="82"/>
      <c r="H336" s="82"/>
      <c r="I336" s="82"/>
      <c r="J336" s="84"/>
    </row>
    <row r="337" spans="1:10" x14ac:dyDescent="0.25">
      <c r="A337" s="81" t="s">
        <v>351</v>
      </c>
      <c r="B337" s="82" t="s">
        <v>332</v>
      </c>
      <c r="C337" s="82" t="s">
        <v>39</v>
      </c>
      <c r="D337" s="82" t="s">
        <v>192</v>
      </c>
      <c r="E337" s="82" t="s">
        <v>917</v>
      </c>
      <c r="F337" s="82" t="s">
        <v>200</v>
      </c>
      <c r="G337" s="82" t="s">
        <v>912</v>
      </c>
      <c r="H337" s="82" t="s">
        <v>250</v>
      </c>
      <c r="I337" s="82" t="s">
        <v>905</v>
      </c>
      <c r="J337" s="84" t="s">
        <v>250</v>
      </c>
    </row>
    <row r="338" spans="1:10" x14ac:dyDescent="0.25">
      <c r="A338" s="81" t="s">
        <v>351</v>
      </c>
      <c r="B338" s="82" t="s">
        <v>332</v>
      </c>
      <c r="C338" s="82" t="s">
        <v>976</v>
      </c>
      <c r="D338" s="82" t="s">
        <v>740</v>
      </c>
      <c r="E338" s="82" t="s">
        <v>907</v>
      </c>
      <c r="F338" s="95">
        <v>17.5</v>
      </c>
      <c r="G338" s="82"/>
      <c r="H338" s="82"/>
      <c r="I338" s="82"/>
      <c r="J338" s="84"/>
    </row>
    <row r="339" spans="1:10" x14ac:dyDescent="0.25">
      <c r="A339" s="81" t="s">
        <v>351</v>
      </c>
      <c r="B339" s="82" t="s">
        <v>332</v>
      </c>
      <c r="C339" s="82" t="s">
        <v>8</v>
      </c>
      <c r="D339" s="82" t="s">
        <v>193</v>
      </c>
      <c r="E339" s="82" t="s">
        <v>917</v>
      </c>
      <c r="F339" s="82" t="s">
        <v>197</v>
      </c>
      <c r="G339" s="82" t="s">
        <v>914</v>
      </c>
      <c r="H339" s="82" t="s">
        <v>24</v>
      </c>
      <c r="I339" s="82" t="s">
        <v>905</v>
      </c>
      <c r="J339" s="84" t="s">
        <v>24</v>
      </c>
    </row>
    <row r="340" spans="1:10" s="3" customFormat="1" x14ac:dyDescent="0.25">
      <c r="A340" s="81" t="s">
        <v>351</v>
      </c>
      <c r="B340" s="82" t="s">
        <v>332</v>
      </c>
      <c r="C340" s="82" t="s">
        <v>8</v>
      </c>
      <c r="D340" s="82" t="s">
        <v>1080</v>
      </c>
      <c r="E340" s="82" t="s">
        <v>1039</v>
      </c>
      <c r="F340" s="82">
        <v>5</v>
      </c>
      <c r="G340" s="82"/>
      <c r="H340" s="82"/>
      <c r="I340" s="82"/>
      <c r="J340" s="84"/>
    </row>
    <row r="341" spans="1:10" s="3" customFormat="1" x14ac:dyDescent="0.25">
      <c r="A341" s="81" t="s">
        <v>351</v>
      </c>
      <c r="B341" s="82" t="s">
        <v>332</v>
      </c>
      <c r="C341" s="82" t="s">
        <v>8</v>
      </c>
      <c r="D341" s="82" t="s">
        <v>1080</v>
      </c>
      <c r="E341" s="82" t="s">
        <v>1088</v>
      </c>
      <c r="F341" s="82"/>
      <c r="G341" s="82"/>
      <c r="H341" s="82"/>
      <c r="I341" s="82"/>
      <c r="J341" s="84"/>
    </row>
    <row r="342" spans="1:10" x14ac:dyDescent="0.25">
      <c r="A342" s="81" t="s">
        <v>351</v>
      </c>
      <c r="B342" s="82" t="s">
        <v>332</v>
      </c>
      <c r="C342" s="82" t="s">
        <v>972</v>
      </c>
      <c r="D342" s="82" t="s">
        <v>741</v>
      </c>
      <c r="E342" s="82" t="s">
        <v>907</v>
      </c>
      <c r="F342" s="95">
        <v>6.6</v>
      </c>
      <c r="G342" s="82"/>
      <c r="H342" s="82"/>
      <c r="I342" s="82"/>
      <c r="J342" s="84"/>
    </row>
    <row r="343" spans="1:10" x14ac:dyDescent="0.25">
      <c r="A343" s="81" t="s">
        <v>351</v>
      </c>
      <c r="B343" s="82" t="s">
        <v>332</v>
      </c>
      <c r="C343" s="82" t="s">
        <v>404</v>
      </c>
      <c r="D343" s="82" t="s">
        <v>742</v>
      </c>
      <c r="E343" s="82" t="s">
        <v>916</v>
      </c>
      <c r="F343" s="82" t="s">
        <v>722</v>
      </c>
      <c r="G343" s="82" t="s">
        <v>910</v>
      </c>
      <c r="H343" s="82" t="s">
        <v>644</v>
      </c>
      <c r="I343" s="82" t="s">
        <v>538</v>
      </c>
      <c r="J343" s="84" t="s">
        <v>644</v>
      </c>
    </row>
    <row r="344" spans="1:10" x14ac:dyDescent="0.25">
      <c r="A344" s="81" t="s">
        <v>351</v>
      </c>
      <c r="B344" s="82" t="s">
        <v>332</v>
      </c>
      <c r="C344" s="82" t="s">
        <v>967</v>
      </c>
      <c r="D344" s="82" t="s">
        <v>743</v>
      </c>
      <c r="E344" s="85" t="s">
        <v>906</v>
      </c>
      <c r="F344" s="95">
        <v>4.8</v>
      </c>
      <c r="G344" s="82"/>
      <c r="H344" s="82"/>
      <c r="I344" s="82"/>
      <c r="J344" s="84"/>
    </row>
    <row r="345" spans="1:10" x14ac:dyDescent="0.25">
      <c r="A345" s="81" t="s">
        <v>351</v>
      </c>
      <c r="B345" s="82" t="s">
        <v>332</v>
      </c>
      <c r="C345" s="82" t="s">
        <v>407</v>
      </c>
      <c r="D345" s="82" t="s">
        <v>744</v>
      </c>
      <c r="E345" s="82" t="s">
        <v>910</v>
      </c>
      <c r="F345" s="82" t="s">
        <v>725</v>
      </c>
      <c r="G345" s="82" t="s">
        <v>916</v>
      </c>
      <c r="H345" s="82" t="s">
        <v>545</v>
      </c>
      <c r="I345" s="85" t="s">
        <v>538</v>
      </c>
      <c r="J345" s="84" t="s">
        <v>545</v>
      </c>
    </row>
    <row r="346" spans="1:10" x14ac:dyDescent="0.25">
      <c r="A346" s="81" t="s">
        <v>351</v>
      </c>
      <c r="B346" s="82" t="s">
        <v>332</v>
      </c>
      <c r="C346" s="82" t="s">
        <v>970</v>
      </c>
      <c r="D346" s="82" t="s">
        <v>745</v>
      </c>
      <c r="E346" s="85" t="s">
        <v>906</v>
      </c>
      <c r="F346" s="95">
        <v>20.85</v>
      </c>
      <c r="G346" s="82"/>
      <c r="H346" s="82"/>
      <c r="I346" s="82"/>
      <c r="J346" s="84"/>
    </row>
    <row r="347" spans="1:10" x14ac:dyDescent="0.25">
      <c r="A347" s="81" t="s">
        <v>351</v>
      </c>
      <c r="B347" s="82" t="s">
        <v>332</v>
      </c>
      <c r="C347" s="82" t="s">
        <v>83</v>
      </c>
      <c r="D347" s="82" t="s">
        <v>194</v>
      </c>
      <c r="E347" s="82" t="s">
        <v>917</v>
      </c>
      <c r="F347" s="82" t="s">
        <v>198</v>
      </c>
      <c r="G347" s="82" t="s">
        <v>914</v>
      </c>
      <c r="H347" s="82" t="s">
        <v>54</v>
      </c>
      <c r="I347" s="82" t="s">
        <v>905</v>
      </c>
      <c r="J347" s="84" t="s">
        <v>54</v>
      </c>
    </row>
    <row r="348" spans="1:10" s="3" customFormat="1" x14ac:dyDescent="0.25">
      <c r="A348" s="81" t="s">
        <v>351</v>
      </c>
      <c r="B348" s="82" t="s">
        <v>332</v>
      </c>
      <c r="C348" s="82" t="s">
        <v>83</v>
      </c>
      <c r="D348" s="82" t="s">
        <v>1081</v>
      </c>
      <c r="E348" s="82" t="s">
        <v>1039</v>
      </c>
      <c r="F348" s="82">
        <v>2.5</v>
      </c>
      <c r="G348" s="82"/>
      <c r="H348" s="82"/>
      <c r="I348" s="82"/>
      <c r="J348" s="84"/>
    </row>
    <row r="349" spans="1:10" s="3" customFormat="1" x14ac:dyDescent="0.25">
      <c r="A349" s="81" t="s">
        <v>351</v>
      </c>
      <c r="B349" s="82" t="s">
        <v>332</v>
      </c>
      <c r="C349" s="82" t="s">
        <v>83</v>
      </c>
      <c r="D349" s="82" t="s">
        <v>1081</v>
      </c>
      <c r="E349" s="82" t="s">
        <v>1088</v>
      </c>
      <c r="F349" s="82"/>
      <c r="G349" s="82"/>
      <c r="H349" s="82"/>
      <c r="I349" s="82"/>
      <c r="J349" s="84"/>
    </row>
    <row r="350" spans="1:10" x14ac:dyDescent="0.25">
      <c r="A350" s="81" t="s">
        <v>351</v>
      </c>
      <c r="B350" s="82" t="s">
        <v>332</v>
      </c>
      <c r="C350" s="82" t="s">
        <v>969</v>
      </c>
      <c r="D350" s="82" t="s">
        <v>746</v>
      </c>
      <c r="E350" s="82" t="s">
        <v>907</v>
      </c>
      <c r="F350" s="95">
        <v>4.5999999999999996</v>
      </c>
      <c r="G350" s="82"/>
      <c r="H350" s="82"/>
      <c r="I350" s="82"/>
      <c r="J350" s="84"/>
    </row>
    <row r="351" spans="1:10" x14ac:dyDescent="0.25">
      <c r="A351" s="81" t="s">
        <v>351</v>
      </c>
      <c r="B351" s="82" t="s">
        <v>332</v>
      </c>
      <c r="C351" s="82" t="s">
        <v>42</v>
      </c>
      <c r="D351" s="82" t="s">
        <v>195</v>
      </c>
      <c r="E351" s="82" t="s">
        <v>917</v>
      </c>
      <c r="F351" s="82" t="s">
        <v>201</v>
      </c>
      <c r="G351" s="82" t="s">
        <v>913</v>
      </c>
      <c r="H351" s="82" t="s">
        <v>247</v>
      </c>
      <c r="I351" s="82" t="s">
        <v>538</v>
      </c>
      <c r="J351" s="84" t="s">
        <v>247</v>
      </c>
    </row>
    <row r="352" spans="1:10" x14ac:dyDescent="0.25">
      <c r="A352" s="81" t="s">
        <v>351</v>
      </c>
      <c r="B352" s="82" t="s">
        <v>332</v>
      </c>
      <c r="C352" s="82" t="s">
        <v>974</v>
      </c>
      <c r="D352" s="82" t="s">
        <v>747</v>
      </c>
      <c r="E352" s="85" t="s">
        <v>906</v>
      </c>
      <c r="F352" s="86">
        <v>9</v>
      </c>
      <c r="G352" s="82"/>
      <c r="H352" s="82"/>
      <c r="I352" s="82"/>
      <c r="J352" s="84"/>
    </row>
    <row r="353" spans="1:10" x14ac:dyDescent="0.25">
      <c r="A353" s="81" t="s">
        <v>351</v>
      </c>
      <c r="B353" s="82" t="s">
        <v>332</v>
      </c>
      <c r="C353" s="82" t="s">
        <v>222</v>
      </c>
      <c r="D353" s="82" t="s">
        <v>236</v>
      </c>
      <c r="E353" s="86" t="s">
        <v>957</v>
      </c>
      <c r="F353" s="95">
        <v>36</v>
      </c>
      <c r="G353" s="86" t="s">
        <v>954</v>
      </c>
      <c r="H353" s="95">
        <v>8.6999999999999993</v>
      </c>
      <c r="I353" s="82" t="s">
        <v>538</v>
      </c>
      <c r="J353" s="84" t="s">
        <v>242</v>
      </c>
    </row>
    <row r="354" spans="1:10" x14ac:dyDescent="0.25">
      <c r="A354" s="81" t="s">
        <v>351</v>
      </c>
      <c r="B354" s="82" t="s">
        <v>332</v>
      </c>
      <c r="C354" s="82" t="s">
        <v>977</v>
      </c>
      <c r="D354" s="82" t="s">
        <v>748</v>
      </c>
      <c r="E354" s="85" t="s">
        <v>906</v>
      </c>
      <c r="F354" s="95">
        <v>13</v>
      </c>
      <c r="G354" s="82"/>
      <c r="H354" s="82"/>
      <c r="I354" s="82"/>
      <c r="J354" s="84"/>
    </row>
    <row r="355" spans="1:10" x14ac:dyDescent="0.25">
      <c r="A355" s="81" t="s">
        <v>351</v>
      </c>
      <c r="B355" s="82" t="s">
        <v>332</v>
      </c>
      <c r="C355" s="82" t="s">
        <v>406</v>
      </c>
      <c r="D355" s="82" t="s">
        <v>430</v>
      </c>
      <c r="E355" s="82" t="s">
        <v>910</v>
      </c>
      <c r="F355" s="82" t="s">
        <v>730</v>
      </c>
      <c r="G355" s="82" t="s">
        <v>916</v>
      </c>
      <c r="H355" s="82" t="s">
        <v>545</v>
      </c>
      <c r="I355" s="85" t="s">
        <v>538</v>
      </c>
      <c r="J355" s="84" t="s">
        <v>545</v>
      </c>
    </row>
    <row r="356" spans="1:10" x14ac:dyDescent="0.25">
      <c r="A356" s="81" t="s">
        <v>351</v>
      </c>
      <c r="B356" s="82" t="s">
        <v>332</v>
      </c>
      <c r="C356" s="82" t="s">
        <v>966</v>
      </c>
      <c r="D356" s="82" t="s">
        <v>749</v>
      </c>
      <c r="E356" s="85" t="s">
        <v>906</v>
      </c>
      <c r="F356" s="95">
        <v>20.85</v>
      </c>
      <c r="G356" s="82"/>
      <c r="H356" s="82"/>
      <c r="I356" s="82"/>
      <c r="J356" s="84"/>
    </row>
    <row r="357" spans="1:10" x14ac:dyDescent="0.25">
      <c r="A357" s="81" t="s">
        <v>351</v>
      </c>
      <c r="B357" s="82" t="s">
        <v>332</v>
      </c>
      <c r="C357" s="82" t="s">
        <v>439</v>
      </c>
      <c r="D357" s="82" t="s">
        <v>438</v>
      </c>
      <c r="E357" s="86" t="s">
        <v>917</v>
      </c>
      <c r="F357" s="82" t="s">
        <v>750</v>
      </c>
      <c r="G357" s="86" t="s">
        <v>912</v>
      </c>
      <c r="H357" s="82" t="s">
        <v>751</v>
      </c>
      <c r="I357" s="86" t="s">
        <v>905</v>
      </c>
      <c r="J357" s="84" t="s">
        <v>751</v>
      </c>
    </row>
    <row r="358" spans="1:10" x14ac:dyDescent="0.25">
      <c r="A358" s="81" t="s">
        <v>351</v>
      </c>
      <c r="B358" s="82" t="s">
        <v>332</v>
      </c>
      <c r="C358" s="82" t="s">
        <v>979</v>
      </c>
      <c r="D358" s="82" t="s">
        <v>752</v>
      </c>
      <c r="E358" s="86" t="s">
        <v>907</v>
      </c>
      <c r="F358" s="95">
        <v>12.9</v>
      </c>
      <c r="G358" s="82"/>
      <c r="H358" s="82"/>
      <c r="I358" s="82"/>
      <c r="J358" s="84"/>
    </row>
    <row r="359" spans="1:10" x14ac:dyDescent="0.25">
      <c r="A359" s="81" t="s">
        <v>351</v>
      </c>
      <c r="B359" s="82" t="s">
        <v>332</v>
      </c>
      <c r="C359" s="82" t="s">
        <v>441</v>
      </c>
      <c r="D359" s="82" t="s">
        <v>440</v>
      </c>
      <c r="E359" s="86" t="s">
        <v>917</v>
      </c>
      <c r="F359" s="95">
        <v>92.41</v>
      </c>
      <c r="G359" s="86" t="s">
        <v>910</v>
      </c>
      <c r="H359" s="95">
        <v>20.21</v>
      </c>
      <c r="I359" s="86" t="s">
        <v>613</v>
      </c>
      <c r="J359" s="100">
        <v>20.21</v>
      </c>
    </row>
    <row r="360" spans="1:10" x14ac:dyDescent="0.25">
      <c r="A360" s="81" t="s">
        <v>351</v>
      </c>
      <c r="B360" s="82" t="s">
        <v>332</v>
      </c>
      <c r="C360" s="82" t="s">
        <v>980</v>
      </c>
      <c r="D360" s="82" t="s">
        <v>754</v>
      </c>
      <c r="E360" s="86" t="s">
        <v>964</v>
      </c>
      <c r="F360" s="95">
        <v>52.1</v>
      </c>
      <c r="G360" s="82"/>
      <c r="H360" s="82"/>
      <c r="I360" s="82"/>
      <c r="J360" s="84"/>
    </row>
    <row r="361" spans="1:10" x14ac:dyDescent="0.25">
      <c r="A361" s="81" t="s">
        <v>351</v>
      </c>
      <c r="B361" s="82" t="s">
        <v>332</v>
      </c>
      <c r="C361" s="82" t="s">
        <v>444</v>
      </c>
      <c r="D361" s="82" t="s">
        <v>445</v>
      </c>
      <c r="E361" s="86" t="s">
        <v>917</v>
      </c>
      <c r="F361" s="95">
        <v>158.16999999999999</v>
      </c>
      <c r="G361" s="86" t="s">
        <v>910</v>
      </c>
      <c r="H361" s="95">
        <v>107.81</v>
      </c>
      <c r="I361" s="86" t="s">
        <v>613</v>
      </c>
      <c r="J361" s="100">
        <v>107.81</v>
      </c>
    </row>
    <row r="362" spans="1:10" x14ac:dyDescent="0.25">
      <c r="A362" s="81" t="s">
        <v>351</v>
      </c>
      <c r="B362" s="82" t="s">
        <v>332</v>
      </c>
      <c r="C362" s="82" t="s">
        <v>981</v>
      </c>
      <c r="D362" s="82" t="s">
        <v>753</v>
      </c>
      <c r="E362" s="86" t="s">
        <v>964</v>
      </c>
      <c r="F362" s="95">
        <v>41.8</v>
      </c>
      <c r="G362" s="83"/>
      <c r="H362" s="86"/>
      <c r="I362" s="86"/>
      <c r="J362" s="102"/>
    </row>
    <row r="363" spans="1:10" x14ac:dyDescent="0.25">
      <c r="A363" s="81" t="s">
        <v>351</v>
      </c>
      <c r="B363" s="82" t="s">
        <v>332</v>
      </c>
      <c r="C363" s="82" t="s">
        <v>375</v>
      </c>
      <c r="D363" s="82" t="s">
        <v>442</v>
      </c>
      <c r="E363" s="86" t="s">
        <v>962</v>
      </c>
      <c r="F363" s="82" t="s">
        <v>755</v>
      </c>
      <c r="G363" s="86" t="s">
        <v>914</v>
      </c>
      <c r="H363" s="82" t="s">
        <v>756</v>
      </c>
      <c r="I363" s="86" t="s">
        <v>991</v>
      </c>
      <c r="J363" s="84" t="s">
        <v>756</v>
      </c>
    </row>
    <row r="364" spans="1:10" x14ac:dyDescent="0.25">
      <c r="A364" s="81" t="s">
        <v>351</v>
      </c>
      <c r="B364" s="82" t="s">
        <v>332</v>
      </c>
      <c r="C364" s="82" t="s">
        <v>39</v>
      </c>
      <c r="D364" s="82" t="s">
        <v>443</v>
      </c>
      <c r="E364" s="82" t="s">
        <v>917</v>
      </c>
      <c r="F364" s="82" t="s">
        <v>757</v>
      </c>
      <c r="G364" s="82" t="s">
        <v>912</v>
      </c>
      <c r="H364" s="82" t="s">
        <v>758</v>
      </c>
      <c r="I364" s="82" t="s">
        <v>905</v>
      </c>
      <c r="J364" s="84" t="s">
        <v>758</v>
      </c>
    </row>
    <row r="365" spans="1:10" x14ac:dyDescent="0.25">
      <c r="A365" s="81" t="s">
        <v>351</v>
      </c>
      <c r="B365" s="82" t="s">
        <v>332</v>
      </c>
      <c r="C365" s="82" t="s">
        <v>976</v>
      </c>
      <c r="D365" s="82" t="s">
        <v>759</v>
      </c>
      <c r="E365" s="82" t="s">
        <v>907</v>
      </c>
      <c r="F365" s="95">
        <v>30.8</v>
      </c>
      <c r="G365" s="82"/>
      <c r="H365" s="82"/>
      <c r="I365" s="82"/>
      <c r="J365" s="84"/>
    </row>
    <row r="366" spans="1:10" x14ac:dyDescent="0.25">
      <c r="A366" s="81" t="s">
        <v>351</v>
      </c>
      <c r="B366" s="82" t="s">
        <v>332</v>
      </c>
      <c r="C366" s="82" t="s">
        <v>316</v>
      </c>
      <c r="D366" s="82" t="s">
        <v>760</v>
      </c>
      <c r="E366" s="82" t="s">
        <v>987</v>
      </c>
      <c r="F366" s="82" t="s">
        <v>761</v>
      </c>
      <c r="G366" s="82" t="s">
        <v>988</v>
      </c>
      <c r="H366" s="82" t="s">
        <v>762</v>
      </c>
      <c r="I366" s="82" t="s">
        <v>538</v>
      </c>
      <c r="J366" s="84" t="s">
        <v>762</v>
      </c>
    </row>
    <row r="367" spans="1:10" x14ac:dyDescent="0.25">
      <c r="A367" s="81" t="s">
        <v>351</v>
      </c>
      <c r="B367" s="82" t="s">
        <v>332</v>
      </c>
      <c r="C367" s="82" t="s">
        <v>978</v>
      </c>
      <c r="D367" s="82" t="s">
        <v>763</v>
      </c>
      <c r="E367" s="85" t="s">
        <v>906</v>
      </c>
      <c r="F367" s="95">
        <v>44.8</v>
      </c>
      <c r="G367" s="82"/>
      <c r="H367" s="82"/>
      <c r="I367" s="82"/>
      <c r="J367" s="84"/>
    </row>
    <row r="368" spans="1:10" x14ac:dyDescent="0.25">
      <c r="A368" s="81" t="s">
        <v>351</v>
      </c>
      <c r="B368" s="82" t="s">
        <v>332</v>
      </c>
      <c r="C368" s="82" t="s">
        <v>244</v>
      </c>
      <c r="D368" s="82" t="s">
        <v>520</v>
      </c>
      <c r="E368" s="82" t="s">
        <v>987</v>
      </c>
      <c r="F368" s="82" t="s">
        <v>268</v>
      </c>
      <c r="G368" s="82"/>
      <c r="H368" s="82"/>
      <c r="I368" s="82"/>
      <c r="J368" s="84"/>
    </row>
    <row r="369" spans="1:10" x14ac:dyDescent="0.25">
      <c r="A369" s="81" t="s">
        <v>352</v>
      </c>
      <c r="B369" s="82" t="s">
        <v>332</v>
      </c>
      <c r="C369" s="82" t="s">
        <v>39</v>
      </c>
      <c r="D369" s="82" t="s">
        <v>64</v>
      </c>
      <c r="E369" s="82" t="s">
        <v>917</v>
      </c>
      <c r="F369" s="82" t="s">
        <v>210</v>
      </c>
      <c r="G369" s="82" t="s">
        <v>912</v>
      </c>
      <c r="H369" s="82" t="s">
        <v>764</v>
      </c>
      <c r="I369" s="82" t="s">
        <v>905</v>
      </c>
      <c r="J369" s="84" t="s">
        <v>764</v>
      </c>
    </row>
    <row r="370" spans="1:10" x14ac:dyDescent="0.25">
      <c r="A370" s="81" t="s">
        <v>352</v>
      </c>
      <c r="B370" s="82" t="s">
        <v>332</v>
      </c>
      <c r="C370" s="82" t="s">
        <v>976</v>
      </c>
      <c r="D370" s="82" t="s">
        <v>765</v>
      </c>
      <c r="E370" s="82" t="s">
        <v>907</v>
      </c>
      <c r="F370" s="95">
        <v>68.400000000000006</v>
      </c>
      <c r="G370" s="82"/>
      <c r="H370" s="82"/>
      <c r="I370" s="82"/>
      <c r="J370" s="84"/>
    </row>
    <row r="371" spans="1:10" x14ac:dyDescent="0.25">
      <c r="A371" s="81" t="s">
        <v>352</v>
      </c>
      <c r="B371" s="82" t="s">
        <v>332</v>
      </c>
      <c r="C371" s="82" t="s">
        <v>8</v>
      </c>
      <c r="D371" s="82" t="s">
        <v>65</v>
      </c>
      <c r="E371" s="82" t="s">
        <v>917</v>
      </c>
      <c r="F371" s="82" t="s">
        <v>207</v>
      </c>
      <c r="G371" s="82" t="s">
        <v>914</v>
      </c>
      <c r="H371" s="82" t="s">
        <v>24</v>
      </c>
      <c r="I371" s="82" t="s">
        <v>905</v>
      </c>
      <c r="J371" s="84" t="s">
        <v>24</v>
      </c>
    </row>
    <row r="372" spans="1:10" s="3" customFormat="1" x14ac:dyDescent="0.25">
      <c r="A372" s="81" t="s">
        <v>352</v>
      </c>
      <c r="B372" s="82" t="s">
        <v>332</v>
      </c>
      <c r="C372" s="82" t="s">
        <v>8</v>
      </c>
      <c r="D372" s="82" t="s">
        <v>1082</v>
      </c>
      <c r="E372" s="82" t="s">
        <v>1039</v>
      </c>
      <c r="F372" s="82">
        <v>5</v>
      </c>
      <c r="G372" s="82"/>
      <c r="H372" s="82"/>
      <c r="I372" s="82"/>
      <c r="J372" s="84"/>
    </row>
    <row r="373" spans="1:10" s="3" customFormat="1" x14ac:dyDescent="0.25">
      <c r="A373" s="81" t="s">
        <v>352</v>
      </c>
      <c r="B373" s="82" t="s">
        <v>332</v>
      </c>
      <c r="C373" s="82" t="s">
        <v>8</v>
      </c>
      <c r="D373" s="82" t="s">
        <v>1082</v>
      </c>
      <c r="E373" s="82" t="s">
        <v>1088</v>
      </c>
      <c r="F373" s="82"/>
      <c r="G373" s="82"/>
      <c r="H373" s="82"/>
      <c r="I373" s="82"/>
      <c r="J373" s="84"/>
    </row>
    <row r="374" spans="1:10" x14ac:dyDescent="0.25">
      <c r="A374" s="81" t="s">
        <v>352</v>
      </c>
      <c r="B374" s="82" t="s">
        <v>332</v>
      </c>
      <c r="C374" s="82" t="s">
        <v>972</v>
      </c>
      <c r="D374" s="82" t="s">
        <v>766</v>
      </c>
      <c r="E374" s="82" t="s">
        <v>907</v>
      </c>
      <c r="F374" s="95">
        <v>6.6</v>
      </c>
      <c r="G374" s="82"/>
      <c r="H374" s="82"/>
      <c r="I374" s="82"/>
      <c r="J374" s="84"/>
    </row>
    <row r="375" spans="1:10" x14ac:dyDescent="0.25">
      <c r="A375" s="81" t="s">
        <v>352</v>
      </c>
      <c r="B375" s="82" t="s">
        <v>332</v>
      </c>
      <c r="C375" s="82" t="s">
        <v>404</v>
      </c>
      <c r="D375" s="82" t="s">
        <v>767</v>
      </c>
      <c r="E375" s="82" t="s">
        <v>916</v>
      </c>
      <c r="F375" s="82" t="s">
        <v>768</v>
      </c>
      <c r="G375" s="82" t="s">
        <v>910</v>
      </c>
      <c r="H375" s="82" t="s">
        <v>644</v>
      </c>
      <c r="I375" s="82" t="s">
        <v>538</v>
      </c>
      <c r="J375" s="84" t="s">
        <v>644</v>
      </c>
    </row>
    <row r="376" spans="1:10" x14ac:dyDescent="0.25">
      <c r="A376" s="81" t="s">
        <v>352</v>
      </c>
      <c r="B376" s="82" t="s">
        <v>332</v>
      </c>
      <c r="C376" s="82" t="s">
        <v>967</v>
      </c>
      <c r="D376" s="82" t="s">
        <v>769</v>
      </c>
      <c r="E376" s="85" t="s">
        <v>906</v>
      </c>
      <c r="F376" s="95">
        <v>4.8</v>
      </c>
      <c r="G376" s="82"/>
      <c r="H376" s="82"/>
      <c r="I376" s="82"/>
      <c r="J376" s="84"/>
    </row>
    <row r="377" spans="1:10" x14ac:dyDescent="0.25">
      <c r="A377" s="81" t="s">
        <v>352</v>
      </c>
      <c r="B377" s="82" t="s">
        <v>332</v>
      </c>
      <c r="C377" s="82" t="s">
        <v>407</v>
      </c>
      <c r="D377" s="82" t="s">
        <v>770</v>
      </c>
      <c r="E377" s="82" t="s">
        <v>910</v>
      </c>
      <c r="F377" s="82" t="s">
        <v>771</v>
      </c>
      <c r="G377" s="82" t="s">
        <v>916</v>
      </c>
      <c r="H377" s="82" t="s">
        <v>545</v>
      </c>
      <c r="I377" s="85" t="s">
        <v>538</v>
      </c>
      <c r="J377" s="84" t="s">
        <v>545</v>
      </c>
    </row>
    <row r="378" spans="1:10" x14ac:dyDescent="0.25">
      <c r="A378" s="81" t="s">
        <v>352</v>
      </c>
      <c r="B378" s="82" t="s">
        <v>332</v>
      </c>
      <c r="C378" s="82" t="s">
        <v>970</v>
      </c>
      <c r="D378" s="82" t="s">
        <v>772</v>
      </c>
      <c r="E378" s="85" t="s">
        <v>906</v>
      </c>
      <c r="F378" s="95">
        <v>20.85</v>
      </c>
      <c r="G378" s="82"/>
      <c r="H378" s="82"/>
      <c r="I378" s="82"/>
      <c r="J378" s="84"/>
    </row>
    <row r="379" spans="1:10" x14ac:dyDescent="0.25">
      <c r="A379" s="81" t="s">
        <v>352</v>
      </c>
      <c r="B379" s="82" t="s">
        <v>332</v>
      </c>
      <c r="C379" s="82" t="s">
        <v>83</v>
      </c>
      <c r="D379" s="82" t="s">
        <v>66</v>
      </c>
      <c r="E379" s="82" t="s">
        <v>917</v>
      </c>
      <c r="F379" s="82" t="s">
        <v>208</v>
      </c>
      <c r="G379" s="82" t="s">
        <v>914</v>
      </c>
      <c r="H379" s="82" t="s">
        <v>54</v>
      </c>
      <c r="I379" s="82" t="s">
        <v>905</v>
      </c>
      <c r="J379" s="84" t="s">
        <v>54</v>
      </c>
    </row>
    <row r="380" spans="1:10" s="3" customFormat="1" x14ac:dyDescent="0.25">
      <c r="A380" s="81" t="s">
        <v>352</v>
      </c>
      <c r="B380" s="82" t="s">
        <v>332</v>
      </c>
      <c r="C380" s="82" t="s">
        <v>83</v>
      </c>
      <c r="D380" s="82" t="s">
        <v>1083</v>
      </c>
      <c r="E380" s="82" t="s">
        <v>1039</v>
      </c>
      <c r="F380" s="82">
        <v>2.5</v>
      </c>
      <c r="G380" s="82"/>
      <c r="H380" s="82"/>
      <c r="I380" s="82"/>
      <c r="J380" s="84"/>
    </row>
    <row r="381" spans="1:10" s="3" customFormat="1" x14ac:dyDescent="0.25">
      <c r="A381" s="81" t="s">
        <v>352</v>
      </c>
      <c r="B381" s="82" t="s">
        <v>332</v>
      </c>
      <c r="C381" s="82" t="s">
        <v>83</v>
      </c>
      <c r="D381" s="82" t="s">
        <v>1083</v>
      </c>
      <c r="E381" s="82" t="s">
        <v>1088</v>
      </c>
      <c r="F381" s="82"/>
      <c r="G381" s="82"/>
      <c r="H381" s="82"/>
      <c r="I381" s="82"/>
      <c r="J381" s="84"/>
    </row>
    <row r="382" spans="1:10" x14ac:dyDescent="0.25">
      <c r="A382" s="81" t="s">
        <v>352</v>
      </c>
      <c r="B382" s="82" t="s">
        <v>332</v>
      </c>
      <c r="C382" s="82" t="s">
        <v>969</v>
      </c>
      <c r="D382" s="82" t="s">
        <v>773</v>
      </c>
      <c r="E382" s="82" t="s">
        <v>907</v>
      </c>
      <c r="F382" s="95">
        <v>4.5999999999999996</v>
      </c>
      <c r="G382" s="82"/>
      <c r="H382" s="82"/>
      <c r="I382" s="82"/>
      <c r="J382" s="84"/>
    </row>
    <row r="383" spans="1:10" x14ac:dyDescent="0.25">
      <c r="A383" s="81" t="s">
        <v>352</v>
      </c>
      <c r="B383" s="82" t="s">
        <v>332</v>
      </c>
      <c r="C383" s="82" t="s">
        <v>42</v>
      </c>
      <c r="D383" s="82" t="s">
        <v>67</v>
      </c>
      <c r="E383" s="82" t="s">
        <v>917</v>
      </c>
      <c r="F383" s="82" t="s">
        <v>209</v>
      </c>
      <c r="G383" s="82" t="s">
        <v>913</v>
      </c>
      <c r="H383" s="82" t="s">
        <v>247</v>
      </c>
      <c r="I383" s="82" t="s">
        <v>538</v>
      </c>
      <c r="J383" s="84" t="s">
        <v>247</v>
      </c>
    </row>
    <row r="384" spans="1:10" x14ac:dyDescent="0.25">
      <c r="A384" s="81" t="s">
        <v>352</v>
      </c>
      <c r="B384" s="82" t="s">
        <v>332</v>
      </c>
      <c r="C384" s="82" t="s">
        <v>974</v>
      </c>
      <c r="D384" s="82" t="s">
        <v>774</v>
      </c>
      <c r="E384" s="85" t="s">
        <v>906</v>
      </c>
      <c r="F384" s="86">
        <v>9</v>
      </c>
      <c r="G384" s="82"/>
      <c r="H384" s="82"/>
      <c r="I384" s="82"/>
      <c r="J384" s="84"/>
    </row>
    <row r="385" spans="1:10" x14ac:dyDescent="0.25">
      <c r="A385" s="81" t="s">
        <v>352</v>
      </c>
      <c r="B385" s="82" t="s">
        <v>332</v>
      </c>
      <c r="C385" s="82" t="s">
        <v>222</v>
      </c>
      <c r="D385" s="82" t="s">
        <v>237</v>
      </c>
      <c r="E385" s="86" t="s">
        <v>957</v>
      </c>
      <c r="F385" s="95">
        <v>36</v>
      </c>
      <c r="G385" s="86" t="s">
        <v>954</v>
      </c>
      <c r="H385" s="95">
        <v>8.6999999999999993</v>
      </c>
      <c r="I385" s="82" t="s">
        <v>538</v>
      </c>
      <c r="J385" s="84" t="s">
        <v>242</v>
      </c>
    </row>
    <row r="386" spans="1:10" x14ac:dyDescent="0.25">
      <c r="A386" s="81" t="s">
        <v>352</v>
      </c>
      <c r="B386" s="82" t="s">
        <v>332</v>
      </c>
      <c r="C386" s="82" t="s">
        <v>977</v>
      </c>
      <c r="D386" s="82" t="s">
        <v>775</v>
      </c>
      <c r="E386" s="85" t="s">
        <v>906</v>
      </c>
      <c r="F386" s="95">
        <v>13</v>
      </c>
      <c r="G386" s="82"/>
      <c r="H386" s="82"/>
      <c r="I386" s="82"/>
      <c r="J386" s="84"/>
    </row>
    <row r="387" spans="1:10" x14ac:dyDescent="0.25">
      <c r="A387" s="81" t="s">
        <v>352</v>
      </c>
      <c r="B387" s="82" t="s">
        <v>332</v>
      </c>
      <c r="C387" s="82" t="s">
        <v>406</v>
      </c>
      <c r="D387" s="82" t="s">
        <v>431</v>
      </c>
      <c r="E387" s="82" t="s">
        <v>910</v>
      </c>
      <c r="F387" s="82" t="s">
        <v>776</v>
      </c>
      <c r="G387" s="82" t="s">
        <v>916</v>
      </c>
      <c r="H387" s="82" t="s">
        <v>545</v>
      </c>
      <c r="I387" s="85" t="s">
        <v>538</v>
      </c>
      <c r="J387" s="84" t="s">
        <v>545</v>
      </c>
    </row>
    <row r="388" spans="1:10" x14ac:dyDescent="0.25">
      <c r="A388" s="81" t="s">
        <v>352</v>
      </c>
      <c r="B388" s="82" t="s">
        <v>332</v>
      </c>
      <c r="C388" s="82" t="s">
        <v>966</v>
      </c>
      <c r="D388" s="82" t="s">
        <v>777</v>
      </c>
      <c r="E388" s="85" t="s">
        <v>906</v>
      </c>
      <c r="F388" s="95">
        <v>20.85</v>
      </c>
      <c r="G388" s="82"/>
      <c r="H388" s="82"/>
      <c r="I388" s="82"/>
      <c r="J388" s="84"/>
    </row>
    <row r="389" spans="1:10" x14ac:dyDescent="0.25">
      <c r="A389" s="81" t="s">
        <v>352</v>
      </c>
      <c r="B389" s="82" t="s">
        <v>332</v>
      </c>
      <c r="C389" s="82" t="s">
        <v>244</v>
      </c>
      <c r="D389" s="82" t="s">
        <v>521</v>
      </c>
      <c r="E389" s="82" t="s">
        <v>987</v>
      </c>
      <c r="F389" s="82" t="s">
        <v>268</v>
      </c>
      <c r="G389" s="82"/>
      <c r="H389" s="82"/>
      <c r="I389" s="82"/>
      <c r="J389" s="84"/>
    </row>
    <row r="390" spans="1:10" x14ac:dyDescent="0.25">
      <c r="A390" s="81" t="s">
        <v>338</v>
      </c>
      <c r="B390" s="82" t="s">
        <v>108</v>
      </c>
      <c r="C390" s="82" t="s">
        <v>39</v>
      </c>
      <c r="D390" s="82" t="s">
        <v>51</v>
      </c>
      <c r="E390" s="82" t="s">
        <v>917</v>
      </c>
      <c r="F390" s="82" t="s">
        <v>638</v>
      </c>
      <c r="G390" s="82" t="s">
        <v>912</v>
      </c>
      <c r="H390" s="82" t="s">
        <v>639</v>
      </c>
      <c r="I390" s="82" t="s">
        <v>905</v>
      </c>
      <c r="J390" s="84" t="s">
        <v>639</v>
      </c>
    </row>
    <row r="391" spans="1:10" x14ac:dyDescent="0.25">
      <c r="A391" s="81" t="s">
        <v>338</v>
      </c>
      <c r="B391" s="82" t="s">
        <v>108</v>
      </c>
      <c r="C391" s="82" t="s">
        <v>976</v>
      </c>
      <c r="D391" s="82" t="s">
        <v>778</v>
      </c>
      <c r="E391" s="82" t="s">
        <v>907</v>
      </c>
      <c r="F391" s="95">
        <v>68.400000000000006</v>
      </c>
      <c r="G391" s="82"/>
      <c r="H391" s="82"/>
      <c r="I391" s="82"/>
      <c r="J391" s="84"/>
    </row>
    <row r="392" spans="1:10" x14ac:dyDescent="0.25">
      <c r="A392" s="81" t="s">
        <v>338</v>
      </c>
      <c r="B392" s="82" t="s">
        <v>108</v>
      </c>
      <c r="C392" s="82" t="s">
        <v>8</v>
      </c>
      <c r="D392" s="82" t="s">
        <v>52</v>
      </c>
      <c r="E392" s="82" t="s">
        <v>917</v>
      </c>
      <c r="F392" s="82" t="s">
        <v>213</v>
      </c>
      <c r="G392" s="82" t="s">
        <v>914</v>
      </c>
      <c r="H392" s="82" t="s">
        <v>24</v>
      </c>
      <c r="I392" s="82" t="s">
        <v>905</v>
      </c>
      <c r="J392" s="84" t="s">
        <v>24</v>
      </c>
    </row>
    <row r="393" spans="1:10" s="3" customFormat="1" x14ac:dyDescent="0.25">
      <c r="A393" s="81" t="s">
        <v>338</v>
      </c>
      <c r="B393" s="82" t="s">
        <v>108</v>
      </c>
      <c r="C393" s="82" t="s">
        <v>8</v>
      </c>
      <c r="D393" s="82" t="s">
        <v>1048</v>
      </c>
      <c r="E393" s="82" t="s">
        <v>1039</v>
      </c>
      <c r="F393" s="82">
        <v>5</v>
      </c>
      <c r="G393" s="82"/>
      <c r="H393" s="82"/>
      <c r="I393" s="82"/>
      <c r="J393" s="84"/>
    </row>
    <row r="394" spans="1:10" s="3" customFormat="1" x14ac:dyDescent="0.25">
      <c r="A394" s="81" t="s">
        <v>338</v>
      </c>
      <c r="B394" s="82" t="s">
        <v>108</v>
      </c>
      <c r="C394" s="82" t="s">
        <v>8</v>
      </c>
      <c r="D394" s="82" t="s">
        <v>1048</v>
      </c>
      <c r="E394" s="82" t="s">
        <v>1088</v>
      </c>
      <c r="F394" s="82"/>
      <c r="G394" s="82"/>
      <c r="H394" s="82"/>
      <c r="I394" s="82"/>
      <c r="J394" s="84"/>
    </row>
    <row r="395" spans="1:10" x14ac:dyDescent="0.25">
      <c r="A395" s="81" t="s">
        <v>338</v>
      </c>
      <c r="B395" s="82" t="s">
        <v>108</v>
      </c>
      <c r="C395" s="82" t="s">
        <v>972</v>
      </c>
      <c r="D395" s="82" t="s">
        <v>779</v>
      </c>
      <c r="E395" s="82" t="s">
        <v>907</v>
      </c>
      <c r="F395" s="95">
        <v>6.6</v>
      </c>
      <c r="G395" s="82"/>
      <c r="H395" s="82"/>
      <c r="I395" s="82"/>
      <c r="J395" s="84"/>
    </row>
    <row r="396" spans="1:10" x14ac:dyDescent="0.25">
      <c r="A396" s="81" t="s">
        <v>338</v>
      </c>
      <c r="B396" s="82" t="s">
        <v>108</v>
      </c>
      <c r="C396" s="82" t="s">
        <v>404</v>
      </c>
      <c r="D396" s="82" t="s">
        <v>780</v>
      </c>
      <c r="E396" s="82" t="s">
        <v>916</v>
      </c>
      <c r="F396" s="82" t="s">
        <v>643</v>
      </c>
      <c r="G396" s="82" t="s">
        <v>910</v>
      </c>
      <c r="H396" s="82" t="s">
        <v>644</v>
      </c>
      <c r="I396" s="82" t="s">
        <v>538</v>
      </c>
      <c r="J396" s="84" t="s">
        <v>644</v>
      </c>
    </row>
    <row r="397" spans="1:10" x14ac:dyDescent="0.25">
      <c r="A397" s="81" t="s">
        <v>338</v>
      </c>
      <c r="B397" s="82" t="s">
        <v>108</v>
      </c>
      <c r="C397" s="82" t="s">
        <v>967</v>
      </c>
      <c r="D397" s="82" t="s">
        <v>781</v>
      </c>
      <c r="E397" s="85" t="s">
        <v>906</v>
      </c>
      <c r="F397" s="95">
        <v>4.8</v>
      </c>
      <c r="G397" s="82"/>
      <c r="H397" s="82"/>
      <c r="I397" s="82"/>
      <c r="J397" s="84"/>
    </row>
    <row r="398" spans="1:10" x14ac:dyDescent="0.25">
      <c r="A398" s="81" t="s">
        <v>338</v>
      </c>
      <c r="B398" s="82" t="s">
        <v>108</v>
      </c>
      <c r="C398" s="82" t="s">
        <v>407</v>
      </c>
      <c r="D398" s="82" t="s">
        <v>405</v>
      </c>
      <c r="E398" s="82" t="s">
        <v>910</v>
      </c>
      <c r="F398" s="82" t="s">
        <v>647</v>
      </c>
      <c r="G398" s="82" t="s">
        <v>916</v>
      </c>
      <c r="H398" s="82" t="s">
        <v>545</v>
      </c>
      <c r="I398" s="85" t="s">
        <v>538</v>
      </c>
      <c r="J398" s="84" t="s">
        <v>545</v>
      </c>
    </row>
    <row r="399" spans="1:10" x14ac:dyDescent="0.25">
      <c r="A399" s="81" t="s">
        <v>338</v>
      </c>
      <c r="B399" s="82" t="s">
        <v>108</v>
      </c>
      <c r="C399" s="82" t="s">
        <v>970</v>
      </c>
      <c r="D399" s="82" t="s">
        <v>782</v>
      </c>
      <c r="E399" s="85" t="s">
        <v>906</v>
      </c>
      <c r="F399" s="95">
        <v>20.85</v>
      </c>
      <c r="G399" s="82"/>
      <c r="H399" s="82"/>
      <c r="I399" s="82"/>
      <c r="J399" s="84"/>
    </row>
    <row r="400" spans="1:10" x14ac:dyDescent="0.25">
      <c r="A400" s="81" t="s">
        <v>338</v>
      </c>
      <c r="B400" s="82" t="s">
        <v>108</v>
      </c>
      <c r="C400" s="82" t="s">
        <v>83</v>
      </c>
      <c r="D400" s="82" t="s">
        <v>53</v>
      </c>
      <c r="E400" s="82" t="s">
        <v>917</v>
      </c>
      <c r="F400" s="82" t="s">
        <v>649</v>
      </c>
      <c r="G400" s="82" t="s">
        <v>914</v>
      </c>
      <c r="H400" s="82" t="s">
        <v>54</v>
      </c>
      <c r="I400" s="82" t="s">
        <v>905</v>
      </c>
      <c r="J400" s="84" t="s">
        <v>54</v>
      </c>
    </row>
    <row r="401" spans="1:10" s="3" customFormat="1" x14ac:dyDescent="0.25">
      <c r="A401" s="81" t="s">
        <v>338</v>
      </c>
      <c r="B401" s="82" t="s">
        <v>108</v>
      </c>
      <c r="C401" s="82" t="s">
        <v>83</v>
      </c>
      <c r="D401" s="82" t="s">
        <v>1049</v>
      </c>
      <c r="E401" s="82" t="s">
        <v>1039</v>
      </c>
      <c r="F401" s="82">
        <v>2.5</v>
      </c>
      <c r="G401" s="82"/>
      <c r="H401" s="82"/>
      <c r="I401" s="82"/>
      <c r="J401" s="84"/>
    </row>
    <row r="402" spans="1:10" s="3" customFormat="1" x14ac:dyDescent="0.25">
      <c r="A402" s="81" t="s">
        <v>338</v>
      </c>
      <c r="B402" s="82" t="s">
        <v>108</v>
      </c>
      <c r="C402" s="82" t="s">
        <v>83</v>
      </c>
      <c r="D402" s="82" t="s">
        <v>1049</v>
      </c>
      <c r="E402" s="82" t="s">
        <v>1088</v>
      </c>
      <c r="F402" s="82"/>
      <c r="G402" s="82"/>
      <c r="H402" s="82"/>
      <c r="I402" s="82"/>
      <c r="J402" s="84"/>
    </row>
    <row r="403" spans="1:10" x14ac:dyDescent="0.25">
      <c r="A403" s="81" t="s">
        <v>338</v>
      </c>
      <c r="B403" s="82" t="s">
        <v>108</v>
      </c>
      <c r="C403" s="82" t="s">
        <v>969</v>
      </c>
      <c r="D403" s="82" t="s">
        <v>783</v>
      </c>
      <c r="E403" s="82" t="s">
        <v>907</v>
      </c>
      <c r="F403" s="95">
        <v>4.5999999999999996</v>
      </c>
      <c r="G403" s="82"/>
      <c r="H403" s="82"/>
      <c r="I403" s="82"/>
      <c r="J403" s="84"/>
    </row>
    <row r="404" spans="1:10" x14ac:dyDescent="0.25">
      <c r="A404" s="81" t="s">
        <v>338</v>
      </c>
      <c r="B404" s="82" t="s">
        <v>108</v>
      </c>
      <c r="C404" s="82" t="s">
        <v>42</v>
      </c>
      <c r="D404" s="82" t="s">
        <v>56</v>
      </c>
      <c r="E404" s="82" t="s">
        <v>917</v>
      </c>
      <c r="F404" s="82" t="s">
        <v>134</v>
      </c>
      <c r="G404" s="82" t="s">
        <v>913</v>
      </c>
      <c r="H404" s="82" t="s">
        <v>247</v>
      </c>
      <c r="I404" s="82" t="s">
        <v>538</v>
      </c>
      <c r="J404" s="84" t="s">
        <v>247</v>
      </c>
    </row>
    <row r="405" spans="1:10" x14ac:dyDescent="0.25">
      <c r="A405" s="81" t="s">
        <v>338</v>
      </c>
      <c r="B405" s="82" t="s">
        <v>108</v>
      </c>
      <c r="C405" s="82" t="s">
        <v>974</v>
      </c>
      <c r="D405" s="82" t="s">
        <v>784</v>
      </c>
      <c r="E405" s="85" t="s">
        <v>906</v>
      </c>
      <c r="F405" s="86">
        <v>9</v>
      </c>
      <c r="G405" s="82"/>
      <c r="H405" s="82"/>
      <c r="I405" s="82"/>
      <c r="J405" s="84"/>
    </row>
    <row r="406" spans="1:10" x14ac:dyDescent="0.25">
      <c r="A406" s="81" t="s">
        <v>338</v>
      </c>
      <c r="B406" s="82" t="s">
        <v>108</v>
      </c>
      <c r="C406" s="82" t="s">
        <v>222</v>
      </c>
      <c r="D406" s="82" t="s">
        <v>241</v>
      </c>
      <c r="E406" s="86" t="s">
        <v>957</v>
      </c>
      <c r="F406" s="95">
        <v>36</v>
      </c>
      <c r="G406" s="86" t="s">
        <v>954</v>
      </c>
      <c r="H406" s="95">
        <v>8.6999999999999993</v>
      </c>
      <c r="I406" s="82" t="s">
        <v>538</v>
      </c>
      <c r="J406" s="84" t="s">
        <v>242</v>
      </c>
    </row>
    <row r="407" spans="1:10" x14ac:dyDescent="0.25">
      <c r="A407" s="81" t="s">
        <v>338</v>
      </c>
      <c r="B407" s="82" t="s">
        <v>108</v>
      </c>
      <c r="C407" s="82" t="s">
        <v>977</v>
      </c>
      <c r="D407" s="82" t="s">
        <v>785</v>
      </c>
      <c r="E407" s="85" t="s">
        <v>906</v>
      </c>
      <c r="F407" s="95">
        <v>13</v>
      </c>
      <c r="G407" s="82"/>
      <c r="H407" s="82"/>
      <c r="I407" s="82"/>
      <c r="J407" s="84"/>
    </row>
    <row r="408" spans="1:10" x14ac:dyDescent="0.25">
      <c r="A408" s="81" t="s">
        <v>338</v>
      </c>
      <c r="B408" s="82" t="s">
        <v>108</v>
      </c>
      <c r="C408" s="82" t="s">
        <v>406</v>
      </c>
      <c r="D408" s="82" t="s">
        <v>414</v>
      </c>
      <c r="E408" s="82" t="s">
        <v>910</v>
      </c>
      <c r="F408" s="82" t="s">
        <v>653</v>
      </c>
      <c r="G408" s="82" t="s">
        <v>916</v>
      </c>
      <c r="H408" s="82" t="s">
        <v>545</v>
      </c>
      <c r="I408" s="85" t="s">
        <v>538</v>
      </c>
      <c r="J408" s="84" t="s">
        <v>545</v>
      </c>
    </row>
    <row r="409" spans="1:10" x14ac:dyDescent="0.25">
      <c r="A409" s="81" t="s">
        <v>338</v>
      </c>
      <c r="B409" s="82" t="s">
        <v>108</v>
      </c>
      <c r="C409" s="82" t="s">
        <v>966</v>
      </c>
      <c r="D409" s="82" t="s">
        <v>786</v>
      </c>
      <c r="E409" s="85" t="s">
        <v>906</v>
      </c>
      <c r="F409" s="95">
        <v>20.85</v>
      </c>
      <c r="G409" s="82"/>
      <c r="H409" s="82"/>
      <c r="I409" s="82"/>
      <c r="J409" s="84"/>
    </row>
    <row r="410" spans="1:10" x14ac:dyDescent="0.25">
      <c r="A410" s="81" t="s">
        <v>338</v>
      </c>
      <c r="B410" s="82" t="s">
        <v>108</v>
      </c>
      <c r="C410" s="82" t="s">
        <v>403</v>
      </c>
      <c r="D410" s="82" t="s">
        <v>502</v>
      </c>
      <c r="E410" s="82"/>
      <c r="F410" s="82"/>
      <c r="G410" s="82"/>
      <c r="H410" s="82"/>
      <c r="I410" s="82" t="s">
        <v>538</v>
      </c>
      <c r="J410" s="84" t="s">
        <v>787</v>
      </c>
    </row>
    <row r="411" spans="1:10" x14ac:dyDescent="0.25">
      <c r="A411" s="81" t="s">
        <v>338</v>
      </c>
      <c r="B411" s="82" t="s">
        <v>108</v>
      </c>
      <c r="C411" s="82" t="s">
        <v>244</v>
      </c>
      <c r="D411" s="82" t="s">
        <v>503</v>
      </c>
      <c r="E411" s="82" t="s">
        <v>987</v>
      </c>
      <c r="F411" s="82" t="s">
        <v>267</v>
      </c>
      <c r="G411" s="82"/>
      <c r="H411" s="82"/>
      <c r="I411" s="82"/>
      <c r="J411" s="84"/>
    </row>
    <row r="412" spans="1:10" x14ac:dyDescent="0.25">
      <c r="A412" s="81" t="s">
        <v>297</v>
      </c>
      <c r="B412" s="82" t="s">
        <v>332</v>
      </c>
      <c r="C412" s="82" t="s">
        <v>39</v>
      </c>
      <c r="D412" s="82" t="s">
        <v>203</v>
      </c>
      <c r="E412" s="82" t="s">
        <v>917</v>
      </c>
      <c r="F412" s="82" t="s">
        <v>788</v>
      </c>
      <c r="G412" s="82" t="s">
        <v>912</v>
      </c>
      <c r="H412" s="82" t="s">
        <v>251</v>
      </c>
      <c r="I412" s="82" t="s">
        <v>905</v>
      </c>
      <c r="J412" s="84" t="s">
        <v>251</v>
      </c>
    </row>
    <row r="413" spans="1:10" x14ac:dyDescent="0.25">
      <c r="A413" s="81" t="s">
        <v>297</v>
      </c>
      <c r="B413" s="82" t="s">
        <v>332</v>
      </c>
      <c r="C413" s="82" t="s">
        <v>976</v>
      </c>
      <c r="D413" s="82" t="s">
        <v>789</v>
      </c>
      <c r="E413" s="82" t="s">
        <v>907</v>
      </c>
      <c r="F413" s="95">
        <v>68.400000000000006</v>
      </c>
      <c r="G413" s="82"/>
      <c r="H413" s="82"/>
      <c r="I413" s="82"/>
      <c r="J413" s="84"/>
    </row>
    <row r="414" spans="1:10" x14ac:dyDescent="0.25">
      <c r="A414" s="81" t="s">
        <v>297</v>
      </c>
      <c r="B414" s="82" t="s">
        <v>332</v>
      </c>
      <c r="C414" s="82" t="s">
        <v>8</v>
      </c>
      <c r="D414" s="82" t="s">
        <v>204</v>
      </c>
      <c r="E414" s="82" t="s">
        <v>917</v>
      </c>
      <c r="F414" s="82" t="s">
        <v>207</v>
      </c>
      <c r="G414" s="82" t="s">
        <v>914</v>
      </c>
      <c r="H414" s="82" t="s">
        <v>24</v>
      </c>
      <c r="I414" s="82" t="s">
        <v>905</v>
      </c>
      <c r="J414" s="84" t="s">
        <v>24</v>
      </c>
    </row>
    <row r="415" spans="1:10" s="3" customFormat="1" x14ac:dyDescent="0.25">
      <c r="A415" s="81" t="s">
        <v>297</v>
      </c>
      <c r="B415" s="82" t="s">
        <v>332</v>
      </c>
      <c r="C415" s="82" t="s">
        <v>8</v>
      </c>
      <c r="D415" s="82" t="s">
        <v>1084</v>
      </c>
      <c r="E415" s="82" t="s">
        <v>1039</v>
      </c>
      <c r="F415" s="82">
        <v>5</v>
      </c>
      <c r="G415" s="82"/>
      <c r="H415" s="82"/>
      <c r="I415" s="82"/>
      <c r="J415" s="84"/>
    </row>
    <row r="416" spans="1:10" s="3" customFormat="1" x14ac:dyDescent="0.25">
      <c r="A416" s="81" t="s">
        <v>297</v>
      </c>
      <c r="B416" s="82" t="s">
        <v>332</v>
      </c>
      <c r="C416" s="82" t="s">
        <v>8</v>
      </c>
      <c r="D416" s="82" t="s">
        <v>1084</v>
      </c>
      <c r="E416" s="82" t="s">
        <v>1088</v>
      </c>
      <c r="F416" s="82"/>
      <c r="G416" s="82"/>
      <c r="H416" s="82"/>
      <c r="I416" s="82"/>
      <c r="J416" s="84"/>
    </row>
    <row r="417" spans="1:10" x14ac:dyDescent="0.25">
      <c r="A417" s="81" t="s">
        <v>297</v>
      </c>
      <c r="B417" s="82" t="s">
        <v>332</v>
      </c>
      <c r="C417" s="82" t="s">
        <v>972</v>
      </c>
      <c r="D417" s="82" t="s">
        <v>790</v>
      </c>
      <c r="E417" s="82" t="s">
        <v>907</v>
      </c>
      <c r="F417" s="95">
        <v>6.6</v>
      </c>
      <c r="G417" s="82"/>
      <c r="H417" s="82"/>
      <c r="I417" s="82"/>
      <c r="J417" s="84"/>
    </row>
    <row r="418" spans="1:10" x14ac:dyDescent="0.25">
      <c r="A418" s="81" t="s">
        <v>297</v>
      </c>
      <c r="B418" s="82" t="s">
        <v>332</v>
      </c>
      <c r="C418" s="82" t="s">
        <v>404</v>
      </c>
      <c r="D418" s="82" t="s">
        <v>791</v>
      </c>
      <c r="E418" s="82" t="s">
        <v>916</v>
      </c>
      <c r="F418" s="82" t="s">
        <v>792</v>
      </c>
      <c r="G418" s="82" t="s">
        <v>910</v>
      </c>
      <c r="H418" s="82" t="s">
        <v>644</v>
      </c>
      <c r="I418" s="82" t="s">
        <v>538</v>
      </c>
      <c r="J418" s="84" t="s">
        <v>644</v>
      </c>
    </row>
    <row r="419" spans="1:10" x14ac:dyDescent="0.25">
      <c r="A419" s="81" t="s">
        <v>297</v>
      </c>
      <c r="B419" s="82" t="s">
        <v>332</v>
      </c>
      <c r="C419" s="82" t="s">
        <v>967</v>
      </c>
      <c r="D419" s="82" t="s">
        <v>793</v>
      </c>
      <c r="E419" s="85" t="s">
        <v>906</v>
      </c>
      <c r="F419" s="95">
        <v>4.8</v>
      </c>
      <c r="G419" s="82"/>
      <c r="H419" s="82"/>
      <c r="I419" s="82"/>
      <c r="J419" s="84"/>
    </row>
    <row r="420" spans="1:10" x14ac:dyDescent="0.25">
      <c r="A420" s="81" t="s">
        <v>297</v>
      </c>
      <c r="B420" s="82" t="s">
        <v>332</v>
      </c>
      <c r="C420" s="82" t="s">
        <v>407</v>
      </c>
      <c r="D420" s="82" t="s">
        <v>794</v>
      </c>
      <c r="E420" s="82" t="s">
        <v>910</v>
      </c>
      <c r="F420" s="86" t="s">
        <v>771</v>
      </c>
      <c r="G420" s="82" t="s">
        <v>916</v>
      </c>
      <c r="H420" s="82" t="s">
        <v>545</v>
      </c>
      <c r="I420" s="85" t="s">
        <v>538</v>
      </c>
      <c r="J420" s="84" t="s">
        <v>545</v>
      </c>
    </row>
    <row r="421" spans="1:10" x14ac:dyDescent="0.25">
      <c r="A421" s="81" t="s">
        <v>297</v>
      </c>
      <c r="B421" s="82" t="s">
        <v>332</v>
      </c>
      <c r="C421" s="82" t="s">
        <v>970</v>
      </c>
      <c r="D421" s="82" t="s">
        <v>795</v>
      </c>
      <c r="E421" s="85" t="s">
        <v>906</v>
      </c>
      <c r="F421" s="95">
        <v>20.85</v>
      </c>
      <c r="G421" s="82"/>
      <c r="H421" s="82"/>
      <c r="I421" s="82"/>
      <c r="J421" s="84"/>
    </row>
    <row r="422" spans="1:10" x14ac:dyDescent="0.25">
      <c r="A422" s="81" t="s">
        <v>297</v>
      </c>
      <c r="B422" s="82" t="s">
        <v>332</v>
      </c>
      <c r="C422" s="82" t="s">
        <v>83</v>
      </c>
      <c r="D422" s="82" t="s">
        <v>205</v>
      </c>
      <c r="E422" s="82" t="s">
        <v>917</v>
      </c>
      <c r="F422" s="82" t="s">
        <v>208</v>
      </c>
      <c r="G422" s="82" t="s">
        <v>914</v>
      </c>
      <c r="H422" s="82" t="s">
        <v>54</v>
      </c>
      <c r="I422" s="82" t="s">
        <v>905</v>
      </c>
      <c r="J422" s="84" t="s">
        <v>54</v>
      </c>
    </row>
    <row r="423" spans="1:10" s="3" customFormat="1" x14ac:dyDescent="0.25">
      <c r="A423" s="81" t="s">
        <v>297</v>
      </c>
      <c r="B423" s="82" t="s">
        <v>332</v>
      </c>
      <c r="C423" s="82" t="s">
        <v>83</v>
      </c>
      <c r="D423" s="82" t="s">
        <v>1085</v>
      </c>
      <c r="E423" s="82" t="s">
        <v>1039</v>
      </c>
      <c r="F423" s="82">
        <v>2.5</v>
      </c>
      <c r="G423" s="82"/>
      <c r="H423" s="82"/>
      <c r="I423" s="82"/>
      <c r="J423" s="84"/>
    </row>
    <row r="424" spans="1:10" s="3" customFormat="1" x14ac:dyDescent="0.25">
      <c r="A424" s="81" t="s">
        <v>297</v>
      </c>
      <c r="B424" s="82" t="s">
        <v>332</v>
      </c>
      <c r="C424" s="82" t="s">
        <v>83</v>
      </c>
      <c r="D424" s="82" t="s">
        <v>1085</v>
      </c>
      <c r="E424" s="82" t="s">
        <v>1088</v>
      </c>
      <c r="F424" s="82"/>
      <c r="G424" s="82"/>
      <c r="H424" s="82"/>
      <c r="I424" s="82"/>
      <c r="J424" s="84"/>
    </row>
    <row r="425" spans="1:10" x14ac:dyDescent="0.25">
      <c r="A425" s="81" t="s">
        <v>297</v>
      </c>
      <c r="B425" s="82" t="s">
        <v>332</v>
      </c>
      <c r="C425" s="82" t="s">
        <v>969</v>
      </c>
      <c r="D425" s="82" t="s">
        <v>796</v>
      </c>
      <c r="E425" s="82" t="s">
        <v>907</v>
      </c>
      <c r="F425" s="95">
        <v>4.5999999999999996</v>
      </c>
      <c r="G425" s="82"/>
      <c r="H425" s="82"/>
      <c r="I425" s="82"/>
      <c r="J425" s="84"/>
    </row>
    <row r="426" spans="1:10" x14ac:dyDescent="0.25">
      <c r="A426" s="81" t="s">
        <v>297</v>
      </c>
      <c r="B426" s="82" t="s">
        <v>332</v>
      </c>
      <c r="C426" s="82" t="s">
        <v>42</v>
      </c>
      <c r="D426" s="82" t="s">
        <v>206</v>
      </c>
      <c r="E426" s="82" t="s">
        <v>917</v>
      </c>
      <c r="F426" s="82" t="s">
        <v>209</v>
      </c>
      <c r="G426" s="82" t="s">
        <v>913</v>
      </c>
      <c r="H426" s="82" t="s">
        <v>247</v>
      </c>
      <c r="I426" s="82" t="s">
        <v>538</v>
      </c>
      <c r="J426" s="84" t="s">
        <v>247</v>
      </c>
    </row>
    <row r="427" spans="1:10" x14ac:dyDescent="0.25">
      <c r="A427" s="81" t="s">
        <v>297</v>
      </c>
      <c r="B427" s="82" t="s">
        <v>332</v>
      </c>
      <c r="C427" s="82" t="s">
        <v>974</v>
      </c>
      <c r="D427" s="82" t="s">
        <v>797</v>
      </c>
      <c r="E427" s="85" t="s">
        <v>906</v>
      </c>
      <c r="F427" s="86">
        <v>9</v>
      </c>
      <c r="G427" s="82"/>
      <c r="H427" s="82"/>
      <c r="I427" s="82"/>
      <c r="J427" s="84"/>
    </row>
    <row r="428" spans="1:10" x14ac:dyDescent="0.25">
      <c r="A428" s="81" t="s">
        <v>297</v>
      </c>
      <c r="B428" s="82" t="s">
        <v>332</v>
      </c>
      <c r="C428" s="82" t="s">
        <v>222</v>
      </c>
      <c r="D428" s="82" t="s">
        <v>238</v>
      </c>
      <c r="E428" s="86" t="s">
        <v>957</v>
      </c>
      <c r="F428" s="95">
        <v>36</v>
      </c>
      <c r="G428" s="86" t="s">
        <v>954</v>
      </c>
      <c r="H428" s="95">
        <v>8.6999999999999993</v>
      </c>
      <c r="I428" s="82" t="s">
        <v>538</v>
      </c>
      <c r="J428" s="84" t="s">
        <v>242</v>
      </c>
    </row>
    <row r="429" spans="1:10" x14ac:dyDescent="0.25">
      <c r="A429" s="81" t="s">
        <v>297</v>
      </c>
      <c r="B429" s="82" t="s">
        <v>332</v>
      </c>
      <c r="C429" s="82" t="s">
        <v>977</v>
      </c>
      <c r="D429" s="82" t="s">
        <v>798</v>
      </c>
      <c r="E429" s="85" t="s">
        <v>906</v>
      </c>
      <c r="F429" s="95">
        <v>13</v>
      </c>
      <c r="G429" s="82"/>
      <c r="H429" s="82"/>
      <c r="I429" s="82"/>
      <c r="J429" s="84"/>
    </row>
    <row r="430" spans="1:10" x14ac:dyDescent="0.25">
      <c r="A430" s="81" t="s">
        <v>297</v>
      </c>
      <c r="B430" s="82" t="s">
        <v>332</v>
      </c>
      <c r="C430" s="82" t="s">
        <v>406</v>
      </c>
      <c r="D430" s="82" t="s">
        <v>432</v>
      </c>
      <c r="E430" s="82" t="s">
        <v>910</v>
      </c>
      <c r="F430" s="82" t="s">
        <v>776</v>
      </c>
      <c r="G430" s="82" t="s">
        <v>916</v>
      </c>
      <c r="H430" s="82" t="s">
        <v>545</v>
      </c>
      <c r="I430" s="85" t="s">
        <v>538</v>
      </c>
      <c r="J430" s="84" t="s">
        <v>545</v>
      </c>
    </row>
    <row r="431" spans="1:10" x14ac:dyDescent="0.25">
      <c r="A431" s="81" t="s">
        <v>297</v>
      </c>
      <c r="B431" s="82" t="s">
        <v>332</v>
      </c>
      <c r="C431" s="82" t="s">
        <v>966</v>
      </c>
      <c r="D431" s="82" t="s">
        <v>799</v>
      </c>
      <c r="E431" s="85" t="s">
        <v>906</v>
      </c>
      <c r="F431" s="95">
        <v>20.85</v>
      </c>
      <c r="G431" s="82"/>
      <c r="H431" s="82"/>
      <c r="I431" s="82"/>
      <c r="J431" s="84"/>
    </row>
    <row r="432" spans="1:10" x14ac:dyDescent="0.25">
      <c r="A432" s="81" t="s">
        <v>297</v>
      </c>
      <c r="B432" s="82" t="s">
        <v>332</v>
      </c>
      <c r="C432" s="82" t="s">
        <v>244</v>
      </c>
      <c r="D432" s="82" t="s">
        <v>522</v>
      </c>
      <c r="E432" s="82" t="s">
        <v>987</v>
      </c>
      <c r="F432" s="82" t="s">
        <v>268</v>
      </c>
      <c r="G432" s="82"/>
      <c r="H432" s="82"/>
      <c r="I432" s="82"/>
      <c r="J432" s="84"/>
    </row>
    <row r="433" spans="1:10" x14ac:dyDescent="0.25">
      <c r="A433" s="81" t="s">
        <v>353</v>
      </c>
      <c r="B433" s="82" t="s">
        <v>332</v>
      </c>
      <c r="C433" s="82" t="s">
        <v>39</v>
      </c>
      <c r="D433" s="82" t="s">
        <v>216</v>
      </c>
      <c r="E433" s="82" t="s">
        <v>917</v>
      </c>
      <c r="F433" s="82" t="s">
        <v>212</v>
      </c>
      <c r="G433" s="82" t="s">
        <v>912</v>
      </c>
      <c r="H433" s="82" t="s">
        <v>251</v>
      </c>
      <c r="I433" s="82" t="s">
        <v>905</v>
      </c>
      <c r="J433" s="84" t="s">
        <v>251</v>
      </c>
    </row>
    <row r="434" spans="1:10" x14ac:dyDescent="0.25">
      <c r="A434" s="81" t="s">
        <v>353</v>
      </c>
      <c r="B434" s="82" t="s">
        <v>332</v>
      </c>
      <c r="C434" s="82" t="s">
        <v>976</v>
      </c>
      <c r="D434" s="82" t="s">
        <v>800</v>
      </c>
      <c r="E434" s="82" t="s">
        <v>907</v>
      </c>
      <c r="F434" s="95">
        <v>68.400000000000006</v>
      </c>
      <c r="G434" s="82"/>
      <c r="H434" s="82"/>
      <c r="I434" s="82"/>
      <c r="J434" s="84"/>
    </row>
    <row r="435" spans="1:10" x14ac:dyDescent="0.25">
      <c r="A435" s="81" t="s">
        <v>353</v>
      </c>
      <c r="B435" s="82" t="s">
        <v>332</v>
      </c>
      <c r="C435" s="82" t="s">
        <v>8</v>
      </c>
      <c r="D435" s="82" t="s">
        <v>217</v>
      </c>
      <c r="E435" s="82" t="s">
        <v>917</v>
      </c>
      <c r="F435" s="82" t="s">
        <v>213</v>
      </c>
      <c r="G435" s="82" t="s">
        <v>914</v>
      </c>
      <c r="H435" s="82" t="s">
        <v>24</v>
      </c>
      <c r="I435" s="82" t="s">
        <v>905</v>
      </c>
      <c r="J435" s="84" t="s">
        <v>24</v>
      </c>
    </row>
    <row r="436" spans="1:10" s="3" customFormat="1" x14ac:dyDescent="0.25">
      <c r="A436" s="81" t="s">
        <v>353</v>
      </c>
      <c r="B436" s="82" t="s">
        <v>332</v>
      </c>
      <c r="C436" s="82" t="s">
        <v>8</v>
      </c>
      <c r="D436" s="82" t="s">
        <v>1086</v>
      </c>
      <c r="E436" s="82" t="s">
        <v>1039</v>
      </c>
      <c r="F436" s="82">
        <v>5</v>
      </c>
      <c r="G436" s="82"/>
      <c r="H436" s="82"/>
      <c r="I436" s="82"/>
      <c r="J436" s="84"/>
    </row>
    <row r="437" spans="1:10" s="3" customFormat="1" x14ac:dyDescent="0.25">
      <c r="A437" s="81" t="s">
        <v>353</v>
      </c>
      <c r="B437" s="82" t="s">
        <v>332</v>
      </c>
      <c r="C437" s="82" t="s">
        <v>8</v>
      </c>
      <c r="D437" s="82" t="s">
        <v>1086</v>
      </c>
      <c r="E437" s="82" t="s">
        <v>1088</v>
      </c>
      <c r="F437" s="82"/>
      <c r="G437" s="82"/>
      <c r="H437" s="82"/>
      <c r="I437" s="82"/>
      <c r="J437" s="84"/>
    </row>
    <row r="438" spans="1:10" x14ac:dyDescent="0.25">
      <c r="A438" s="81" t="s">
        <v>353</v>
      </c>
      <c r="B438" s="82" t="s">
        <v>332</v>
      </c>
      <c r="C438" s="82" t="s">
        <v>972</v>
      </c>
      <c r="D438" s="82" t="s">
        <v>801</v>
      </c>
      <c r="E438" s="82" t="s">
        <v>907</v>
      </c>
      <c r="F438" s="95">
        <v>6.6</v>
      </c>
      <c r="G438" s="82"/>
      <c r="H438" s="82"/>
      <c r="I438" s="82"/>
      <c r="J438" s="84"/>
    </row>
    <row r="439" spans="1:10" x14ac:dyDescent="0.25">
      <c r="A439" s="81" t="s">
        <v>353</v>
      </c>
      <c r="B439" s="82" t="s">
        <v>332</v>
      </c>
      <c r="C439" s="82" t="s">
        <v>404</v>
      </c>
      <c r="D439" s="82" t="s">
        <v>802</v>
      </c>
      <c r="E439" s="82" t="s">
        <v>916</v>
      </c>
      <c r="F439" s="82" t="s">
        <v>803</v>
      </c>
      <c r="G439" s="82" t="s">
        <v>910</v>
      </c>
      <c r="H439" s="82" t="s">
        <v>644</v>
      </c>
      <c r="I439" s="82" t="s">
        <v>538</v>
      </c>
      <c r="J439" s="84" t="s">
        <v>644</v>
      </c>
    </row>
    <row r="440" spans="1:10" x14ac:dyDescent="0.25">
      <c r="A440" s="81" t="s">
        <v>353</v>
      </c>
      <c r="B440" s="82" t="s">
        <v>332</v>
      </c>
      <c r="C440" s="82" t="s">
        <v>967</v>
      </c>
      <c r="D440" s="82" t="s">
        <v>804</v>
      </c>
      <c r="E440" s="85" t="s">
        <v>906</v>
      </c>
      <c r="F440" s="95">
        <v>4.8</v>
      </c>
      <c r="G440" s="82"/>
      <c r="H440" s="82"/>
      <c r="I440" s="82"/>
      <c r="J440" s="84"/>
    </row>
    <row r="441" spans="1:10" x14ac:dyDescent="0.25">
      <c r="A441" s="81" t="s">
        <v>353</v>
      </c>
      <c r="B441" s="82" t="s">
        <v>332</v>
      </c>
      <c r="C441" s="82" t="s">
        <v>407</v>
      </c>
      <c r="D441" s="82" t="s">
        <v>805</v>
      </c>
      <c r="E441" s="82" t="s">
        <v>910</v>
      </c>
      <c r="F441" s="82" t="s">
        <v>725</v>
      </c>
      <c r="G441" s="82" t="s">
        <v>916</v>
      </c>
      <c r="H441" s="82" t="s">
        <v>545</v>
      </c>
      <c r="I441" s="85" t="s">
        <v>538</v>
      </c>
      <c r="J441" s="84" t="s">
        <v>545</v>
      </c>
    </row>
    <row r="442" spans="1:10" x14ac:dyDescent="0.25">
      <c r="A442" s="81" t="s">
        <v>353</v>
      </c>
      <c r="B442" s="82" t="s">
        <v>332</v>
      </c>
      <c r="C442" s="82" t="s">
        <v>970</v>
      </c>
      <c r="D442" s="82" t="s">
        <v>806</v>
      </c>
      <c r="E442" s="85" t="s">
        <v>906</v>
      </c>
      <c r="F442" s="95">
        <v>20.85</v>
      </c>
      <c r="G442" s="82"/>
      <c r="H442" s="82"/>
      <c r="I442" s="82"/>
      <c r="J442" s="84"/>
    </row>
    <row r="443" spans="1:10" x14ac:dyDescent="0.25">
      <c r="A443" s="81" t="s">
        <v>353</v>
      </c>
      <c r="B443" s="82" t="s">
        <v>332</v>
      </c>
      <c r="C443" s="82" t="s">
        <v>83</v>
      </c>
      <c r="D443" s="82" t="s">
        <v>218</v>
      </c>
      <c r="E443" s="82" t="s">
        <v>917</v>
      </c>
      <c r="F443" s="82" t="s">
        <v>214</v>
      </c>
      <c r="G443" s="82" t="s">
        <v>914</v>
      </c>
      <c r="H443" s="82" t="s">
        <v>54</v>
      </c>
      <c r="I443" s="82" t="s">
        <v>905</v>
      </c>
      <c r="J443" s="84" t="s">
        <v>54</v>
      </c>
    </row>
    <row r="444" spans="1:10" s="3" customFormat="1" x14ac:dyDescent="0.25">
      <c r="A444" s="81" t="s">
        <v>353</v>
      </c>
      <c r="B444" s="82" t="s">
        <v>332</v>
      </c>
      <c r="C444" s="82" t="s">
        <v>83</v>
      </c>
      <c r="D444" s="82" t="s">
        <v>1087</v>
      </c>
      <c r="E444" s="82" t="s">
        <v>1039</v>
      </c>
      <c r="F444" s="82">
        <v>2.5</v>
      </c>
      <c r="G444" s="82"/>
      <c r="H444" s="82"/>
      <c r="I444" s="82"/>
      <c r="J444" s="84"/>
    </row>
    <row r="445" spans="1:10" s="3" customFormat="1" x14ac:dyDescent="0.25">
      <c r="A445" s="81" t="s">
        <v>353</v>
      </c>
      <c r="B445" s="82" t="s">
        <v>332</v>
      </c>
      <c r="C445" s="82" t="s">
        <v>83</v>
      </c>
      <c r="D445" s="82" t="s">
        <v>1087</v>
      </c>
      <c r="E445" s="82" t="s">
        <v>1088</v>
      </c>
      <c r="F445" s="82"/>
      <c r="G445" s="82"/>
      <c r="H445" s="82"/>
      <c r="I445" s="82"/>
      <c r="J445" s="84"/>
    </row>
    <row r="446" spans="1:10" x14ac:dyDescent="0.25">
      <c r="A446" s="81" t="s">
        <v>353</v>
      </c>
      <c r="B446" s="82" t="s">
        <v>332</v>
      </c>
      <c r="C446" s="82" t="s">
        <v>969</v>
      </c>
      <c r="D446" s="82" t="s">
        <v>807</v>
      </c>
      <c r="E446" s="82" t="s">
        <v>907</v>
      </c>
      <c r="F446" s="95">
        <v>4.5999999999999996</v>
      </c>
      <c r="G446" s="82"/>
      <c r="H446" s="82"/>
      <c r="I446" s="82"/>
      <c r="J446" s="84"/>
    </row>
    <row r="447" spans="1:10" x14ac:dyDescent="0.25">
      <c r="A447" s="81" t="s">
        <v>353</v>
      </c>
      <c r="B447" s="82" t="s">
        <v>332</v>
      </c>
      <c r="C447" s="82" t="s">
        <v>42</v>
      </c>
      <c r="D447" s="82" t="s">
        <v>219</v>
      </c>
      <c r="E447" s="82" t="s">
        <v>917</v>
      </c>
      <c r="F447" s="82" t="s">
        <v>134</v>
      </c>
      <c r="G447" s="82" t="s">
        <v>913</v>
      </c>
      <c r="H447" s="82" t="s">
        <v>253</v>
      </c>
      <c r="I447" s="82" t="s">
        <v>538</v>
      </c>
      <c r="J447" s="84" t="s">
        <v>253</v>
      </c>
    </row>
    <row r="448" spans="1:10" x14ac:dyDescent="0.25">
      <c r="A448" s="81" t="s">
        <v>353</v>
      </c>
      <c r="B448" s="82" t="s">
        <v>332</v>
      </c>
      <c r="C448" s="82" t="s">
        <v>974</v>
      </c>
      <c r="D448" s="82" t="s">
        <v>808</v>
      </c>
      <c r="E448" s="85" t="s">
        <v>906</v>
      </c>
      <c r="F448" s="86">
        <v>9</v>
      </c>
      <c r="G448" s="82"/>
      <c r="H448" s="82"/>
      <c r="I448" s="82"/>
      <c r="J448" s="84"/>
    </row>
    <row r="449" spans="1:10" x14ac:dyDescent="0.25">
      <c r="A449" s="81" t="s">
        <v>353</v>
      </c>
      <c r="B449" s="82" t="s">
        <v>332</v>
      </c>
      <c r="C449" s="82" t="s">
        <v>222</v>
      </c>
      <c r="D449" s="82" t="s">
        <v>239</v>
      </c>
      <c r="E449" s="86" t="s">
        <v>957</v>
      </c>
      <c r="F449" s="95">
        <v>36</v>
      </c>
      <c r="G449" s="86" t="s">
        <v>954</v>
      </c>
      <c r="H449" s="95">
        <v>8.6999999999999993</v>
      </c>
      <c r="I449" s="82" t="s">
        <v>538</v>
      </c>
      <c r="J449" s="84" t="s">
        <v>242</v>
      </c>
    </row>
    <row r="450" spans="1:10" x14ac:dyDescent="0.25">
      <c r="A450" s="81" t="s">
        <v>353</v>
      </c>
      <c r="B450" s="82" t="s">
        <v>332</v>
      </c>
      <c r="C450" s="82" t="s">
        <v>977</v>
      </c>
      <c r="D450" s="82" t="s">
        <v>809</v>
      </c>
      <c r="E450" s="85" t="s">
        <v>906</v>
      </c>
      <c r="F450" s="95">
        <v>13</v>
      </c>
      <c r="G450" s="82"/>
      <c r="H450" s="82"/>
      <c r="I450" s="82"/>
      <c r="J450" s="84"/>
    </row>
    <row r="451" spans="1:10" x14ac:dyDescent="0.25">
      <c r="A451" s="81" t="s">
        <v>353</v>
      </c>
      <c r="B451" s="82" t="s">
        <v>332</v>
      </c>
      <c r="C451" s="82" t="s">
        <v>406</v>
      </c>
      <c r="D451" s="82" t="s">
        <v>433</v>
      </c>
      <c r="E451" s="82" t="s">
        <v>910</v>
      </c>
      <c r="F451" s="82" t="s">
        <v>730</v>
      </c>
      <c r="G451" s="82" t="s">
        <v>916</v>
      </c>
      <c r="H451" s="82" t="s">
        <v>545</v>
      </c>
      <c r="I451" s="85" t="s">
        <v>538</v>
      </c>
      <c r="J451" s="84" t="s">
        <v>545</v>
      </c>
    </row>
    <row r="452" spans="1:10" x14ac:dyDescent="0.25">
      <c r="A452" s="81" t="s">
        <v>353</v>
      </c>
      <c r="B452" s="82" t="s">
        <v>332</v>
      </c>
      <c r="C452" s="82" t="s">
        <v>966</v>
      </c>
      <c r="D452" s="82" t="s">
        <v>810</v>
      </c>
      <c r="E452" s="85" t="s">
        <v>906</v>
      </c>
      <c r="F452" s="95">
        <v>20.85</v>
      </c>
      <c r="G452" s="82"/>
      <c r="H452" s="82"/>
      <c r="I452" s="82"/>
      <c r="J452" s="84"/>
    </row>
    <row r="453" spans="1:10" x14ac:dyDescent="0.25">
      <c r="A453" s="81" t="s">
        <v>353</v>
      </c>
      <c r="B453" s="82" t="s">
        <v>332</v>
      </c>
      <c r="C453" s="82" t="s">
        <v>316</v>
      </c>
      <c r="D453" s="82" t="s">
        <v>434</v>
      </c>
      <c r="E453" s="82" t="s">
        <v>987</v>
      </c>
      <c r="F453" s="82" t="s">
        <v>811</v>
      </c>
      <c r="G453" s="82" t="s">
        <v>988</v>
      </c>
      <c r="H453" s="82" t="s">
        <v>812</v>
      </c>
      <c r="I453" s="82" t="s">
        <v>538</v>
      </c>
      <c r="J453" s="84" t="s">
        <v>812</v>
      </c>
    </row>
    <row r="454" spans="1:10" x14ac:dyDescent="0.25">
      <c r="A454" s="81" t="s">
        <v>353</v>
      </c>
      <c r="B454" s="82" t="s">
        <v>332</v>
      </c>
      <c r="C454" s="82" t="s">
        <v>978</v>
      </c>
      <c r="D454" s="82" t="s">
        <v>813</v>
      </c>
      <c r="E454" s="85" t="s">
        <v>906</v>
      </c>
      <c r="F454" s="95">
        <v>15.2</v>
      </c>
      <c r="G454" s="82"/>
      <c r="H454" s="82"/>
      <c r="I454" s="82"/>
      <c r="J454" s="84"/>
    </row>
    <row r="455" spans="1:10" x14ac:dyDescent="0.25">
      <c r="A455" s="81" t="s">
        <v>353</v>
      </c>
      <c r="B455" s="82" t="s">
        <v>332</v>
      </c>
      <c r="C455" s="82" t="s">
        <v>244</v>
      </c>
      <c r="D455" s="82" t="s">
        <v>523</v>
      </c>
      <c r="E455" s="82" t="s">
        <v>987</v>
      </c>
      <c r="F455" s="82" t="s">
        <v>269</v>
      </c>
      <c r="G455" s="82"/>
      <c r="H455" s="82"/>
      <c r="I455" s="82"/>
      <c r="J455" s="84"/>
    </row>
    <row r="456" spans="1:10" x14ac:dyDescent="0.25">
      <c r="A456" s="81" t="s">
        <v>54</v>
      </c>
      <c r="B456" s="82" t="s">
        <v>108</v>
      </c>
      <c r="C456" s="82" t="s">
        <v>39</v>
      </c>
      <c r="D456" s="82" t="s">
        <v>58</v>
      </c>
      <c r="E456" s="82" t="s">
        <v>917</v>
      </c>
      <c r="F456" s="82" t="s">
        <v>638</v>
      </c>
      <c r="G456" s="82" t="s">
        <v>912</v>
      </c>
      <c r="H456" s="82" t="s">
        <v>639</v>
      </c>
      <c r="I456" s="82" t="s">
        <v>905</v>
      </c>
      <c r="J456" s="84" t="s">
        <v>639</v>
      </c>
    </row>
    <row r="457" spans="1:10" x14ac:dyDescent="0.25">
      <c r="A457" s="81" t="s">
        <v>54</v>
      </c>
      <c r="B457" s="82" t="s">
        <v>108</v>
      </c>
      <c r="C457" s="82" t="s">
        <v>976</v>
      </c>
      <c r="D457" s="82" t="s">
        <v>814</v>
      </c>
      <c r="E457" s="82" t="s">
        <v>907</v>
      </c>
      <c r="F457" s="95">
        <v>68.400000000000006</v>
      </c>
      <c r="G457" s="82"/>
      <c r="H457" s="82"/>
      <c r="I457" s="82"/>
      <c r="J457" s="84"/>
    </row>
    <row r="458" spans="1:10" x14ac:dyDescent="0.25">
      <c r="A458" s="81" t="s">
        <v>54</v>
      </c>
      <c r="B458" s="82" t="s">
        <v>108</v>
      </c>
      <c r="C458" s="82" t="s">
        <v>8</v>
      </c>
      <c r="D458" s="82" t="s">
        <v>59</v>
      </c>
      <c r="E458" s="82" t="s">
        <v>917</v>
      </c>
      <c r="F458" s="82" t="s">
        <v>213</v>
      </c>
      <c r="G458" s="82" t="s">
        <v>914</v>
      </c>
      <c r="H458" s="82" t="s">
        <v>24</v>
      </c>
      <c r="I458" s="82" t="s">
        <v>905</v>
      </c>
      <c r="J458" s="84" t="s">
        <v>24</v>
      </c>
    </row>
    <row r="459" spans="1:10" s="3" customFormat="1" x14ac:dyDescent="0.25">
      <c r="A459" s="81" t="s">
        <v>54</v>
      </c>
      <c r="B459" s="82" t="s">
        <v>108</v>
      </c>
      <c r="C459" s="82" t="s">
        <v>8</v>
      </c>
      <c r="D459" s="82" t="s">
        <v>1050</v>
      </c>
      <c r="E459" s="82" t="s">
        <v>1039</v>
      </c>
      <c r="F459" s="82">
        <v>5</v>
      </c>
      <c r="G459" s="82"/>
      <c r="H459" s="82"/>
      <c r="I459" s="82"/>
      <c r="J459" s="84"/>
    </row>
    <row r="460" spans="1:10" s="3" customFormat="1" x14ac:dyDescent="0.25">
      <c r="A460" s="81" t="s">
        <v>54</v>
      </c>
      <c r="B460" s="82" t="s">
        <v>108</v>
      </c>
      <c r="C460" s="82" t="s">
        <v>8</v>
      </c>
      <c r="D460" s="82" t="s">
        <v>1050</v>
      </c>
      <c r="E460" s="82" t="s">
        <v>1088</v>
      </c>
      <c r="F460" s="82"/>
      <c r="G460" s="82"/>
      <c r="H460" s="82"/>
      <c r="I460" s="82"/>
      <c r="J460" s="84"/>
    </row>
    <row r="461" spans="1:10" x14ac:dyDescent="0.25">
      <c r="A461" s="81" t="s">
        <v>54</v>
      </c>
      <c r="B461" s="82" t="s">
        <v>108</v>
      </c>
      <c r="C461" s="82" t="s">
        <v>972</v>
      </c>
      <c r="D461" s="82" t="s">
        <v>815</v>
      </c>
      <c r="E461" s="82" t="s">
        <v>907</v>
      </c>
      <c r="F461" s="95">
        <v>6.6</v>
      </c>
      <c r="G461" s="82"/>
      <c r="H461" s="82"/>
      <c r="I461" s="82"/>
      <c r="J461" s="84"/>
    </row>
    <row r="462" spans="1:10" x14ac:dyDescent="0.25">
      <c r="A462" s="81" t="s">
        <v>54</v>
      </c>
      <c r="B462" s="82" t="s">
        <v>108</v>
      </c>
      <c r="C462" s="82" t="s">
        <v>404</v>
      </c>
      <c r="D462" s="82" t="s">
        <v>816</v>
      </c>
      <c r="E462" s="82" t="s">
        <v>916</v>
      </c>
      <c r="F462" s="82" t="s">
        <v>643</v>
      </c>
      <c r="G462" s="82" t="s">
        <v>910</v>
      </c>
      <c r="H462" s="82" t="s">
        <v>644</v>
      </c>
      <c r="I462" s="82" t="s">
        <v>538</v>
      </c>
      <c r="J462" s="84" t="s">
        <v>644</v>
      </c>
    </row>
    <row r="463" spans="1:10" x14ac:dyDescent="0.25">
      <c r="A463" s="81" t="s">
        <v>54</v>
      </c>
      <c r="B463" s="82" t="s">
        <v>108</v>
      </c>
      <c r="C463" s="82" t="s">
        <v>967</v>
      </c>
      <c r="D463" s="82" t="s">
        <v>817</v>
      </c>
      <c r="E463" s="85" t="s">
        <v>906</v>
      </c>
      <c r="F463" s="95">
        <v>4.8</v>
      </c>
      <c r="G463" s="82"/>
      <c r="H463" s="82"/>
      <c r="I463" s="82"/>
      <c r="J463" s="84"/>
    </row>
    <row r="464" spans="1:10" x14ac:dyDescent="0.25">
      <c r="A464" s="81" t="s">
        <v>54</v>
      </c>
      <c r="B464" s="82" t="s">
        <v>108</v>
      </c>
      <c r="C464" s="82" t="s">
        <v>407</v>
      </c>
      <c r="D464" s="82" t="s">
        <v>408</v>
      </c>
      <c r="E464" s="82" t="s">
        <v>910</v>
      </c>
      <c r="F464" s="82" t="s">
        <v>647</v>
      </c>
      <c r="G464" s="82" t="s">
        <v>916</v>
      </c>
      <c r="H464" s="82" t="s">
        <v>545</v>
      </c>
      <c r="I464" s="85" t="s">
        <v>538</v>
      </c>
      <c r="J464" s="84" t="s">
        <v>545</v>
      </c>
    </row>
    <row r="465" spans="1:10" x14ac:dyDescent="0.25">
      <c r="A465" s="81" t="s">
        <v>54</v>
      </c>
      <c r="B465" s="82" t="s">
        <v>108</v>
      </c>
      <c r="C465" s="82" t="s">
        <v>970</v>
      </c>
      <c r="D465" s="82" t="s">
        <v>818</v>
      </c>
      <c r="E465" s="85" t="s">
        <v>906</v>
      </c>
      <c r="F465" s="95">
        <v>20.85</v>
      </c>
      <c r="G465" s="82"/>
      <c r="H465" s="82"/>
      <c r="I465" s="82"/>
      <c r="J465" s="84"/>
    </row>
    <row r="466" spans="1:10" x14ac:dyDescent="0.25">
      <c r="A466" s="81" t="s">
        <v>54</v>
      </c>
      <c r="B466" s="82" t="s">
        <v>108</v>
      </c>
      <c r="C466" s="82" t="s">
        <v>83</v>
      </c>
      <c r="D466" s="82" t="s">
        <v>60</v>
      </c>
      <c r="E466" s="82" t="s">
        <v>917</v>
      </c>
      <c r="F466" s="82" t="s">
        <v>649</v>
      </c>
      <c r="G466" s="82" t="s">
        <v>914</v>
      </c>
      <c r="H466" s="82" t="s">
        <v>54</v>
      </c>
      <c r="I466" s="82" t="s">
        <v>905</v>
      </c>
      <c r="J466" s="84" t="s">
        <v>54</v>
      </c>
    </row>
    <row r="467" spans="1:10" s="3" customFormat="1" x14ac:dyDescent="0.25">
      <c r="A467" s="81" t="s">
        <v>54</v>
      </c>
      <c r="B467" s="82" t="s">
        <v>108</v>
      </c>
      <c r="C467" s="82" t="s">
        <v>83</v>
      </c>
      <c r="D467" s="82" t="s">
        <v>1051</v>
      </c>
      <c r="E467" s="82" t="s">
        <v>1039</v>
      </c>
      <c r="F467" s="82">
        <v>2.5</v>
      </c>
      <c r="G467" s="82"/>
      <c r="H467" s="82"/>
      <c r="I467" s="82"/>
      <c r="J467" s="84"/>
    </row>
    <row r="468" spans="1:10" s="3" customFormat="1" x14ac:dyDescent="0.25">
      <c r="A468" s="81" t="s">
        <v>54</v>
      </c>
      <c r="B468" s="82" t="s">
        <v>108</v>
      </c>
      <c r="C468" s="82" t="s">
        <v>83</v>
      </c>
      <c r="D468" s="82" t="s">
        <v>1051</v>
      </c>
      <c r="E468" s="82" t="s">
        <v>1088</v>
      </c>
      <c r="F468" s="82"/>
      <c r="G468" s="82"/>
      <c r="H468" s="82"/>
      <c r="I468" s="82"/>
      <c r="J468" s="84"/>
    </row>
    <row r="469" spans="1:10" x14ac:dyDescent="0.25">
      <c r="A469" s="81" t="s">
        <v>54</v>
      </c>
      <c r="B469" s="82" t="s">
        <v>108</v>
      </c>
      <c r="C469" s="82" t="s">
        <v>969</v>
      </c>
      <c r="D469" s="82" t="s">
        <v>819</v>
      </c>
      <c r="E469" s="82" t="s">
        <v>907</v>
      </c>
      <c r="F469" s="95">
        <v>4.5999999999999996</v>
      </c>
      <c r="G469" s="82"/>
      <c r="H469" s="82"/>
      <c r="I469" s="82"/>
      <c r="J469" s="84"/>
    </row>
    <row r="470" spans="1:10" x14ac:dyDescent="0.25">
      <c r="A470" s="81" t="s">
        <v>54</v>
      </c>
      <c r="B470" s="82" t="s">
        <v>108</v>
      </c>
      <c r="C470" s="82" t="s">
        <v>42</v>
      </c>
      <c r="D470" s="82" t="s">
        <v>61</v>
      </c>
      <c r="E470" s="82" t="s">
        <v>917</v>
      </c>
      <c r="F470" s="82" t="s">
        <v>134</v>
      </c>
      <c r="G470" s="82" t="s">
        <v>913</v>
      </c>
      <c r="H470" s="82" t="s">
        <v>247</v>
      </c>
      <c r="I470" s="82" t="s">
        <v>538</v>
      </c>
      <c r="J470" s="84" t="s">
        <v>247</v>
      </c>
    </row>
    <row r="471" spans="1:10" x14ac:dyDescent="0.25">
      <c r="A471" s="81" t="s">
        <v>54</v>
      </c>
      <c r="B471" s="82" t="s">
        <v>108</v>
      </c>
      <c r="C471" s="82" t="s">
        <v>974</v>
      </c>
      <c r="D471" s="82" t="s">
        <v>820</v>
      </c>
      <c r="E471" s="85" t="s">
        <v>906</v>
      </c>
      <c r="F471" s="86">
        <v>9</v>
      </c>
      <c r="G471" s="82"/>
      <c r="H471" s="82"/>
      <c r="I471" s="82"/>
      <c r="J471" s="84"/>
    </row>
    <row r="472" spans="1:10" x14ac:dyDescent="0.25">
      <c r="A472" s="81" t="s">
        <v>54</v>
      </c>
      <c r="B472" s="82" t="s">
        <v>108</v>
      </c>
      <c r="C472" s="82" t="s">
        <v>222</v>
      </c>
      <c r="D472" s="82" t="s">
        <v>240</v>
      </c>
      <c r="E472" s="86" t="s">
        <v>957</v>
      </c>
      <c r="F472" s="95">
        <v>36</v>
      </c>
      <c r="G472" s="86" t="s">
        <v>954</v>
      </c>
      <c r="H472" s="95">
        <v>8.6999999999999993</v>
      </c>
      <c r="I472" s="82" t="s">
        <v>538</v>
      </c>
      <c r="J472" s="84" t="s">
        <v>242</v>
      </c>
    </row>
    <row r="473" spans="1:10" x14ac:dyDescent="0.25">
      <c r="A473" s="81" t="s">
        <v>54</v>
      </c>
      <c r="B473" s="82" t="s">
        <v>108</v>
      </c>
      <c r="C473" s="82" t="s">
        <v>977</v>
      </c>
      <c r="D473" s="82" t="s">
        <v>821</v>
      </c>
      <c r="E473" s="85" t="s">
        <v>906</v>
      </c>
      <c r="F473" s="95">
        <v>13</v>
      </c>
      <c r="G473" s="82"/>
      <c r="H473" s="82"/>
      <c r="I473" s="82"/>
      <c r="J473" s="84"/>
    </row>
    <row r="474" spans="1:10" x14ac:dyDescent="0.25">
      <c r="A474" s="81" t="s">
        <v>54</v>
      </c>
      <c r="B474" s="82" t="s">
        <v>108</v>
      </c>
      <c r="C474" s="82" t="s">
        <v>406</v>
      </c>
      <c r="D474" s="82" t="s">
        <v>415</v>
      </c>
      <c r="E474" s="82" t="s">
        <v>910</v>
      </c>
      <c r="F474" s="82" t="s">
        <v>653</v>
      </c>
      <c r="G474" s="82" t="s">
        <v>916</v>
      </c>
      <c r="H474" s="82" t="s">
        <v>545</v>
      </c>
      <c r="I474" s="85" t="s">
        <v>538</v>
      </c>
      <c r="J474" s="84" t="s">
        <v>545</v>
      </c>
    </row>
    <row r="475" spans="1:10" x14ac:dyDescent="0.25">
      <c r="A475" s="81" t="s">
        <v>54</v>
      </c>
      <c r="B475" s="82" t="s">
        <v>108</v>
      </c>
      <c r="C475" s="82" t="s">
        <v>966</v>
      </c>
      <c r="D475" s="82" t="s">
        <v>822</v>
      </c>
      <c r="E475" s="85" t="s">
        <v>906</v>
      </c>
      <c r="F475" s="95">
        <v>20.85</v>
      </c>
      <c r="G475" s="82"/>
      <c r="H475" s="82"/>
      <c r="I475" s="82"/>
      <c r="J475" s="84"/>
    </row>
    <row r="476" spans="1:10" x14ac:dyDescent="0.25">
      <c r="A476" s="81" t="s">
        <v>54</v>
      </c>
      <c r="B476" s="82" t="s">
        <v>108</v>
      </c>
      <c r="C476" s="82" t="s">
        <v>403</v>
      </c>
      <c r="D476" s="82" t="s">
        <v>504</v>
      </c>
      <c r="E476" s="82"/>
      <c r="F476" s="82"/>
      <c r="G476" s="82"/>
      <c r="H476" s="82"/>
      <c r="I476" s="82" t="s">
        <v>538</v>
      </c>
      <c r="J476" s="84" t="s">
        <v>823</v>
      </c>
    </row>
    <row r="477" spans="1:10" x14ac:dyDescent="0.25">
      <c r="A477" s="81" t="s">
        <v>54</v>
      </c>
      <c r="B477" s="82" t="s">
        <v>108</v>
      </c>
      <c r="C477" s="82" t="s">
        <v>244</v>
      </c>
      <c r="D477" s="82" t="s">
        <v>505</v>
      </c>
      <c r="E477" s="82" t="s">
        <v>987</v>
      </c>
      <c r="F477" s="82" t="s">
        <v>267</v>
      </c>
      <c r="G477" s="82"/>
      <c r="H477" s="82"/>
      <c r="I477" s="82"/>
      <c r="J477" s="84"/>
    </row>
    <row r="478" spans="1:10" x14ac:dyDescent="0.25">
      <c r="A478" s="81" t="s">
        <v>41</v>
      </c>
      <c r="B478" s="82" t="s">
        <v>331</v>
      </c>
      <c r="C478" s="82" t="s">
        <v>39</v>
      </c>
      <c r="D478" s="82" t="s">
        <v>128</v>
      </c>
      <c r="E478" s="82" t="s">
        <v>917</v>
      </c>
      <c r="F478" s="82" t="s">
        <v>638</v>
      </c>
      <c r="G478" s="82" t="s">
        <v>912</v>
      </c>
      <c r="H478" s="82" t="s">
        <v>639</v>
      </c>
      <c r="I478" s="82" t="s">
        <v>905</v>
      </c>
      <c r="J478" s="84" t="s">
        <v>639</v>
      </c>
    </row>
    <row r="479" spans="1:10" x14ac:dyDescent="0.25">
      <c r="A479" s="81" t="s">
        <v>41</v>
      </c>
      <c r="B479" s="82" t="s">
        <v>331</v>
      </c>
      <c r="C479" s="82" t="s">
        <v>976</v>
      </c>
      <c r="D479" s="82" t="s">
        <v>824</v>
      </c>
      <c r="E479" s="82" t="s">
        <v>907</v>
      </c>
      <c r="F479" s="95">
        <v>68.400000000000006</v>
      </c>
      <c r="G479" s="82"/>
      <c r="H479" s="82"/>
      <c r="I479" s="82"/>
      <c r="J479" s="84"/>
    </row>
    <row r="480" spans="1:10" x14ac:dyDescent="0.25">
      <c r="A480" s="81" t="s">
        <v>41</v>
      </c>
      <c r="B480" s="82" t="s">
        <v>331</v>
      </c>
      <c r="C480" s="82" t="s">
        <v>8</v>
      </c>
      <c r="D480" s="82" t="s">
        <v>129</v>
      </c>
      <c r="E480" s="82" t="s">
        <v>917</v>
      </c>
      <c r="F480" s="82" t="s">
        <v>213</v>
      </c>
      <c r="G480" s="82" t="s">
        <v>914</v>
      </c>
      <c r="H480" s="82" t="s">
        <v>24</v>
      </c>
      <c r="I480" s="82" t="s">
        <v>905</v>
      </c>
      <c r="J480" s="84" t="s">
        <v>24</v>
      </c>
    </row>
    <row r="481" spans="1:10" s="3" customFormat="1" x14ac:dyDescent="0.25">
      <c r="A481" s="81" t="s">
        <v>41</v>
      </c>
      <c r="B481" s="82" t="s">
        <v>331</v>
      </c>
      <c r="C481" s="82" t="s">
        <v>8</v>
      </c>
      <c r="D481" s="82" t="s">
        <v>1052</v>
      </c>
      <c r="E481" s="82" t="s">
        <v>1039</v>
      </c>
      <c r="F481" s="82">
        <v>5</v>
      </c>
      <c r="G481" s="82"/>
      <c r="H481" s="82"/>
      <c r="I481" s="82"/>
      <c r="J481" s="84"/>
    </row>
    <row r="482" spans="1:10" s="3" customFormat="1" x14ac:dyDescent="0.25">
      <c r="A482" s="81" t="s">
        <v>41</v>
      </c>
      <c r="B482" s="82" t="s">
        <v>331</v>
      </c>
      <c r="C482" s="82" t="s">
        <v>8</v>
      </c>
      <c r="D482" s="82" t="s">
        <v>1052</v>
      </c>
      <c r="E482" s="82" t="s">
        <v>1088</v>
      </c>
      <c r="F482" s="82"/>
      <c r="G482" s="82"/>
      <c r="H482" s="82"/>
      <c r="I482" s="82"/>
      <c r="J482" s="84"/>
    </row>
    <row r="483" spans="1:10" x14ac:dyDescent="0.25">
      <c r="A483" s="81" t="s">
        <v>41</v>
      </c>
      <c r="B483" s="82" t="s">
        <v>331</v>
      </c>
      <c r="C483" s="82" t="s">
        <v>972</v>
      </c>
      <c r="D483" s="82" t="s">
        <v>825</v>
      </c>
      <c r="E483" s="82" t="s">
        <v>907</v>
      </c>
      <c r="F483" s="95">
        <v>6.6</v>
      </c>
      <c r="G483" s="82"/>
      <c r="H483" s="82"/>
      <c r="I483" s="82"/>
      <c r="J483" s="84"/>
    </row>
    <row r="484" spans="1:10" x14ac:dyDescent="0.25">
      <c r="A484" s="81" t="s">
        <v>41</v>
      </c>
      <c r="B484" s="82" t="s">
        <v>331</v>
      </c>
      <c r="C484" s="82" t="s">
        <v>404</v>
      </c>
      <c r="D484" s="82" t="s">
        <v>826</v>
      </c>
      <c r="E484" s="82" t="s">
        <v>916</v>
      </c>
      <c r="F484" s="82" t="s">
        <v>643</v>
      </c>
      <c r="G484" s="82" t="s">
        <v>910</v>
      </c>
      <c r="H484" s="82" t="s">
        <v>644</v>
      </c>
      <c r="I484" s="82" t="s">
        <v>538</v>
      </c>
      <c r="J484" s="84" t="s">
        <v>644</v>
      </c>
    </row>
    <row r="485" spans="1:10" x14ac:dyDescent="0.25">
      <c r="A485" s="81" t="s">
        <v>41</v>
      </c>
      <c r="B485" s="82" t="s">
        <v>331</v>
      </c>
      <c r="C485" s="82" t="s">
        <v>967</v>
      </c>
      <c r="D485" s="82" t="s">
        <v>827</v>
      </c>
      <c r="E485" s="85" t="s">
        <v>906</v>
      </c>
      <c r="F485" s="95">
        <v>4.8</v>
      </c>
      <c r="G485" s="82"/>
      <c r="H485" s="82"/>
      <c r="I485" s="82"/>
      <c r="J485" s="84"/>
    </row>
    <row r="486" spans="1:10" x14ac:dyDescent="0.25">
      <c r="A486" s="81" t="s">
        <v>41</v>
      </c>
      <c r="B486" s="82" t="s">
        <v>331</v>
      </c>
      <c r="C486" s="82" t="s">
        <v>407</v>
      </c>
      <c r="D486" s="82" t="s">
        <v>409</v>
      </c>
      <c r="E486" s="82" t="s">
        <v>910</v>
      </c>
      <c r="F486" s="82" t="s">
        <v>647</v>
      </c>
      <c r="G486" s="82" t="s">
        <v>916</v>
      </c>
      <c r="H486" s="82" t="s">
        <v>545</v>
      </c>
      <c r="I486" s="85" t="s">
        <v>538</v>
      </c>
      <c r="J486" s="84" t="s">
        <v>545</v>
      </c>
    </row>
    <row r="487" spans="1:10" x14ac:dyDescent="0.25">
      <c r="A487" s="81" t="s">
        <v>41</v>
      </c>
      <c r="B487" s="82" t="s">
        <v>331</v>
      </c>
      <c r="C487" s="82" t="s">
        <v>970</v>
      </c>
      <c r="D487" s="82" t="s">
        <v>828</v>
      </c>
      <c r="E487" s="85" t="s">
        <v>906</v>
      </c>
      <c r="F487" s="95">
        <v>20.85</v>
      </c>
      <c r="G487" s="82"/>
      <c r="H487" s="82"/>
      <c r="I487" s="82"/>
      <c r="J487" s="84"/>
    </row>
    <row r="488" spans="1:10" x14ac:dyDescent="0.25">
      <c r="A488" s="81" t="s">
        <v>41</v>
      </c>
      <c r="B488" s="82" t="s">
        <v>331</v>
      </c>
      <c r="C488" s="82" t="s">
        <v>83</v>
      </c>
      <c r="D488" s="82" t="s">
        <v>130</v>
      </c>
      <c r="E488" s="82" t="s">
        <v>917</v>
      </c>
      <c r="F488" s="82" t="s">
        <v>649</v>
      </c>
      <c r="G488" s="82" t="s">
        <v>914</v>
      </c>
      <c r="H488" s="82" t="s">
        <v>54</v>
      </c>
      <c r="I488" s="82" t="s">
        <v>905</v>
      </c>
      <c r="J488" s="84" t="s">
        <v>54</v>
      </c>
    </row>
    <row r="489" spans="1:10" s="3" customFormat="1" x14ac:dyDescent="0.25">
      <c r="A489" s="81" t="s">
        <v>41</v>
      </c>
      <c r="B489" s="82" t="s">
        <v>331</v>
      </c>
      <c r="C489" s="82" t="s">
        <v>83</v>
      </c>
      <c r="D489" s="82" t="s">
        <v>1053</v>
      </c>
      <c r="E489" s="82" t="s">
        <v>1039</v>
      </c>
      <c r="F489" s="82">
        <v>2.5</v>
      </c>
      <c r="G489" s="82"/>
      <c r="H489" s="82"/>
      <c r="I489" s="82"/>
      <c r="J489" s="84"/>
    </row>
    <row r="490" spans="1:10" s="3" customFormat="1" x14ac:dyDescent="0.25">
      <c r="A490" s="81" t="s">
        <v>41</v>
      </c>
      <c r="B490" s="82" t="s">
        <v>331</v>
      </c>
      <c r="C490" s="82" t="s">
        <v>83</v>
      </c>
      <c r="D490" s="82" t="s">
        <v>1053</v>
      </c>
      <c r="E490" s="82" t="s">
        <v>1088</v>
      </c>
      <c r="F490" s="82"/>
      <c r="G490" s="82"/>
      <c r="H490" s="82"/>
      <c r="I490" s="82"/>
      <c r="J490" s="84"/>
    </row>
    <row r="491" spans="1:10" x14ac:dyDescent="0.25">
      <c r="A491" s="81" t="s">
        <v>41</v>
      </c>
      <c r="B491" s="82" t="s">
        <v>331</v>
      </c>
      <c r="C491" s="82" t="s">
        <v>969</v>
      </c>
      <c r="D491" s="82" t="s">
        <v>829</v>
      </c>
      <c r="E491" s="82" t="s">
        <v>907</v>
      </c>
      <c r="F491" s="95">
        <v>4.5999999999999996</v>
      </c>
      <c r="G491" s="82"/>
      <c r="H491" s="82"/>
      <c r="I491" s="82"/>
      <c r="J491" s="84"/>
    </row>
    <row r="492" spans="1:10" x14ac:dyDescent="0.25">
      <c r="A492" s="81" t="s">
        <v>41</v>
      </c>
      <c r="B492" s="82" t="s">
        <v>331</v>
      </c>
      <c r="C492" s="82" t="s">
        <v>42</v>
      </c>
      <c r="D492" s="82" t="s">
        <v>131</v>
      </c>
      <c r="E492" s="82" t="s">
        <v>917</v>
      </c>
      <c r="F492" s="82" t="s">
        <v>134</v>
      </c>
      <c r="G492" s="82" t="s">
        <v>913</v>
      </c>
      <c r="H492" s="82" t="s">
        <v>247</v>
      </c>
      <c r="I492" s="82" t="s">
        <v>538</v>
      </c>
      <c r="J492" s="84" t="s">
        <v>247</v>
      </c>
    </row>
    <row r="493" spans="1:10" x14ac:dyDescent="0.25">
      <c r="A493" s="81" t="s">
        <v>41</v>
      </c>
      <c r="B493" s="82" t="s">
        <v>331</v>
      </c>
      <c r="C493" s="82" t="s">
        <v>974</v>
      </c>
      <c r="D493" s="82" t="s">
        <v>830</v>
      </c>
      <c r="E493" s="85" t="s">
        <v>906</v>
      </c>
      <c r="F493" s="86">
        <v>9</v>
      </c>
      <c r="G493" s="82"/>
      <c r="H493" s="82"/>
      <c r="I493" s="82"/>
      <c r="J493" s="84"/>
    </row>
    <row r="494" spans="1:10" x14ac:dyDescent="0.25">
      <c r="A494" s="81" t="s">
        <v>41</v>
      </c>
      <c r="B494" s="82" t="s">
        <v>331</v>
      </c>
      <c r="C494" s="82" t="s">
        <v>222</v>
      </c>
      <c r="D494" s="82" t="s">
        <v>221</v>
      </c>
      <c r="E494" s="86" t="s">
        <v>957</v>
      </c>
      <c r="F494" s="95">
        <v>36</v>
      </c>
      <c r="G494" s="86" t="s">
        <v>954</v>
      </c>
      <c r="H494" s="95">
        <v>8.6999999999999993</v>
      </c>
      <c r="I494" s="82" t="s">
        <v>538</v>
      </c>
      <c r="J494" s="84" t="s">
        <v>242</v>
      </c>
    </row>
    <row r="495" spans="1:10" x14ac:dyDescent="0.25">
      <c r="A495" s="81" t="s">
        <v>41</v>
      </c>
      <c r="B495" s="82" t="s">
        <v>331</v>
      </c>
      <c r="C495" s="82" t="s">
        <v>977</v>
      </c>
      <c r="D495" s="82" t="s">
        <v>831</v>
      </c>
      <c r="E495" s="85" t="s">
        <v>906</v>
      </c>
      <c r="F495" s="95">
        <v>13</v>
      </c>
      <c r="G495" s="82"/>
      <c r="H495" s="82"/>
      <c r="I495" s="82"/>
      <c r="J495" s="84"/>
    </row>
    <row r="496" spans="1:10" x14ac:dyDescent="0.25">
      <c r="A496" s="81" t="s">
        <v>41</v>
      </c>
      <c r="B496" s="82" t="s">
        <v>331</v>
      </c>
      <c r="C496" s="82" t="s">
        <v>406</v>
      </c>
      <c r="D496" s="82" t="s">
        <v>416</v>
      </c>
      <c r="E496" s="82" t="s">
        <v>910</v>
      </c>
      <c r="F496" s="82" t="s">
        <v>653</v>
      </c>
      <c r="G496" s="82" t="s">
        <v>916</v>
      </c>
      <c r="H496" s="82" t="s">
        <v>545</v>
      </c>
      <c r="I496" s="85" t="s">
        <v>538</v>
      </c>
      <c r="J496" s="84" t="s">
        <v>545</v>
      </c>
    </row>
    <row r="497" spans="1:10" x14ac:dyDescent="0.25">
      <c r="A497" s="81" t="s">
        <v>41</v>
      </c>
      <c r="B497" s="82" t="s">
        <v>331</v>
      </c>
      <c r="C497" s="82" t="s">
        <v>966</v>
      </c>
      <c r="D497" s="82" t="s">
        <v>832</v>
      </c>
      <c r="E497" s="85" t="s">
        <v>906</v>
      </c>
      <c r="F497" s="95">
        <v>20.85</v>
      </c>
      <c r="G497" s="82"/>
      <c r="H497" s="82"/>
      <c r="I497" s="82"/>
      <c r="J497" s="84"/>
    </row>
    <row r="498" spans="1:10" x14ac:dyDescent="0.25">
      <c r="A498" s="81" t="s">
        <v>41</v>
      </c>
      <c r="B498" s="82" t="s">
        <v>331</v>
      </c>
      <c r="C498" s="82" t="s">
        <v>403</v>
      </c>
      <c r="D498" s="82" t="s">
        <v>524</v>
      </c>
      <c r="E498" s="82"/>
      <c r="F498" s="82"/>
      <c r="G498" s="82"/>
      <c r="H498" s="82"/>
      <c r="I498" s="82" t="s">
        <v>538</v>
      </c>
      <c r="J498" s="84" t="s">
        <v>655</v>
      </c>
    </row>
    <row r="499" spans="1:10" x14ac:dyDescent="0.25">
      <c r="A499" s="81" t="s">
        <v>41</v>
      </c>
      <c r="B499" s="82" t="s">
        <v>331</v>
      </c>
      <c r="C499" s="82" t="s">
        <v>244</v>
      </c>
      <c r="D499" s="82" t="s">
        <v>506</v>
      </c>
      <c r="E499" s="82" t="s">
        <v>987</v>
      </c>
      <c r="F499" s="82" t="s">
        <v>267</v>
      </c>
      <c r="G499" s="82"/>
      <c r="H499" s="82"/>
      <c r="I499" s="82"/>
      <c r="J499" s="84"/>
    </row>
    <row r="500" spans="1:10" x14ac:dyDescent="0.25">
      <c r="A500" s="81" t="s">
        <v>339</v>
      </c>
      <c r="B500" s="82" t="s">
        <v>331</v>
      </c>
      <c r="C500" s="82" t="s">
        <v>39</v>
      </c>
      <c r="D500" s="82" t="s">
        <v>135</v>
      </c>
      <c r="E500" s="82" t="s">
        <v>917</v>
      </c>
      <c r="F500" s="82" t="s">
        <v>638</v>
      </c>
      <c r="G500" s="82" t="s">
        <v>912</v>
      </c>
      <c r="H500" s="82" t="s">
        <v>639</v>
      </c>
      <c r="I500" s="82" t="s">
        <v>905</v>
      </c>
      <c r="J500" s="84" t="s">
        <v>639</v>
      </c>
    </row>
    <row r="501" spans="1:10" x14ac:dyDescent="0.25">
      <c r="A501" s="81" t="s">
        <v>339</v>
      </c>
      <c r="B501" s="82" t="s">
        <v>331</v>
      </c>
      <c r="C501" s="82" t="s">
        <v>976</v>
      </c>
      <c r="D501" s="82" t="s">
        <v>833</v>
      </c>
      <c r="E501" s="82" t="s">
        <v>907</v>
      </c>
      <c r="F501" s="95">
        <v>68.400000000000006</v>
      </c>
      <c r="G501" s="82"/>
      <c r="H501" s="82"/>
      <c r="I501" s="82"/>
      <c r="J501" s="84"/>
    </row>
    <row r="502" spans="1:10" x14ac:dyDescent="0.25">
      <c r="A502" s="81" t="s">
        <v>339</v>
      </c>
      <c r="B502" s="82" t="s">
        <v>331</v>
      </c>
      <c r="C502" s="82" t="s">
        <v>8</v>
      </c>
      <c r="D502" s="82" t="s">
        <v>136</v>
      </c>
      <c r="E502" s="82" t="s">
        <v>917</v>
      </c>
      <c r="F502" s="82" t="s">
        <v>213</v>
      </c>
      <c r="G502" s="82" t="s">
        <v>914</v>
      </c>
      <c r="H502" s="82" t="s">
        <v>24</v>
      </c>
      <c r="I502" s="82" t="s">
        <v>905</v>
      </c>
      <c r="J502" s="84" t="s">
        <v>24</v>
      </c>
    </row>
    <row r="503" spans="1:10" s="3" customFormat="1" x14ac:dyDescent="0.25">
      <c r="A503" s="81" t="s">
        <v>339</v>
      </c>
      <c r="B503" s="82" t="s">
        <v>331</v>
      </c>
      <c r="C503" s="82" t="s">
        <v>8</v>
      </c>
      <c r="D503" s="82" t="s">
        <v>1054</v>
      </c>
      <c r="E503" s="82" t="s">
        <v>1039</v>
      </c>
      <c r="F503" s="82">
        <v>5</v>
      </c>
      <c r="G503" s="82"/>
      <c r="H503" s="82"/>
      <c r="I503" s="82"/>
      <c r="J503" s="84"/>
    </row>
    <row r="504" spans="1:10" s="3" customFormat="1" x14ac:dyDescent="0.25">
      <c r="A504" s="81" t="s">
        <v>339</v>
      </c>
      <c r="B504" s="82" t="s">
        <v>331</v>
      </c>
      <c r="C504" s="82" t="s">
        <v>8</v>
      </c>
      <c r="D504" s="82" t="s">
        <v>1054</v>
      </c>
      <c r="E504" s="82" t="s">
        <v>1088</v>
      </c>
      <c r="F504" s="82"/>
      <c r="G504" s="82"/>
      <c r="H504" s="82"/>
      <c r="I504" s="82"/>
      <c r="J504" s="84"/>
    </row>
    <row r="505" spans="1:10" x14ac:dyDescent="0.25">
      <c r="A505" s="81" t="s">
        <v>339</v>
      </c>
      <c r="B505" s="82" t="s">
        <v>331</v>
      </c>
      <c r="C505" s="82" t="s">
        <v>972</v>
      </c>
      <c r="D505" s="82" t="s">
        <v>834</v>
      </c>
      <c r="E505" s="82" t="s">
        <v>907</v>
      </c>
      <c r="F505" s="95">
        <v>6.6</v>
      </c>
      <c r="G505" s="82"/>
      <c r="H505" s="82"/>
      <c r="I505" s="82"/>
      <c r="J505" s="84"/>
    </row>
    <row r="506" spans="1:10" x14ac:dyDescent="0.25">
      <c r="A506" s="81" t="s">
        <v>339</v>
      </c>
      <c r="B506" s="82" t="s">
        <v>331</v>
      </c>
      <c r="C506" s="82" t="s">
        <v>404</v>
      </c>
      <c r="D506" s="82" t="s">
        <v>835</v>
      </c>
      <c r="E506" s="82" t="s">
        <v>916</v>
      </c>
      <c r="F506" s="82" t="s">
        <v>643</v>
      </c>
      <c r="G506" s="82" t="s">
        <v>910</v>
      </c>
      <c r="H506" s="82" t="s">
        <v>644</v>
      </c>
      <c r="I506" s="82" t="s">
        <v>538</v>
      </c>
      <c r="J506" s="84" t="s">
        <v>644</v>
      </c>
    </row>
    <row r="507" spans="1:10" x14ac:dyDescent="0.25">
      <c r="A507" s="81" t="s">
        <v>339</v>
      </c>
      <c r="B507" s="82" t="s">
        <v>331</v>
      </c>
      <c r="C507" s="82" t="s">
        <v>967</v>
      </c>
      <c r="D507" s="82" t="s">
        <v>836</v>
      </c>
      <c r="E507" s="85" t="s">
        <v>906</v>
      </c>
      <c r="F507" s="95">
        <v>4.8</v>
      </c>
      <c r="G507" s="82"/>
      <c r="H507" s="82"/>
      <c r="I507" s="82"/>
      <c r="J507" s="84"/>
    </row>
    <row r="508" spans="1:10" x14ac:dyDescent="0.25">
      <c r="A508" s="81" t="s">
        <v>339</v>
      </c>
      <c r="B508" s="82" t="s">
        <v>331</v>
      </c>
      <c r="C508" s="82" t="s">
        <v>407</v>
      </c>
      <c r="D508" s="82" t="s">
        <v>410</v>
      </c>
      <c r="E508" s="82" t="s">
        <v>910</v>
      </c>
      <c r="F508" s="82" t="s">
        <v>647</v>
      </c>
      <c r="G508" s="82" t="s">
        <v>916</v>
      </c>
      <c r="H508" s="82" t="s">
        <v>545</v>
      </c>
      <c r="I508" s="85" t="s">
        <v>538</v>
      </c>
      <c r="J508" s="84" t="s">
        <v>545</v>
      </c>
    </row>
    <row r="509" spans="1:10" x14ac:dyDescent="0.25">
      <c r="A509" s="81" t="s">
        <v>339</v>
      </c>
      <c r="B509" s="82" t="s">
        <v>331</v>
      </c>
      <c r="C509" s="82" t="s">
        <v>970</v>
      </c>
      <c r="D509" s="82" t="s">
        <v>837</v>
      </c>
      <c r="E509" s="85" t="s">
        <v>906</v>
      </c>
      <c r="F509" s="95">
        <v>20.85</v>
      </c>
      <c r="G509" s="82"/>
      <c r="H509" s="82"/>
      <c r="I509" s="82"/>
      <c r="J509" s="84"/>
    </row>
    <row r="510" spans="1:10" x14ac:dyDescent="0.25">
      <c r="A510" s="81" t="s">
        <v>339</v>
      </c>
      <c r="B510" s="82" t="s">
        <v>331</v>
      </c>
      <c r="C510" s="82" t="s">
        <v>83</v>
      </c>
      <c r="D510" s="82" t="s">
        <v>137</v>
      </c>
      <c r="E510" s="82" t="s">
        <v>917</v>
      </c>
      <c r="F510" s="82" t="s">
        <v>649</v>
      </c>
      <c r="G510" s="82" t="s">
        <v>914</v>
      </c>
      <c r="H510" s="82" t="s">
        <v>54</v>
      </c>
      <c r="I510" s="82" t="s">
        <v>905</v>
      </c>
      <c r="J510" s="84" t="s">
        <v>54</v>
      </c>
    </row>
    <row r="511" spans="1:10" s="3" customFormat="1" x14ac:dyDescent="0.25">
      <c r="A511" s="81" t="s">
        <v>339</v>
      </c>
      <c r="B511" s="82" t="s">
        <v>331</v>
      </c>
      <c r="C511" s="82" t="s">
        <v>83</v>
      </c>
      <c r="D511" s="82" t="s">
        <v>1055</v>
      </c>
      <c r="E511" s="82" t="s">
        <v>1039</v>
      </c>
      <c r="F511" s="82">
        <v>2.5</v>
      </c>
      <c r="G511" s="82"/>
      <c r="H511" s="82"/>
      <c r="I511" s="82"/>
      <c r="J511" s="84"/>
    </row>
    <row r="512" spans="1:10" s="3" customFormat="1" x14ac:dyDescent="0.25">
      <c r="A512" s="81" t="s">
        <v>339</v>
      </c>
      <c r="B512" s="82" t="s">
        <v>331</v>
      </c>
      <c r="C512" s="82" t="s">
        <v>83</v>
      </c>
      <c r="D512" s="82" t="s">
        <v>1055</v>
      </c>
      <c r="E512" s="82" t="s">
        <v>1088</v>
      </c>
      <c r="F512" s="82"/>
      <c r="G512" s="82"/>
      <c r="H512" s="82"/>
      <c r="I512" s="82"/>
      <c r="J512" s="84"/>
    </row>
    <row r="513" spans="1:10" x14ac:dyDescent="0.25">
      <c r="A513" s="81" t="s">
        <v>339</v>
      </c>
      <c r="B513" s="82" t="s">
        <v>331</v>
      </c>
      <c r="C513" s="82" t="s">
        <v>969</v>
      </c>
      <c r="D513" s="82" t="s">
        <v>838</v>
      </c>
      <c r="E513" s="82" t="s">
        <v>907</v>
      </c>
      <c r="F513" s="95">
        <v>4.5999999999999996</v>
      </c>
      <c r="G513" s="82"/>
      <c r="H513" s="82"/>
      <c r="I513" s="82"/>
      <c r="J513" s="84"/>
    </row>
    <row r="514" spans="1:10" x14ac:dyDescent="0.25">
      <c r="A514" s="81" t="s">
        <v>339</v>
      </c>
      <c r="B514" s="82" t="s">
        <v>331</v>
      </c>
      <c r="C514" s="82" t="s">
        <v>42</v>
      </c>
      <c r="D514" s="82" t="s">
        <v>138</v>
      </c>
      <c r="E514" s="82" t="s">
        <v>917</v>
      </c>
      <c r="F514" s="82" t="s">
        <v>134</v>
      </c>
      <c r="G514" s="82" t="s">
        <v>913</v>
      </c>
      <c r="H514" s="82" t="s">
        <v>247</v>
      </c>
      <c r="I514" s="82" t="s">
        <v>538</v>
      </c>
      <c r="J514" s="84" t="s">
        <v>247</v>
      </c>
    </row>
    <row r="515" spans="1:10" x14ac:dyDescent="0.25">
      <c r="A515" s="81" t="s">
        <v>339</v>
      </c>
      <c r="B515" s="82" t="s">
        <v>331</v>
      </c>
      <c r="C515" s="82" t="s">
        <v>974</v>
      </c>
      <c r="D515" s="82" t="s">
        <v>839</v>
      </c>
      <c r="E515" s="85" t="s">
        <v>906</v>
      </c>
      <c r="F515" s="86">
        <v>9</v>
      </c>
      <c r="G515" s="82"/>
      <c r="H515" s="82"/>
      <c r="I515" s="82"/>
      <c r="J515" s="84"/>
    </row>
    <row r="516" spans="1:10" x14ac:dyDescent="0.25">
      <c r="A516" s="81" t="s">
        <v>339</v>
      </c>
      <c r="B516" s="82" t="s">
        <v>331</v>
      </c>
      <c r="C516" s="82" t="s">
        <v>222</v>
      </c>
      <c r="D516" s="82" t="s">
        <v>223</v>
      </c>
      <c r="E516" s="86" t="s">
        <v>957</v>
      </c>
      <c r="F516" s="95">
        <v>36</v>
      </c>
      <c r="G516" s="86" t="s">
        <v>954</v>
      </c>
      <c r="H516" s="95">
        <v>8.6999999999999993</v>
      </c>
      <c r="I516" s="82" t="s">
        <v>538</v>
      </c>
      <c r="J516" s="84" t="s">
        <v>242</v>
      </c>
    </row>
    <row r="517" spans="1:10" x14ac:dyDescent="0.25">
      <c r="A517" s="81" t="s">
        <v>339</v>
      </c>
      <c r="B517" s="82" t="s">
        <v>331</v>
      </c>
      <c r="C517" s="82" t="s">
        <v>977</v>
      </c>
      <c r="D517" s="82" t="s">
        <v>840</v>
      </c>
      <c r="E517" s="85" t="s">
        <v>906</v>
      </c>
      <c r="F517" s="95">
        <v>13</v>
      </c>
      <c r="G517" s="82"/>
      <c r="H517" s="82"/>
      <c r="I517" s="82"/>
      <c r="J517" s="84"/>
    </row>
    <row r="518" spans="1:10" x14ac:dyDescent="0.25">
      <c r="A518" s="81" t="s">
        <v>339</v>
      </c>
      <c r="B518" s="82" t="s">
        <v>331</v>
      </c>
      <c r="C518" s="82" t="s">
        <v>406</v>
      </c>
      <c r="D518" s="82" t="s">
        <v>417</v>
      </c>
      <c r="E518" s="82" t="s">
        <v>910</v>
      </c>
      <c r="F518" s="82" t="s">
        <v>653</v>
      </c>
      <c r="G518" s="82" t="s">
        <v>916</v>
      </c>
      <c r="H518" s="82" t="s">
        <v>545</v>
      </c>
      <c r="I518" s="85" t="s">
        <v>538</v>
      </c>
      <c r="J518" s="84" t="s">
        <v>545</v>
      </c>
    </row>
    <row r="519" spans="1:10" x14ac:dyDescent="0.25">
      <c r="A519" s="81" t="s">
        <v>339</v>
      </c>
      <c r="B519" s="82" t="s">
        <v>331</v>
      </c>
      <c r="C519" s="82" t="s">
        <v>966</v>
      </c>
      <c r="D519" s="82" t="s">
        <v>841</v>
      </c>
      <c r="E519" s="85" t="s">
        <v>906</v>
      </c>
      <c r="F519" s="95">
        <v>20.85</v>
      </c>
      <c r="G519" s="82"/>
      <c r="H519" s="82"/>
      <c r="I519" s="82"/>
      <c r="J519" s="84"/>
    </row>
    <row r="520" spans="1:10" x14ac:dyDescent="0.25">
      <c r="A520" s="81" t="s">
        <v>339</v>
      </c>
      <c r="B520" s="82" t="s">
        <v>331</v>
      </c>
      <c r="C520" s="82" t="s">
        <v>403</v>
      </c>
      <c r="D520" s="82" t="s">
        <v>525</v>
      </c>
      <c r="E520" s="82"/>
      <c r="F520" s="82"/>
      <c r="G520" s="82"/>
      <c r="H520" s="82"/>
      <c r="I520" s="82" t="s">
        <v>538</v>
      </c>
      <c r="J520" s="84" t="s">
        <v>655</v>
      </c>
    </row>
    <row r="521" spans="1:10" x14ac:dyDescent="0.25">
      <c r="A521" s="81" t="s">
        <v>339</v>
      </c>
      <c r="B521" s="82" t="s">
        <v>331</v>
      </c>
      <c r="C521" s="82" t="s">
        <v>244</v>
      </c>
      <c r="D521" s="82" t="s">
        <v>507</v>
      </c>
      <c r="E521" s="82" t="s">
        <v>987</v>
      </c>
      <c r="F521" s="82" t="s">
        <v>267</v>
      </c>
      <c r="G521" s="82"/>
      <c r="H521" s="82"/>
      <c r="I521" s="82"/>
      <c r="J521" s="84"/>
    </row>
    <row r="522" spans="1:10" x14ac:dyDescent="0.25">
      <c r="A522" s="81" t="s">
        <v>340</v>
      </c>
      <c r="B522" s="82" t="s">
        <v>331</v>
      </c>
      <c r="C522" s="82" t="s">
        <v>39</v>
      </c>
      <c r="D522" s="82" t="s">
        <v>139</v>
      </c>
      <c r="E522" s="82" t="s">
        <v>917</v>
      </c>
      <c r="F522" s="82" t="s">
        <v>638</v>
      </c>
      <c r="G522" s="82" t="s">
        <v>912</v>
      </c>
      <c r="H522" s="82" t="s">
        <v>639</v>
      </c>
      <c r="I522" s="82" t="s">
        <v>905</v>
      </c>
      <c r="J522" s="84" t="s">
        <v>639</v>
      </c>
    </row>
    <row r="523" spans="1:10" x14ac:dyDescent="0.25">
      <c r="A523" s="81" t="s">
        <v>340</v>
      </c>
      <c r="B523" s="82" t="s">
        <v>331</v>
      </c>
      <c r="C523" s="82" t="s">
        <v>976</v>
      </c>
      <c r="D523" s="82" t="s">
        <v>842</v>
      </c>
      <c r="E523" s="82" t="s">
        <v>907</v>
      </c>
      <c r="F523" s="95">
        <v>68.400000000000006</v>
      </c>
      <c r="G523" s="82"/>
      <c r="H523" s="82"/>
      <c r="I523" s="82"/>
      <c r="J523" s="84"/>
    </row>
    <row r="524" spans="1:10" x14ac:dyDescent="0.25">
      <c r="A524" s="81" t="s">
        <v>340</v>
      </c>
      <c r="B524" s="82" t="s">
        <v>331</v>
      </c>
      <c r="C524" s="82" t="s">
        <v>8</v>
      </c>
      <c r="D524" s="82" t="s">
        <v>140</v>
      </c>
      <c r="E524" s="82" t="s">
        <v>917</v>
      </c>
      <c r="F524" s="82" t="s">
        <v>213</v>
      </c>
      <c r="G524" s="82" t="s">
        <v>914</v>
      </c>
      <c r="H524" s="82" t="s">
        <v>24</v>
      </c>
      <c r="I524" s="82" t="s">
        <v>905</v>
      </c>
      <c r="J524" s="84" t="s">
        <v>24</v>
      </c>
    </row>
    <row r="525" spans="1:10" s="3" customFormat="1" x14ac:dyDescent="0.25">
      <c r="A525" s="81" t="s">
        <v>340</v>
      </c>
      <c r="B525" s="82" t="s">
        <v>331</v>
      </c>
      <c r="C525" s="82" t="s">
        <v>8</v>
      </c>
      <c r="D525" s="82" t="s">
        <v>1056</v>
      </c>
      <c r="E525" s="82" t="s">
        <v>1039</v>
      </c>
      <c r="F525" s="82">
        <v>5</v>
      </c>
      <c r="G525" s="82"/>
      <c r="H525" s="82"/>
      <c r="I525" s="82"/>
      <c r="J525" s="84"/>
    </row>
    <row r="526" spans="1:10" s="3" customFormat="1" x14ac:dyDescent="0.25">
      <c r="A526" s="81" t="s">
        <v>340</v>
      </c>
      <c r="B526" s="82" t="s">
        <v>331</v>
      </c>
      <c r="C526" s="82" t="s">
        <v>8</v>
      </c>
      <c r="D526" s="82" t="s">
        <v>1056</v>
      </c>
      <c r="E526" s="82" t="s">
        <v>1088</v>
      </c>
      <c r="F526" s="82"/>
      <c r="G526" s="82"/>
      <c r="H526" s="82"/>
      <c r="I526" s="82"/>
      <c r="J526" s="84"/>
    </row>
    <row r="527" spans="1:10" x14ac:dyDescent="0.25">
      <c r="A527" s="81" t="s">
        <v>340</v>
      </c>
      <c r="B527" s="82" t="s">
        <v>331</v>
      </c>
      <c r="C527" s="82" t="s">
        <v>972</v>
      </c>
      <c r="D527" s="82" t="s">
        <v>843</v>
      </c>
      <c r="E527" s="82" t="s">
        <v>907</v>
      </c>
      <c r="F527" s="95">
        <v>6.6</v>
      </c>
      <c r="G527" s="82"/>
      <c r="H527" s="82"/>
      <c r="I527" s="82"/>
      <c r="J527" s="84"/>
    </row>
    <row r="528" spans="1:10" x14ac:dyDescent="0.25">
      <c r="A528" s="81" t="s">
        <v>340</v>
      </c>
      <c r="B528" s="82" t="s">
        <v>331</v>
      </c>
      <c r="C528" s="82" t="s">
        <v>404</v>
      </c>
      <c r="D528" s="82" t="s">
        <v>844</v>
      </c>
      <c r="E528" s="82" t="s">
        <v>916</v>
      </c>
      <c r="F528" s="82" t="s">
        <v>643</v>
      </c>
      <c r="G528" s="82" t="s">
        <v>910</v>
      </c>
      <c r="H528" s="82" t="s">
        <v>644</v>
      </c>
      <c r="I528" s="82" t="s">
        <v>538</v>
      </c>
      <c r="J528" s="84" t="s">
        <v>644</v>
      </c>
    </row>
    <row r="529" spans="1:10" x14ac:dyDescent="0.25">
      <c r="A529" s="81" t="s">
        <v>340</v>
      </c>
      <c r="B529" s="82" t="s">
        <v>331</v>
      </c>
      <c r="C529" s="82" t="s">
        <v>967</v>
      </c>
      <c r="D529" s="82" t="s">
        <v>845</v>
      </c>
      <c r="E529" s="85" t="s">
        <v>906</v>
      </c>
      <c r="F529" s="95">
        <v>4.8</v>
      </c>
      <c r="G529" s="82"/>
      <c r="H529" s="82"/>
      <c r="I529" s="82"/>
      <c r="J529" s="84"/>
    </row>
    <row r="530" spans="1:10" x14ac:dyDescent="0.25">
      <c r="A530" s="81" t="s">
        <v>340</v>
      </c>
      <c r="B530" s="82" t="s">
        <v>331</v>
      </c>
      <c r="C530" s="82" t="s">
        <v>407</v>
      </c>
      <c r="D530" s="82" t="s">
        <v>846</v>
      </c>
      <c r="E530" s="82" t="s">
        <v>910</v>
      </c>
      <c r="F530" s="82" t="s">
        <v>647</v>
      </c>
      <c r="G530" s="82" t="s">
        <v>916</v>
      </c>
      <c r="H530" s="82" t="s">
        <v>545</v>
      </c>
      <c r="I530" s="85" t="s">
        <v>538</v>
      </c>
      <c r="J530" s="84" t="s">
        <v>545</v>
      </c>
    </row>
    <row r="531" spans="1:10" x14ac:dyDescent="0.25">
      <c r="A531" s="81" t="s">
        <v>340</v>
      </c>
      <c r="B531" s="82" t="s">
        <v>331</v>
      </c>
      <c r="C531" s="82" t="s">
        <v>970</v>
      </c>
      <c r="D531" s="82" t="s">
        <v>847</v>
      </c>
      <c r="E531" s="85" t="s">
        <v>906</v>
      </c>
      <c r="F531" s="95">
        <v>20.85</v>
      </c>
      <c r="G531" s="82"/>
      <c r="H531" s="82"/>
      <c r="I531" s="82"/>
      <c r="J531" s="84"/>
    </row>
    <row r="532" spans="1:10" x14ac:dyDescent="0.25">
      <c r="A532" s="81" t="s">
        <v>340</v>
      </c>
      <c r="B532" s="82" t="s">
        <v>331</v>
      </c>
      <c r="C532" s="82" t="s">
        <v>83</v>
      </c>
      <c r="D532" s="82" t="s">
        <v>141</v>
      </c>
      <c r="E532" s="82" t="s">
        <v>917</v>
      </c>
      <c r="F532" s="82" t="s">
        <v>649</v>
      </c>
      <c r="G532" s="82" t="s">
        <v>914</v>
      </c>
      <c r="H532" s="82" t="s">
        <v>54</v>
      </c>
      <c r="I532" s="82" t="s">
        <v>905</v>
      </c>
      <c r="J532" s="84" t="s">
        <v>54</v>
      </c>
    </row>
    <row r="533" spans="1:10" s="3" customFormat="1" x14ac:dyDescent="0.25">
      <c r="A533" s="81" t="s">
        <v>340</v>
      </c>
      <c r="B533" s="82" t="s">
        <v>331</v>
      </c>
      <c r="C533" s="82" t="s">
        <v>83</v>
      </c>
      <c r="D533" s="82" t="s">
        <v>1057</v>
      </c>
      <c r="E533" s="82" t="s">
        <v>1039</v>
      </c>
      <c r="F533" s="82">
        <v>2.5</v>
      </c>
      <c r="G533" s="82"/>
      <c r="H533" s="82"/>
      <c r="I533" s="82"/>
      <c r="J533" s="84"/>
    </row>
    <row r="534" spans="1:10" s="3" customFormat="1" x14ac:dyDescent="0.25">
      <c r="A534" s="81" t="s">
        <v>340</v>
      </c>
      <c r="B534" s="82" t="s">
        <v>331</v>
      </c>
      <c r="C534" s="82" t="s">
        <v>83</v>
      </c>
      <c r="D534" s="82" t="s">
        <v>1057</v>
      </c>
      <c r="E534" s="82" t="s">
        <v>1088</v>
      </c>
      <c r="F534" s="82"/>
      <c r="G534" s="82"/>
      <c r="H534" s="82"/>
      <c r="I534" s="82"/>
      <c r="J534" s="84"/>
    </row>
    <row r="535" spans="1:10" x14ac:dyDescent="0.25">
      <c r="A535" s="81" t="s">
        <v>340</v>
      </c>
      <c r="B535" s="82" t="s">
        <v>331</v>
      </c>
      <c r="C535" s="82" t="s">
        <v>969</v>
      </c>
      <c r="D535" s="82" t="s">
        <v>848</v>
      </c>
      <c r="E535" s="82" t="s">
        <v>907</v>
      </c>
      <c r="F535" s="95">
        <v>4.5999999999999996</v>
      </c>
      <c r="G535" s="82"/>
      <c r="H535" s="82"/>
      <c r="I535" s="82"/>
      <c r="J535" s="84"/>
    </row>
    <row r="536" spans="1:10" x14ac:dyDescent="0.25">
      <c r="A536" s="81" t="s">
        <v>340</v>
      </c>
      <c r="B536" s="82" t="s">
        <v>331</v>
      </c>
      <c r="C536" s="82" t="s">
        <v>42</v>
      </c>
      <c r="D536" s="82" t="s">
        <v>142</v>
      </c>
      <c r="E536" s="82" t="s">
        <v>917</v>
      </c>
      <c r="F536" s="82" t="s">
        <v>134</v>
      </c>
      <c r="G536" s="82" t="s">
        <v>913</v>
      </c>
      <c r="H536" s="82" t="s">
        <v>247</v>
      </c>
      <c r="I536" s="82" t="s">
        <v>538</v>
      </c>
      <c r="J536" s="84" t="s">
        <v>247</v>
      </c>
    </row>
    <row r="537" spans="1:10" x14ac:dyDescent="0.25">
      <c r="A537" s="81" t="s">
        <v>340</v>
      </c>
      <c r="B537" s="82" t="s">
        <v>331</v>
      </c>
      <c r="C537" s="82" t="s">
        <v>974</v>
      </c>
      <c r="D537" s="82" t="s">
        <v>849</v>
      </c>
      <c r="E537" s="85" t="s">
        <v>906</v>
      </c>
      <c r="F537" s="86">
        <v>9</v>
      </c>
      <c r="G537" s="82"/>
      <c r="H537" s="82"/>
      <c r="I537" s="82"/>
      <c r="J537" s="84"/>
    </row>
    <row r="538" spans="1:10" x14ac:dyDescent="0.25">
      <c r="A538" s="81" t="s">
        <v>340</v>
      </c>
      <c r="B538" s="82" t="s">
        <v>331</v>
      </c>
      <c r="C538" s="82" t="s">
        <v>222</v>
      </c>
      <c r="D538" s="82" t="s">
        <v>224</v>
      </c>
      <c r="E538" s="86" t="s">
        <v>957</v>
      </c>
      <c r="F538" s="95">
        <v>36</v>
      </c>
      <c r="G538" s="86" t="s">
        <v>954</v>
      </c>
      <c r="H538" s="95">
        <v>8.6999999999999993</v>
      </c>
      <c r="I538" s="82" t="s">
        <v>538</v>
      </c>
      <c r="J538" s="84" t="s">
        <v>242</v>
      </c>
    </row>
    <row r="539" spans="1:10" x14ac:dyDescent="0.25">
      <c r="A539" s="81" t="s">
        <v>340</v>
      </c>
      <c r="B539" s="82" t="s">
        <v>331</v>
      </c>
      <c r="C539" s="82" t="s">
        <v>977</v>
      </c>
      <c r="D539" s="82" t="s">
        <v>850</v>
      </c>
      <c r="E539" s="85" t="s">
        <v>906</v>
      </c>
      <c r="F539" s="95">
        <v>13</v>
      </c>
      <c r="G539" s="82"/>
      <c r="H539" s="82"/>
      <c r="I539" s="82"/>
      <c r="J539" s="84"/>
    </row>
    <row r="540" spans="1:10" x14ac:dyDescent="0.25">
      <c r="A540" s="81" t="s">
        <v>340</v>
      </c>
      <c r="B540" s="82" t="s">
        <v>331</v>
      </c>
      <c r="C540" s="82" t="s">
        <v>406</v>
      </c>
      <c r="D540" s="82" t="s">
        <v>418</v>
      </c>
      <c r="E540" s="82" t="s">
        <v>910</v>
      </c>
      <c r="F540" s="82" t="s">
        <v>653</v>
      </c>
      <c r="G540" s="82" t="s">
        <v>916</v>
      </c>
      <c r="H540" s="82" t="s">
        <v>545</v>
      </c>
      <c r="I540" s="85" t="s">
        <v>538</v>
      </c>
      <c r="J540" s="84" t="s">
        <v>545</v>
      </c>
    </row>
    <row r="541" spans="1:10" x14ac:dyDescent="0.25">
      <c r="A541" s="81" t="s">
        <v>340</v>
      </c>
      <c r="B541" s="82" t="s">
        <v>331</v>
      </c>
      <c r="C541" s="82" t="s">
        <v>966</v>
      </c>
      <c r="D541" s="82" t="s">
        <v>851</v>
      </c>
      <c r="E541" s="85" t="s">
        <v>906</v>
      </c>
      <c r="F541" s="95">
        <v>20.85</v>
      </c>
      <c r="G541" s="82"/>
      <c r="H541" s="82"/>
      <c r="I541" s="82"/>
      <c r="J541" s="84"/>
    </row>
    <row r="542" spans="1:10" x14ac:dyDescent="0.25">
      <c r="A542" s="81" t="s">
        <v>340</v>
      </c>
      <c r="B542" s="82" t="s">
        <v>331</v>
      </c>
      <c r="C542" s="82" t="s">
        <v>403</v>
      </c>
      <c r="D542" s="82" t="s">
        <v>526</v>
      </c>
      <c r="E542" s="82"/>
      <c r="F542" s="82"/>
      <c r="G542" s="82"/>
      <c r="H542" s="82"/>
      <c r="I542" s="82" t="s">
        <v>538</v>
      </c>
      <c r="J542" s="84" t="s">
        <v>655</v>
      </c>
    </row>
    <row r="543" spans="1:10" x14ac:dyDescent="0.25">
      <c r="A543" s="81" t="s">
        <v>340</v>
      </c>
      <c r="B543" s="82" t="s">
        <v>331</v>
      </c>
      <c r="C543" s="82" t="s">
        <v>244</v>
      </c>
      <c r="D543" s="82" t="s">
        <v>508</v>
      </c>
      <c r="E543" s="82" t="s">
        <v>987</v>
      </c>
      <c r="F543" s="82" t="s">
        <v>267</v>
      </c>
      <c r="G543" s="82"/>
      <c r="H543" s="82"/>
      <c r="I543" s="82"/>
      <c r="J543" s="84"/>
    </row>
    <row r="544" spans="1:10" x14ac:dyDescent="0.25">
      <c r="A544" s="81" t="s">
        <v>341</v>
      </c>
      <c r="B544" s="82" t="s">
        <v>331</v>
      </c>
      <c r="C544" s="82" t="s">
        <v>39</v>
      </c>
      <c r="D544" s="82" t="s">
        <v>143</v>
      </c>
      <c r="E544" s="82" t="s">
        <v>917</v>
      </c>
      <c r="F544" s="82" t="s">
        <v>638</v>
      </c>
      <c r="G544" s="82" t="s">
        <v>912</v>
      </c>
      <c r="H544" s="82" t="s">
        <v>639</v>
      </c>
      <c r="I544" s="82" t="s">
        <v>905</v>
      </c>
      <c r="J544" s="84" t="s">
        <v>639</v>
      </c>
    </row>
    <row r="545" spans="1:10" x14ac:dyDescent="0.25">
      <c r="A545" s="81" t="s">
        <v>341</v>
      </c>
      <c r="B545" s="82" t="s">
        <v>331</v>
      </c>
      <c r="C545" s="82" t="s">
        <v>976</v>
      </c>
      <c r="D545" s="82" t="s">
        <v>852</v>
      </c>
      <c r="E545" s="82" t="s">
        <v>907</v>
      </c>
      <c r="F545" s="95">
        <v>68.400000000000006</v>
      </c>
      <c r="G545" s="82"/>
      <c r="H545" s="82"/>
      <c r="I545" s="82"/>
      <c r="J545" s="84"/>
    </row>
    <row r="546" spans="1:10" x14ac:dyDescent="0.25">
      <c r="A546" s="81" t="s">
        <v>341</v>
      </c>
      <c r="B546" s="82" t="s">
        <v>331</v>
      </c>
      <c r="C546" s="82" t="s">
        <v>8</v>
      </c>
      <c r="D546" s="82" t="s">
        <v>144</v>
      </c>
      <c r="E546" s="82" t="s">
        <v>917</v>
      </c>
      <c r="F546" s="82" t="s">
        <v>213</v>
      </c>
      <c r="G546" s="82" t="s">
        <v>914</v>
      </c>
      <c r="H546" s="82" t="s">
        <v>24</v>
      </c>
      <c r="I546" s="82" t="s">
        <v>905</v>
      </c>
      <c r="J546" s="84" t="s">
        <v>24</v>
      </c>
    </row>
    <row r="547" spans="1:10" s="3" customFormat="1" x14ac:dyDescent="0.25">
      <c r="A547" s="81" t="s">
        <v>341</v>
      </c>
      <c r="B547" s="82" t="s">
        <v>331</v>
      </c>
      <c r="C547" s="82" t="s">
        <v>8</v>
      </c>
      <c r="D547" s="82" t="s">
        <v>1058</v>
      </c>
      <c r="E547" s="82" t="s">
        <v>1039</v>
      </c>
      <c r="F547" s="82">
        <v>5</v>
      </c>
      <c r="G547" s="82"/>
      <c r="H547" s="82"/>
      <c r="I547" s="82"/>
      <c r="J547" s="84"/>
    </row>
    <row r="548" spans="1:10" s="3" customFormat="1" x14ac:dyDescent="0.25">
      <c r="A548" s="81" t="s">
        <v>341</v>
      </c>
      <c r="B548" s="82" t="s">
        <v>331</v>
      </c>
      <c r="C548" s="82" t="s">
        <v>8</v>
      </c>
      <c r="D548" s="82" t="s">
        <v>1058</v>
      </c>
      <c r="E548" s="82" t="s">
        <v>1088</v>
      </c>
      <c r="F548" s="82"/>
      <c r="G548" s="82"/>
      <c r="H548" s="82"/>
      <c r="I548" s="82"/>
      <c r="J548" s="84"/>
    </row>
    <row r="549" spans="1:10" x14ac:dyDescent="0.25">
      <c r="A549" s="81" t="s">
        <v>341</v>
      </c>
      <c r="B549" s="82" t="s">
        <v>331</v>
      </c>
      <c r="C549" s="82" t="s">
        <v>972</v>
      </c>
      <c r="D549" s="82" t="s">
        <v>853</v>
      </c>
      <c r="E549" s="82" t="s">
        <v>907</v>
      </c>
      <c r="F549" s="95">
        <v>6.6</v>
      </c>
      <c r="G549" s="82"/>
      <c r="H549" s="82"/>
      <c r="I549" s="82"/>
      <c r="J549" s="84"/>
    </row>
    <row r="550" spans="1:10" x14ac:dyDescent="0.25">
      <c r="A550" s="81" t="s">
        <v>341</v>
      </c>
      <c r="B550" s="82" t="s">
        <v>331</v>
      </c>
      <c r="C550" s="82" t="s">
        <v>404</v>
      </c>
      <c r="D550" s="82" t="s">
        <v>854</v>
      </c>
      <c r="E550" s="82" t="s">
        <v>916</v>
      </c>
      <c r="F550" s="82" t="s">
        <v>643</v>
      </c>
      <c r="G550" s="82" t="s">
        <v>910</v>
      </c>
      <c r="H550" s="82" t="s">
        <v>644</v>
      </c>
      <c r="I550" s="82" t="s">
        <v>538</v>
      </c>
      <c r="J550" s="84" t="s">
        <v>644</v>
      </c>
    </row>
    <row r="551" spans="1:10" x14ac:dyDescent="0.25">
      <c r="A551" s="81" t="s">
        <v>341</v>
      </c>
      <c r="B551" s="82" t="s">
        <v>331</v>
      </c>
      <c r="C551" s="82" t="s">
        <v>967</v>
      </c>
      <c r="D551" s="82" t="s">
        <v>855</v>
      </c>
      <c r="E551" s="85" t="s">
        <v>906</v>
      </c>
      <c r="F551" s="95">
        <v>4.8</v>
      </c>
      <c r="G551" s="82"/>
      <c r="H551" s="82"/>
      <c r="I551" s="82"/>
      <c r="J551" s="84"/>
    </row>
    <row r="552" spans="1:10" x14ac:dyDescent="0.25">
      <c r="A552" s="81" t="s">
        <v>341</v>
      </c>
      <c r="B552" s="82" t="s">
        <v>331</v>
      </c>
      <c r="C552" s="82" t="s">
        <v>407</v>
      </c>
      <c r="D552" s="82" t="s">
        <v>856</v>
      </c>
      <c r="E552" s="82" t="s">
        <v>910</v>
      </c>
      <c r="F552" s="82" t="s">
        <v>647</v>
      </c>
      <c r="G552" s="82" t="s">
        <v>916</v>
      </c>
      <c r="H552" s="82" t="s">
        <v>545</v>
      </c>
      <c r="I552" s="85" t="s">
        <v>538</v>
      </c>
      <c r="J552" s="84" t="s">
        <v>545</v>
      </c>
    </row>
    <row r="553" spans="1:10" x14ac:dyDescent="0.25">
      <c r="A553" s="81" t="s">
        <v>341</v>
      </c>
      <c r="B553" s="82" t="s">
        <v>331</v>
      </c>
      <c r="C553" s="82" t="s">
        <v>970</v>
      </c>
      <c r="D553" s="82" t="s">
        <v>857</v>
      </c>
      <c r="E553" s="85" t="s">
        <v>906</v>
      </c>
      <c r="F553" s="95">
        <v>20.85</v>
      </c>
      <c r="G553" s="82"/>
      <c r="H553" s="82"/>
      <c r="I553" s="82"/>
      <c r="J553" s="84"/>
    </row>
    <row r="554" spans="1:10" x14ac:dyDescent="0.25">
      <c r="A554" s="81" t="s">
        <v>341</v>
      </c>
      <c r="B554" s="82" t="s">
        <v>331</v>
      </c>
      <c r="C554" s="82" t="s">
        <v>83</v>
      </c>
      <c r="D554" s="82" t="s">
        <v>145</v>
      </c>
      <c r="E554" s="82" t="s">
        <v>917</v>
      </c>
      <c r="F554" s="82" t="s">
        <v>649</v>
      </c>
      <c r="G554" s="82" t="s">
        <v>914</v>
      </c>
      <c r="H554" s="82" t="s">
        <v>54</v>
      </c>
      <c r="I554" s="82" t="s">
        <v>905</v>
      </c>
      <c r="J554" s="84" t="s">
        <v>54</v>
      </c>
    </row>
    <row r="555" spans="1:10" s="3" customFormat="1" x14ac:dyDescent="0.25">
      <c r="A555" s="81" t="s">
        <v>341</v>
      </c>
      <c r="B555" s="82" t="s">
        <v>331</v>
      </c>
      <c r="C555" s="82" t="s">
        <v>83</v>
      </c>
      <c r="D555" s="82" t="s">
        <v>1059</v>
      </c>
      <c r="E555" s="82" t="s">
        <v>1039</v>
      </c>
      <c r="F555" s="82">
        <v>2.5</v>
      </c>
      <c r="G555" s="82"/>
      <c r="H555" s="82"/>
      <c r="I555" s="82"/>
      <c r="J555" s="84"/>
    </row>
    <row r="556" spans="1:10" s="3" customFormat="1" x14ac:dyDescent="0.25">
      <c r="A556" s="81" t="s">
        <v>341</v>
      </c>
      <c r="B556" s="82" t="s">
        <v>331</v>
      </c>
      <c r="C556" s="82" t="s">
        <v>83</v>
      </c>
      <c r="D556" s="82" t="s">
        <v>1059</v>
      </c>
      <c r="E556" s="82" t="s">
        <v>1088</v>
      </c>
      <c r="F556" s="82"/>
      <c r="G556" s="82"/>
      <c r="H556" s="82"/>
      <c r="I556" s="82"/>
      <c r="J556" s="84"/>
    </row>
    <row r="557" spans="1:10" x14ac:dyDescent="0.25">
      <c r="A557" s="81" t="s">
        <v>341</v>
      </c>
      <c r="B557" s="82" t="s">
        <v>331</v>
      </c>
      <c r="C557" s="82" t="s">
        <v>969</v>
      </c>
      <c r="D557" s="82" t="s">
        <v>858</v>
      </c>
      <c r="E557" s="82" t="s">
        <v>907</v>
      </c>
      <c r="F557" s="95">
        <v>4.5999999999999996</v>
      </c>
      <c r="G557" s="82"/>
      <c r="H557" s="82"/>
      <c r="I557" s="82"/>
      <c r="J557" s="84"/>
    </row>
    <row r="558" spans="1:10" x14ac:dyDescent="0.25">
      <c r="A558" s="81" t="s">
        <v>341</v>
      </c>
      <c r="B558" s="82" t="s">
        <v>331</v>
      </c>
      <c r="C558" s="82" t="s">
        <v>42</v>
      </c>
      <c r="D558" s="82" t="s">
        <v>146</v>
      </c>
      <c r="E558" s="82" t="s">
        <v>917</v>
      </c>
      <c r="F558" s="82" t="s">
        <v>134</v>
      </c>
      <c r="G558" s="82" t="s">
        <v>913</v>
      </c>
      <c r="H558" s="82" t="s">
        <v>247</v>
      </c>
      <c r="I558" s="82" t="s">
        <v>538</v>
      </c>
      <c r="J558" s="84" t="s">
        <v>247</v>
      </c>
    </row>
    <row r="559" spans="1:10" x14ac:dyDescent="0.25">
      <c r="A559" s="81" t="s">
        <v>341</v>
      </c>
      <c r="B559" s="82" t="s">
        <v>331</v>
      </c>
      <c r="C559" s="82" t="s">
        <v>974</v>
      </c>
      <c r="D559" s="82" t="s">
        <v>859</v>
      </c>
      <c r="E559" s="85" t="s">
        <v>906</v>
      </c>
      <c r="F559" s="86">
        <v>9</v>
      </c>
      <c r="G559" s="82"/>
      <c r="H559" s="82"/>
      <c r="I559" s="82"/>
      <c r="J559" s="84"/>
    </row>
    <row r="560" spans="1:10" x14ac:dyDescent="0.25">
      <c r="A560" s="81" t="s">
        <v>341</v>
      </c>
      <c r="B560" s="82" t="s">
        <v>331</v>
      </c>
      <c r="C560" s="82" t="s">
        <v>222</v>
      </c>
      <c r="D560" s="82" t="s">
        <v>225</v>
      </c>
      <c r="E560" s="86" t="s">
        <v>957</v>
      </c>
      <c r="F560" s="95">
        <v>36</v>
      </c>
      <c r="G560" s="86" t="s">
        <v>954</v>
      </c>
      <c r="H560" s="95">
        <v>8.6999999999999993</v>
      </c>
      <c r="I560" s="82" t="s">
        <v>538</v>
      </c>
      <c r="J560" s="84" t="s">
        <v>242</v>
      </c>
    </row>
    <row r="561" spans="1:10" x14ac:dyDescent="0.25">
      <c r="A561" s="81" t="s">
        <v>341</v>
      </c>
      <c r="B561" s="82" t="s">
        <v>331</v>
      </c>
      <c r="C561" s="82" t="s">
        <v>977</v>
      </c>
      <c r="D561" s="82" t="s">
        <v>860</v>
      </c>
      <c r="E561" s="85" t="s">
        <v>906</v>
      </c>
      <c r="F561" s="95">
        <v>13</v>
      </c>
      <c r="G561" s="82"/>
      <c r="H561" s="82"/>
      <c r="I561" s="82"/>
      <c r="J561" s="84"/>
    </row>
    <row r="562" spans="1:10" x14ac:dyDescent="0.25">
      <c r="A562" s="81" t="s">
        <v>341</v>
      </c>
      <c r="B562" s="82" t="s">
        <v>331</v>
      </c>
      <c r="C562" s="82" t="s">
        <v>406</v>
      </c>
      <c r="D562" s="82" t="s">
        <v>419</v>
      </c>
      <c r="E562" s="82" t="s">
        <v>910</v>
      </c>
      <c r="F562" s="82" t="s">
        <v>653</v>
      </c>
      <c r="G562" s="82" t="s">
        <v>916</v>
      </c>
      <c r="H562" s="82" t="s">
        <v>545</v>
      </c>
      <c r="I562" s="85" t="s">
        <v>538</v>
      </c>
      <c r="J562" s="84" t="s">
        <v>545</v>
      </c>
    </row>
    <row r="563" spans="1:10" x14ac:dyDescent="0.25">
      <c r="A563" s="81" t="s">
        <v>341</v>
      </c>
      <c r="B563" s="82" t="s">
        <v>331</v>
      </c>
      <c r="C563" s="82" t="s">
        <v>966</v>
      </c>
      <c r="D563" s="82" t="s">
        <v>861</v>
      </c>
      <c r="E563" s="85" t="s">
        <v>906</v>
      </c>
      <c r="F563" s="95">
        <v>20.85</v>
      </c>
      <c r="G563" s="82"/>
      <c r="H563" s="82"/>
      <c r="I563" s="82"/>
      <c r="J563" s="84"/>
    </row>
    <row r="564" spans="1:10" x14ac:dyDescent="0.25">
      <c r="A564" s="81" t="s">
        <v>341</v>
      </c>
      <c r="B564" s="82" t="s">
        <v>331</v>
      </c>
      <c r="C564" s="82" t="s">
        <v>403</v>
      </c>
      <c r="D564" s="82" t="s">
        <v>527</v>
      </c>
      <c r="E564" s="82"/>
      <c r="F564" s="82"/>
      <c r="G564" s="82"/>
      <c r="H564" s="82"/>
      <c r="I564" s="82" t="s">
        <v>538</v>
      </c>
      <c r="J564" s="84" t="s">
        <v>655</v>
      </c>
    </row>
    <row r="565" spans="1:10" x14ac:dyDescent="0.25">
      <c r="A565" s="81" t="s">
        <v>341</v>
      </c>
      <c r="B565" s="82" t="s">
        <v>331</v>
      </c>
      <c r="C565" s="82" t="s">
        <v>244</v>
      </c>
      <c r="D565" s="82" t="s">
        <v>509</v>
      </c>
      <c r="E565" s="82" t="s">
        <v>987</v>
      </c>
      <c r="F565" s="82" t="s">
        <v>267</v>
      </c>
      <c r="G565" s="82"/>
      <c r="H565" s="82"/>
      <c r="I565" s="82"/>
      <c r="J565" s="84"/>
    </row>
    <row r="566" spans="1:10" x14ac:dyDescent="0.25">
      <c r="A566" s="81" t="s">
        <v>277</v>
      </c>
      <c r="B566" s="82" t="s">
        <v>331</v>
      </c>
      <c r="C566" s="82" t="s">
        <v>39</v>
      </c>
      <c r="D566" s="82" t="s">
        <v>147</v>
      </c>
      <c r="E566" s="82" t="s">
        <v>917</v>
      </c>
      <c r="F566" s="82" t="s">
        <v>638</v>
      </c>
      <c r="G566" s="82" t="s">
        <v>912</v>
      </c>
      <c r="H566" s="82" t="s">
        <v>639</v>
      </c>
      <c r="I566" s="82" t="s">
        <v>905</v>
      </c>
      <c r="J566" s="84" t="s">
        <v>639</v>
      </c>
    </row>
    <row r="567" spans="1:10" x14ac:dyDescent="0.25">
      <c r="A567" s="81" t="s">
        <v>277</v>
      </c>
      <c r="B567" s="82" t="s">
        <v>331</v>
      </c>
      <c r="C567" s="82" t="s">
        <v>976</v>
      </c>
      <c r="D567" s="82" t="s">
        <v>862</v>
      </c>
      <c r="E567" s="82" t="s">
        <v>907</v>
      </c>
      <c r="F567" s="95">
        <v>68.400000000000006</v>
      </c>
      <c r="G567" s="82"/>
      <c r="H567" s="82"/>
      <c r="I567" s="82"/>
      <c r="J567" s="84"/>
    </row>
    <row r="568" spans="1:10" x14ac:dyDescent="0.25">
      <c r="A568" s="81" t="s">
        <v>277</v>
      </c>
      <c r="B568" s="82" t="s">
        <v>331</v>
      </c>
      <c r="C568" s="82" t="s">
        <v>8</v>
      </c>
      <c r="D568" s="82" t="s">
        <v>148</v>
      </c>
      <c r="E568" s="82" t="s">
        <v>917</v>
      </c>
      <c r="F568" s="82" t="s">
        <v>213</v>
      </c>
      <c r="G568" s="82" t="s">
        <v>914</v>
      </c>
      <c r="H568" s="82" t="s">
        <v>24</v>
      </c>
      <c r="I568" s="82" t="s">
        <v>905</v>
      </c>
      <c r="J568" s="84" t="s">
        <v>24</v>
      </c>
    </row>
    <row r="569" spans="1:10" s="3" customFormat="1" x14ac:dyDescent="0.25">
      <c r="A569" s="81" t="s">
        <v>277</v>
      </c>
      <c r="B569" s="82" t="s">
        <v>331</v>
      </c>
      <c r="C569" s="82" t="s">
        <v>8</v>
      </c>
      <c r="D569" s="82" t="s">
        <v>1060</v>
      </c>
      <c r="E569" s="82" t="s">
        <v>1039</v>
      </c>
      <c r="F569" s="82">
        <v>5</v>
      </c>
      <c r="G569" s="82"/>
      <c r="H569" s="82"/>
      <c r="I569" s="82"/>
      <c r="J569" s="84"/>
    </row>
    <row r="570" spans="1:10" s="3" customFormat="1" x14ac:dyDescent="0.25">
      <c r="A570" s="81" t="s">
        <v>277</v>
      </c>
      <c r="B570" s="82" t="s">
        <v>331</v>
      </c>
      <c r="C570" s="82" t="s">
        <v>8</v>
      </c>
      <c r="D570" s="82" t="s">
        <v>1060</v>
      </c>
      <c r="E570" s="82" t="s">
        <v>1088</v>
      </c>
      <c r="F570" s="82"/>
      <c r="G570" s="82"/>
      <c r="H570" s="82"/>
      <c r="I570" s="82"/>
      <c r="J570" s="84"/>
    </row>
    <row r="571" spans="1:10" x14ac:dyDescent="0.25">
      <c r="A571" s="81" t="s">
        <v>277</v>
      </c>
      <c r="B571" s="82" t="s">
        <v>331</v>
      </c>
      <c r="C571" s="82" t="s">
        <v>972</v>
      </c>
      <c r="D571" s="82" t="s">
        <v>863</v>
      </c>
      <c r="E571" s="82" t="s">
        <v>907</v>
      </c>
      <c r="F571" s="95">
        <v>6.6</v>
      </c>
      <c r="G571" s="82"/>
      <c r="H571" s="82"/>
      <c r="I571" s="82"/>
      <c r="J571" s="84"/>
    </row>
    <row r="572" spans="1:10" x14ac:dyDescent="0.25">
      <c r="A572" s="81" t="s">
        <v>277</v>
      </c>
      <c r="B572" s="82" t="s">
        <v>331</v>
      </c>
      <c r="C572" s="82" t="s">
        <v>404</v>
      </c>
      <c r="D572" s="82" t="s">
        <v>864</v>
      </c>
      <c r="E572" s="82" t="s">
        <v>916</v>
      </c>
      <c r="F572" s="82" t="s">
        <v>643</v>
      </c>
      <c r="G572" s="82" t="s">
        <v>910</v>
      </c>
      <c r="H572" s="82" t="s">
        <v>644</v>
      </c>
      <c r="I572" s="82" t="s">
        <v>538</v>
      </c>
      <c r="J572" s="84" t="s">
        <v>644</v>
      </c>
    </row>
    <row r="573" spans="1:10" x14ac:dyDescent="0.25">
      <c r="A573" s="81" t="s">
        <v>277</v>
      </c>
      <c r="B573" s="82" t="s">
        <v>331</v>
      </c>
      <c r="C573" s="82" t="s">
        <v>967</v>
      </c>
      <c r="D573" s="82" t="s">
        <v>865</v>
      </c>
      <c r="E573" s="85" t="s">
        <v>906</v>
      </c>
      <c r="F573" s="95">
        <v>4.8</v>
      </c>
      <c r="G573" s="82"/>
      <c r="H573" s="82"/>
      <c r="I573" s="82"/>
      <c r="J573" s="84"/>
    </row>
    <row r="574" spans="1:10" x14ac:dyDescent="0.25">
      <c r="A574" s="81" t="s">
        <v>277</v>
      </c>
      <c r="B574" s="82" t="s">
        <v>331</v>
      </c>
      <c r="C574" s="82" t="s">
        <v>407</v>
      </c>
      <c r="D574" s="82" t="s">
        <v>866</v>
      </c>
      <c r="E574" s="82" t="s">
        <v>910</v>
      </c>
      <c r="F574" s="82" t="s">
        <v>647</v>
      </c>
      <c r="G574" s="82" t="s">
        <v>916</v>
      </c>
      <c r="H574" s="82" t="s">
        <v>545</v>
      </c>
      <c r="I574" s="85" t="s">
        <v>538</v>
      </c>
      <c r="J574" s="84" t="s">
        <v>545</v>
      </c>
    </row>
    <row r="575" spans="1:10" x14ac:dyDescent="0.25">
      <c r="A575" s="81" t="s">
        <v>277</v>
      </c>
      <c r="B575" s="82" t="s">
        <v>331</v>
      </c>
      <c r="C575" s="82" t="s">
        <v>970</v>
      </c>
      <c r="D575" s="82" t="s">
        <v>867</v>
      </c>
      <c r="E575" s="85" t="s">
        <v>906</v>
      </c>
      <c r="F575" s="95">
        <v>20.85</v>
      </c>
      <c r="G575" s="82"/>
      <c r="H575" s="82"/>
      <c r="I575" s="82"/>
      <c r="J575" s="84"/>
    </row>
    <row r="576" spans="1:10" x14ac:dyDescent="0.25">
      <c r="A576" s="81" t="s">
        <v>277</v>
      </c>
      <c r="B576" s="82" t="s">
        <v>331</v>
      </c>
      <c r="C576" s="82" t="s">
        <v>83</v>
      </c>
      <c r="D576" s="82" t="s">
        <v>149</v>
      </c>
      <c r="E576" s="82" t="s">
        <v>917</v>
      </c>
      <c r="F576" s="82" t="s">
        <v>649</v>
      </c>
      <c r="G576" s="82" t="s">
        <v>914</v>
      </c>
      <c r="H576" s="82" t="s">
        <v>54</v>
      </c>
      <c r="I576" s="82" t="s">
        <v>905</v>
      </c>
      <c r="J576" s="84" t="s">
        <v>54</v>
      </c>
    </row>
    <row r="577" spans="1:10" s="3" customFormat="1" x14ac:dyDescent="0.25">
      <c r="A577" s="81" t="s">
        <v>277</v>
      </c>
      <c r="B577" s="82" t="s">
        <v>331</v>
      </c>
      <c r="C577" s="82" t="s">
        <v>83</v>
      </c>
      <c r="D577" s="82" t="s">
        <v>1061</v>
      </c>
      <c r="E577" s="82" t="s">
        <v>1039</v>
      </c>
      <c r="F577" s="82">
        <v>2.5</v>
      </c>
      <c r="G577" s="82"/>
      <c r="H577" s="82"/>
      <c r="I577" s="82"/>
      <c r="J577" s="84"/>
    </row>
    <row r="578" spans="1:10" s="3" customFormat="1" x14ac:dyDescent="0.25">
      <c r="A578" s="81" t="s">
        <v>277</v>
      </c>
      <c r="B578" s="82" t="s">
        <v>331</v>
      </c>
      <c r="C578" s="82" t="s">
        <v>83</v>
      </c>
      <c r="D578" s="82" t="s">
        <v>1061</v>
      </c>
      <c r="E578" s="82" t="s">
        <v>1088</v>
      </c>
      <c r="F578" s="82"/>
      <c r="G578" s="82"/>
      <c r="H578" s="82"/>
      <c r="I578" s="82"/>
      <c r="J578" s="84"/>
    </row>
    <row r="579" spans="1:10" x14ac:dyDescent="0.25">
      <c r="A579" s="81" t="s">
        <v>277</v>
      </c>
      <c r="B579" s="82" t="s">
        <v>331</v>
      </c>
      <c r="C579" s="82" t="s">
        <v>969</v>
      </c>
      <c r="D579" s="82" t="s">
        <v>868</v>
      </c>
      <c r="E579" s="82" t="s">
        <v>907</v>
      </c>
      <c r="F579" s="95">
        <v>4.5999999999999996</v>
      </c>
      <c r="G579" s="82"/>
      <c r="H579" s="82"/>
      <c r="I579" s="82"/>
      <c r="J579" s="84"/>
    </row>
    <row r="580" spans="1:10" x14ac:dyDescent="0.25">
      <c r="A580" s="81" t="s">
        <v>277</v>
      </c>
      <c r="B580" s="82" t="s">
        <v>331</v>
      </c>
      <c r="C580" s="82" t="s">
        <v>42</v>
      </c>
      <c r="D580" s="82" t="s">
        <v>150</v>
      </c>
      <c r="E580" s="82" t="s">
        <v>917</v>
      </c>
      <c r="F580" s="82" t="s">
        <v>134</v>
      </c>
      <c r="G580" s="82" t="s">
        <v>913</v>
      </c>
      <c r="H580" s="82" t="s">
        <v>247</v>
      </c>
      <c r="I580" s="82" t="s">
        <v>538</v>
      </c>
      <c r="J580" s="84" t="s">
        <v>247</v>
      </c>
    </row>
    <row r="581" spans="1:10" x14ac:dyDescent="0.25">
      <c r="A581" s="81" t="s">
        <v>277</v>
      </c>
      <c r="B581" s="82" t="s">
        <v>331</v>
      </c>
      <c r="C581" s="82" t="s">
        <v>974</v>
      </c>
      <c r="D581" s="82" t="s">
        <v>869</v>
      </c>
      <c r="E581" s="85" t="s">
        <v>906</v>
      </c>
      <c r="F581" s="86">
        <v>9</v>
      </c>
      <c r="G581" s="82"/>
      <c r="H581" s="82"/>
      <c r="I581" s="82"/>
      <c r="J581" s="84"/>
    </row>
    <row r="582" spans="1:10" x14ac:dyDescent="0.25">
      <c r="A582" s="81" t="s">
        <v>277</v>
      </c>
      <c r="B582" s="82" t="s">
        <v>331</v>
      </c>
      <c r="C582" s="82" t="s">
        <v>222</v>
      </c>
      <c r="D582" s="82" t="s">
        <v>226</v>
      </c>
      <c r="E582" s="86" t="s">
        <v>957</v>
      </c>
      <c r="F582" s="95">
        <v>36</v>
      </c>
      <c r="G582" s="86" t="s">
        <v>954</v>
      </c>
      <c r="H582" s="95">
        <v>8.6999999999999993</v>
      </c>
      <c r="I582" s="82" t="s">
        <v>538</v>
      </c>
      <c r="J582" s="84" t="s">
        <v>242</v>
      </c>
    </row>
    <row r="583" spans="1:10" x14ac:dyDescent="0.25">
      <c r="A583" s="81" t="s">
        <v>277</v>
      </c>
      <c r="B583" s="82" t="s">
        <v>331</v>
      </c>
      <c r="C583" s="82" t="s">
        <v>977</v>
      </c>
      <c r="D583" s="82" t="s">
        <v>870</v>
      </c>
      <c r="E583" s="85" t="s">
        <v>906</v>
      </c>
      <c r="F583" s="95">
        <v>13</v>
      </c>
      <c r="G583" s="82"/>
      <c r="H583" s="82"/>
      <c r="I583" s="82"/>
      <c r="J583" s="84"/>
    </row>
    <row r="584" spans="1:10" x14ac:dyDescent="0.25">
      <c r="A584" s="81" t="s">
        <v>277</v>
      </c>
      <c r="B584" s="82" t="s">
        <v>331</v>
      </c>
      <c r="C584" s="82" t="s">
        <v>406</v>
      </c>
      <c r="D584" s="82" t="s">
        <v>420</v>
      </c>
      <c r="E584" s="82" t="s">
        <v>910</v>
      </c>
      <c r="F584" s="82" t="s">
        <v>653</v>
      </c>
      <c r="G584" s="82" t="s">
        <v>916</v>
      </c>
      <c r="H584" s="82" t="s">
        <v>545</v>
      </c>
      <c r="I584" s="85" t="s">
        <v>538</v>
      </c>
      <c r="J584" s="84" t="s">
        <v>545</v>
      </c>
    </row>
    <row r="585" spans="1:10" x14ac:dyDescent="0.25">
      <c r="A585" s="81" t="s">
        <v>277</v>
      </c>
      <c r="B585" s="82" t="s">
        <v>331</v>
      </c>
      <c r="C585" s="82" t="s">
        <v>966</v>
      </c>
      <c r="D585" s="82" t="s">
        <v>871</v>
      </c>
      <c r="E585" s="85" t="s">
        <v>906</v>
      </c>
      <c r="F585" s="95">
        <v>20.85</v>
      </c>
      <c r="G585" s="82"/>
      <c r="H585" s="82"/>
      <c r="I585" s="82"/>
      <c r="J585" s="84"/>
    </row>
    <row r="586" spans="1:10" x14ac:dyDescent="0.25">
      <c r="A586" s="81" t="s">
        <v>277</v>
      </c>
      <c r="B586" s="82" t="s">
        <v>331</v>
      </c>
      <c r="C586" s="82" t="s">
        <v>403</v>
      </c>
      <c r="D586" s="82" t="s">
        <v>528</v>
      </c>
      <c r="E586" s="82"/>
      <c r="F586" s="82"/>
      <c r="G586" s="82"/>
      <c r="H586" s="82"/>
      <c r="I586" s="82" t="s">
        <v>538</v>
      </c>
      <c r="J586" s="84" t="s">
        <v>655</v>
      </c>
    </row>
    <row r="587" spans="1:10" x14ac:dyDescent="0.25">
      <c r="A587" s="81" t="s">
        <v>277</v>
      </c>
      <c r="B587" s="82" t="s">
        <v>331</v>
      </c>
      <c r="C587" s="82" t="s">
        <v>244</v>
      </c>
      <c r="D587" s="82" t="s">
        <v>510</v>
      </c>
      <c r="E587" s="82" t="s">
        <v>987</v>
      </c>
      <c r="F587" s="82" t="s">
        <v>267</v>
      </c>
      <c r="G587" s="82"/>
      <c r="H587" s="82"/>
      <c r="I587" s="82"/>
      <c r="J587" s="84"/>
    </row>
    <row r="588" spans="1:10" x14ac:dyDescent="0.25">
      <c r="A588" s="81" t="s">
        <v>342</v>
      </c>
      <c r="B588" s="82" t="s">
        <v>331</v>
      </c>
      <c r="C588" s="82" t="s">
        <v>39</v>
      </c>
      <c r="D588" s="82" t="s">
        <v>151</v>
      </c>
      <c r="E588" s="82" t="s">
        <v>917</v>
      </c>
      <c r="F588" s="82" t="s">
        <v>638</v>
      </c>
      <c r="G588" s="82" t="s">
        <v>912</v>
      </c>
      <c r="H588" s="82" t="s">
        <v>639</v>
      </c>
      <c r="I588" s="82" t="s">
        <v>905</v>
      </c>
      <c r="J588" s="84" t="s">
        <v>639</v>
      </c>
    </row>
    <row r="589" spans="1:10" x14ac:dyDescent="0.25">
      <c r="A589" s="81" t="s">
        <v>342</v>
      </c>
      <c r="B589" s="82" t="s">
        <v>331</v>
      </c>
      <c r="C589" s="82" t="s">
        <v>976</v>
      </c>
      <c r="D589" s="82" t="s">
        <v>872</v>
      </c>
      <c r="E589" s="82" t="s">
        <v>907</v>
      </c>
      <c r="F589" s="95">
        <v>68.400000000000006</v>
      </c>
      <c r="G589" s="82"/>
      <c r="H589" s="82"/>
      <c r="I589" s="82"/>
      <c r="J589" s="84"/>
    </row>
    <row r="590" spans="1:10" x14ac:dyDescent="0.25">
      <c r="A590" s="81" t="s">
        <v>342</v>
      </c>
      <c r="B590" s="82" t="s">
        <v>331</v>
      </c>
      <c r="C590" s="82" t="s">
        <v>8</v>
      </c>
      <c r="D590" s="82" t="s">
        <v>152</v>
      </c>
      <c r="E590" s="82" t="s">
        <v>917</v>
      </c>
      <c r="F590" s="82" t="s">
        <v>213</v>
      </c>
      <c r="G590" s="82" t="s">
        <v>914</v>
      </c>
      <c r="H590" s="82" t="s">
        <v>24</v>
      </c>
      <c r="I590" s="82" t="s">
        <v>905</v>
      </c>
      <c r="J590" s="84" t="s">
        <v>24</v>
      </c>
    </row>
    <row r="591" spans="1:10" s="3" customFormat="1" x14ac:dyDescent="0.25">
      <c r="A591" s="81" t="s">
        <v>342</v>
      </c>
      <c r="B591" s="82" t="s">
        <v>331</v>
      </c>
      <c r="C591" s="82" t="s">
        <v>8</v>
      </c>
      <c r="D591" s="82" t="s">
        <v>1062</v>
      </c>
      <c r="E591" s="82" t="s">
        <v>1039</v>
      </c>
      <c r="F591" s="82">
        <v>5</v>
      </c>
      <c r="G591" s="82"/>
      <c r="H591" s="82"/>
      <c r="I591" s="82"/>
      <c r="J591" s="84"/>
    </row>
    <row r="592" spans="1:10" s="3" customFormat="1" x14ac:dyDescent="0.25">
      <c r="A592" s="81" t="s">
        <v>342</v>
      </c>
      <c r="B592" s="82" t="s">
        <v>331</v>
      </c>
      <c r="C592" s="82" t="s">
        <v>8</v>
      </c>
      <c r="D592" s="82" t="s">
        <v>1062</v>
      </c>
      <c r="E592" s="82" t="s">
        <v>1088</v>
      </c>
      <c r="F592" s="82"/>
      <c r="G592" s="82"/>
      <c r="H592" s="82"/>
      <c r="I592" s="82"/>
      <c r="J592" s="84"/>
    </row>
    <row r="593" spans="1:10" x14ac:dyDescent="0.25">
      <c r="A593" s="81" t="s">
        <v>342</v>
      </c>
      <c r="B593" s="82" t="s">
        <v>331</v>
      </c>
      <c r="C593" s="82" t="s">
        <v>972</v>
      </c>
      <c r="D593" s="82" t="s">
        <v>873</v>
      </c>
      <c r="E593" s="82" t="s">
        <v>907</v>
      </c>
      <c r="F593" s="95">
        <v>6.6</v>
      </c>
      <c r="G593" s="82"/>
      <c r="H593" s="82"/>
      <c r="I593" s="82"/>
      <c r="J593" s="84"/>
    </row>
    <row r="594" spans="1:10" x14ac:dyDescent="0.25">
      <c r="A594" s="81" t="s">
        <v>342</v>
      </c>
      <c r="B594" s="82" t="s">
        <v>331</v>
      </c>
      <c r="C594" s="82" t="s">
        <v>404</v>
      </c>
      <c r="D594" s="82" t="s">
        <v>874</v>
      </c>
      <c r="E594" s="82" t="s">
        <v>916</v>
      </c>
      <c r="F594" s="82" t="s">
        <v>643</v>
      </c>
      <c r="G594" s="82" t="s">
        <v>910</v>
      </c>
      <c r="H594" s="82" t="s">
        <v>644</v>
      </c>
      <c r="I594" s="82" t="s">
        <v>538</v>
      </c>
      <c r="J594" s="84" t="s">
        <v>644</v>
      </c>
    </row>
    <row r="595" spans="1:10" x14ac:dyDescent="0.25">
      <c r="A595" s="81" t="s">
        <v>342</v>
      </c>
      <c r="B595" s="82" t="s">
        <v>331</v>
      </c>
      <c r="C595" s="82" t="s">
        <v>967</v>
      </c>
      <c r="D595" s="82" t="s">
        <v>875</v>
      </c>
      <c r="E595" s="85" t="s">
        <v>906</v>
      </c>
      <c r="F595" s="95">
        <v>4.8</v>
      </c>
      <c r="G595" s="82"/>
      <c r="H595" s="82"/>
      <c r="I595" s="82"/>
      <c r="J595" s="84"/>
    </row>
    <row r="596" spans="1:10" x14ac:dyDescent="0.25">
      <c r="A596" s="81" t="s">
        <v>342</v>
      </c>
      <c r="B596" s="82" t="s">
        <v>331</v>
      </c>
      <c r="C596" s="82" t="s">
        <v>407</v>
      </c>
      <c r="D596" s="82" t="s">
        <v>876</v>
      </c>
      <c r="E596" s="82" t="s">
        <v>910</v>
      </c>
      <c r="F596" s="82" t="s">
        <v>647</v>
      </c>
      <c r="G596" s="82" t="s">
        <v>916</v>
      </c>
      <c r="H596" s="82" t="s">
        <v>545</v>
      </c>
      <c r="I596" s="85" t="s">
        <v>538</v>
      </c>
      <c r="J596" s="84" t="s">
        <v>545</v>
      </c>
    </row>
    <row r="597" spans="1:10" x14ac:dyDescent="0.25">
      <c r="A597" s="81" t="s">
        <v>342</v>
      </c>
      <c r="B597" s="82" t="s">
        <v>331</v>
      </c>
      <c r="C597" s="82" t="s">
        <v>970</v>
      </c>
      <c r="D597" s="82" t="s">
        <v>877</v>
      </c>
      <c r="E597" s="85" t="s">
        <v>906</v>
      </c>
      <c r="F597" s="95">
        <v>20.85</v>
      </c>
      <c r="G597" s="82"/>
      <c r="H597" s="82"/>
      <c r="I597" s="82"/>
      <c r="J597" s="84"/>
    </row>
    <row r="598" spans="1:10" x14ac:dyDescent="0.25">
      <c r="A598" s="81" t="s">
        <v>342</v>
      </c>
      <c r="B598" s="82" t="s">
        <v>331</v>
      </c>
      <c r="C598" s="82" t="s">
        <v>83</v>
      </c>
      <c r="D598" s="82" t="s">
        <v>153</v>
      </c>
      <c r="E598" s="82" t="s">
        <v>917</v>
      </c>
      <c r="F598" s="82" t="s">
        <v>649</v>
      </c>
      <c r="G598" s="82" t="s">
        <v>914</v>
      </c>
      <c r="H598" s="82" t="s">
        <v>54</v>
      </c>
      <c r="I598" s="82" t="s">
        <v>905</v>
      </c>
      <c r="J598" s="84" t="s">
        <v>54</v>
      </c>
    </row>
    <row r="599" spans="1:10" s="3" customFormat="1" x14ac:dyDescent="0.25">
      <c r="A599" s="81" t="s">
        <v>342</v>
      </c>
      <c r="B599" s="82" t="s">
        <v>331</v>
      </c>
      <c r="C599" s="82" t="s">
        <v>83</v>
      </c>
      <c r="D599" s="82" t="s">
        <v>1063</v>
      </c>
      <c r="E599" s="82" t="s">
        <v>1039</v>
      </c>
      <c r="F599" s="82">
        <v>2.5</v>
      </c>
      <c r="G599" s="82"/>
      <c r="H599" s="82"/>
      <c r="I599" s="82"/>
      <c r="J599" s="84"/>
    </row>
    <row r="600" spans="1:10" s="3" customFormat="1" x14ac:dyDescent="0.25">
      <c r="A600" s="81" t="s">
        <v>342</v>
      </c>
      <c r="B600" s="82" t="s">
        <v>331</v>
      </c>
      <c r="C600" s="82" t="s">
        <v>83</v>
      </c>
      <c r="D600" s="82" t="s">
        <v>1063</v>
      </c>
      <c r="E600" s="82" t="s">
        <v>1088</v>
      </c>
      <c r="F600" s="82"/>
      <c r="G600" s="82"/>
      <c r="H600" s="82"/>
      <c r="I600" s="82"/>
      <c r="J600" s="84"/>
    </row>
    <row r="601" spans="1:10" x14ac:dyDescent="0.25">
      <c r="A601" s="81" t="s">
        <v>342</v>
      </c>
      <c r="B601" s="82" t="s">
        <v>331</v>
      </c>
      <c r="C601" s="82" t="s">
        <v>969</v>
      </c>
      <c r="D601" s="82" t="s">
        <v>878</v>
      </c>
      <c r="E601" s="82" t="s">
        <v>907</v>
      </c>
      <c r="F601" s="95">
        <v>4.5999999999999996</v>
      </c>
      <c r="G601" s="82"/>
      <c r="H601" s="82"/>
      <c r="I601" s="82"/>
      <c r="J601" s="84"/>
    </row>
    <row r="602" spans="1:10" x14ac:dyDescent="0.25">
      <c r="A602" s="81" t="s">
        <v>342</v>
      </c>
      <c r="B602" s="82" t="s">
        <v>331</v>
      </c>
      <c r="C602" s="82" t="s">
        <v>42</v>
      </c>
      <c r="D602" s="82" t="s">
        <v>154</v>
      </c>
      <c r="E602" s="82" t="s">
        <v>917</v>
      </c>
      <c r="F602" s="82" t="s">
        <v>134</v>
      </c>
      <c r="G602" s="82" t="s">
        <v>913</v>
      </c>
      <c r="H602" s="82" t="s">
        <v>247</v>
      </c>
      <c r="I602" s="82" t="s">
        <v>538</v>
      </c>
      <c r="J602" s="84" t="s">
        <v>247</v>
      </c>
    </row>
    <row r="603" spans="1:10" x14ac:dyDescent="0.25">
      <c r="A603" s="81" t="s">
        <v>342</v>
      </c>
      <c r="B603" s="82" t="s">
        <v>331</v>
      </c>
      <c r="C603" s="82" t="s">
        <v>974</v>
      </c>
      <c r="D603" s="82" t="s">
        <v>879</v>
      </c>
      <c r="E603" s="85" t="s">
        <v>906</v>
      </c>
      <c r="F603" s="86">
        <v>9</v>
      </c>
      <c r="G603" s="82"/>
      <c r="H603" s="82"/>
      <c r="I603" s="82"/>
      <c r="J603" s="84"/>
    </row>
    <row r="604" spans="1:10" x14ac:dyDescent="0.25">
      <c r="A604" s="81" t="s">
        <v>342</v>
      </c>
      <c r="B604" s="82" t="s">
        <v>331</v>
      </c>
      <c r="C604" s="82" t="s">
        <v>222</v>
      </c>
      <c r="D604" s="82" t="s">
        <v>228</v>
      </c>
      <c r="E604" s="86" t="s">
        <v>957</v>
      </c>
      <c r="F604" s="95">
        <v>36</v>
      </c>
      <c r="G604" s="86" t="s">
        <v>954</v>
      </c>
      <c r="H604" s="95">
        <v>8.6999999999999993</v>
      </c>
      <c r="I604" s="82" t="s">
        <v>538</v>
      </c>
      <c r="J604" s="84" t="s">
        <v>242</v>
      </c>
    </row>
    <row r="605" spans="1:10" x14ac:dyDescent="0.25">
      <c r="A605" s="81" t="s">
        <v>342</v>
      </c>
      <c r="B605" s="82" t="s">
        <v>331</v>
      </c>
      <c r="C605" s="82" t="s">
        <v>977</v>
      </c>
      <c r="D605" s="82" t="s">
        <v>880</v>
      </c>
      <c r="E605" s="85" t="s">
        <v>906</v>
      </c>
      <c r="F605" s="95">
        <v>13</v>
      </c>
      <c r="G605" s="82"/>
      <c r="H605" s="82"/>
      <c r="I605" s="82"/>
      <c r="J605" s="84"/>
    </row>
    <row r="606" spans="1:10" x14ac:dyDescent="0.25">
      <c r="A606" s="81" t="s">
        <v>342</v>
      </c>
      <c r="B606" s="82" t="s">
        <v>331</v>
      </c>
      <c r="C606" s="82" t="s">
        <v>406</v>
      </c>
      <c r="D606" s="82" t="s">
        <v>421</v>
      </c>
      <c r="E606" s="82" t="s">
        <v>910</v>
      </c>
      <c r="F606" s="82" t="s">
        <v>653</v>
      </c>
      <c r="G606" s="82" t="s">
        <v>916</v>
      </c>
      <c r="H606" s="82" t="s">
        <v>545</v>
      </c>
      <c r="I606" s="85" t="s">
        <v>538</v>
      </c>
      <c r="J606" s="84" t="s">
        <v>545</v>
      </c>
    </row>
    <row r="607" spans="1:10" x14ac:dyDescent="0.25">
      <c r="A607" s="81" t="s">
        <v>342</v>
      </c>
      <c r="B607" s="82" t="s">
        <v>331</v>
      </c>
      <c r="C607" s="82" t="s">
        <v>966</v>
      </c>
      <c r="D607" s="82" t="s">
        <v>881</v>
      </c>
      <c r="E607" s="85" t="s">
        <v>906</v>
      </c>
      <c r="F607" s="95">
        <v>20.85</v>
      </c>
      <c r="G607" s="82"/>
      <c r="H607" s="82"/>
      <c r="I607" s="82"/>
      <c r="J607" s="84"/>
    </row>
    <row r="608" spans="1:10" x14ac:dyDescent="0.25">
      <c r="A608" s="81" t="s">
        <v>342</v>
      </c>
      <c r="B608" s="82" t="s">
        <v>331</v>
      </c>
      <c r="C608" s="82" t="s">
        <v>403</v>
      </c>
      <c r="D608" s="82" t="s">
        <v>529</v>
      </c>
      <c r="E608" s="82"/>
      <c r="F608" s="82"/>
      <c r="G608" s="82"/>
      <c r="H608" s="82"/>
      <c r="I608" s="82" t="s">
        <v>538</v>
      </c>
      <c r="J608" s="84" t="s">
        <v>655</v>
      </c>
    </row>
    <row r="609" spans="1:10" x14ac:dyDescent="0.25">
      <c r="A609" s="81" t="s">
        <v>342</v>
      </c>
      <c r="B609" s="82" t="s">
        <v>331</v>
      </c>
      <c r="C609" s="82" t="s">
        <v>244</v>
      </c>
      <c r="D609" s="82" t="s">
        <v>511</v>
      </c>
      <c r="E609" s="82" t="s">
        <v>987</v>
      </c>
      <c r="F609" s="82" t="s">
        <v>267</v>
      </c>
      <c r="G609" s="82"/>
      <c r="H609" s="82"/>
      <c r="I609" s="82"/>
      <c r="J609" s="84"/>
    </row>
    <row r="610" spans="1:10" x14ac:dyDescent="0.25">
      <c r="A610" s="81" t="s">
        <v>358</v>
      </c>
      <c r="B610" s="82" t="s">
        <v>299</v>
      </c>
      <c r="C610" s="82" t="s">
        <v>989</v>
      </c>
      <c r="D610" s="82" t="s">
        <v>372</v>
      </c>
      <c r="E610" s="82" t="s">
        <v>371</v>
      </c>
      <c r="F610" s="95">
        <v>81.61</v>
      </c>
      <c r="G610" s="82" t="s">
        <v>371</v>
      </c>
      <c r="H610" s="101">
        <v>115.59</v>
      </c>
      <c r="I610" s="82" t="s">
        <v>538</v>
      </c>
      <c r="J610" s="101">
        <v>115.59</v>
      </c>
    </row>
    <row r="611" spans="1:10" x14ac:dyDescent="0.25">
      <c r="A611" s="81" t="s">
        <v>358</v>
      </c>
      <c r="B611" s="82" t="s">
        <v>299</v>
      </c>
      <c r="C611" s="82" t="s">
        <v>1017</v>
      </c>
      <c r="D611" s="82">
        <v>2301</v>
      </c>
      <c r="E611" s="86" t="s">
        <v>917</v>
      </c>
      <c r="F611" s="95">
        <v>145</v>
      </c>
      <c r="G611" s="82"/>
      <c r="H611" s="82"/>
      <c r="I611" s="82"/>
      <c r="J611" s="84"/>
    </row>
    <row r="612" spans="1:10" s="3" customFormat="1" x14ac:dyDescent="0.25">
      <c r="A612" s="81" t="s">
        <v>358</v>
      </c>
      <c r="B612" s="82" t="s">
        <v>299</v>
      </c>
      <c r="C612" s="82" t="s">
        <v>1016</v>
      </c>
      <c r="D612" s="82" t="s">
        <v>325</v>
      </c>
      <c r="E612" s="86" t="s">
        <v>917</v>
      </c>
      <c r="F612" s="95">
        <v>25.73</v>
      </c>
      <c r="G612" s="82"/>
      <c r="H612" s="82"/>
      <c r="I612" s="82"/>
      <c r="J612" s="84"/>
    </row>
    <row r="613" spans="1:10" s="3" customFormat="1" x14ac:dyDescent="0.25">
      <c r="A613" s="81" t="s">
        <v>358</v>
      </c>
      <c r="B613" s="82" t="s">
        <v>299</v>
      </c>
      <c r="C613" s="82" t="s">
        <v>1015</v>
      </c>
      <c r="D613" s="82" t="s">
        <v>312</v>
      </c>
      <c r="E613" s="86" t="s">
        <v>917</v>
      </c>
      <c r="F613" s="95">
        <v>20.91</v>
      </c>
      <c r="G613" s="82"/>
      <c r="H613" s="82"/>
      <c r="I613" s="82"/>
      <c r="J613" s="84"/>
    </row>
    <row r="614" spans="1:10" x14ac:dyDescent="0.25">
      <c r="A614" s="81" t="s">
        <v>358</v>
      </c>
      <c r="B614" s="82" t="s">
        <v>299</v>
      </c>
      <c r="C614" s="82" t="s">
        <v>375</v>
      </c>
      <c r="D614" s="82" t="s">
        <v>312</v>
      </c>
      <c r="E614" s="82" t="s">
        <v>963</v>
      </c>
      <c r="F614" s="82" t="s">
        <v>337</v>
      </c>
      <c r="G614" s="82"/>
      <c r="H614" s="82"/>
      <c r="I614" s="93"/>
      <c r="J614" s="84"/>
    </row>
    <row r="615" spans="1:10" x14ac:dyDescent="0.25">
      <c r="A615" s="81" t="s">
        <v>358</v>
      </c>
      <c r="B615" s="82" t="s">
        <v>299</v>
      </c>
      <c r="C615" s="82" t="s">
        <v>983</v>
      </c>
      <c r="D615" s="82" t="s">
        <v>985</v>
      </c>
      <c r="E615" s="85" t="s">
        <v>906</v>
      </c>
      <c r="F615" s="95">
        <v>50.56</v>
      </c>
      <c r="G615" s="82"/>
      <c r="H615" s="82"/>
      <c r="I615" s="82"/>
      <c r="J615" s="84"/>
    </row>
    <row r="616" spans="1:10" s="3" customFormat="1" x14ac:dyDescent="0.25">
      <c r="A616" s="81" t="s">
        <v>358</v>
      </c>
      <c r="B616" s="82" t="s">
        <v>299</v>
      </c>
      <c r="C616" s="82" t="s">
        <v>1014</v>
      </c>
      <c r="D616" s="82" t="s">
        <v>985</v>
      </c>
      <c r="E616" s="85" t="s">
        <v>906</v>
      </c>
      <c r="F616" s="95">
        <v>36.85</v>
      </c>
      <c r="G616" s="82"/>
      <c r="H616" s="82"/>
      <c r="I616" s="82"/>
      <c r="J616" s="84"/>
    </row>
    <row r="617" spans="1:10" s="3" customFormat="1" x14ac:dyDescent="0.25">
      <c r="A617" s="81" t="s">
        <v>358</v>
      </c>
      <c r="B617" s="82" t="s">
        <v>299</v>
      </c>
      <c r="C617" s="82" t="s">
        <v>984</v>
      </c>
      <c r="D617" s="82" t="s">
        <v>986</v>
      </c>
      <c r="E617" s="85" t="s">
        <v>906</v>
      </c>
      <c r="F617" s="95">
        <v>11.1</v>
      </c>
      <c r="G617" s="82"/>
      <c r="H617" s="82"/>
      <c r="I617" s="82"/>
      <c r="J617" s="84"/>
    </row>
    <row r="618" spans="1:10" x14ac:dyDescent="0.25">
      <c r="A618" s="81" t="s">
        <v>446</v>
      </c>
      <c r="B618" s="82" t="s">
        <v>332</v>
      </c>
      <c r="C618" s="82" t="s">
        <v>406</v>
      </c>
      <c r="D618" s="82" t="s">
        <v>447</v>
      </c>
      <c r="E618" s="82" t="s">
        <v>910</v>
      </c>
      <c r="F618" s="82" t="s">
        <v>885</v>
      </c>
      <c r="G618" s="82" t="s">
        <v>916</v>
      </c>
      <c r="H618" s="82" t="s">
        <v>545</v>
      </c>
      <c r="I618" s="85" t="s">
        <v>538</v>
      </c>
      <c r="J618" s="84" t="s">
        <v>545</v>
      </c>
    </row>
    <row r="619" spans="1:10" x14ac:dyDescent="0.25">
      <c r="A619" s="81" t="s">
        <v>446</v>
      </c>
      <c r="B619" s="82" t="s">
        <v>332</v>
      </c>
      <c r="C619" s="82" t="s">
        <v>966</v>
      </c>
      <c r="D619" s="82" t="s">
        <v>886</v>
      </c>
      <c r="E619" s="85" t="s">
        <v>906</v>
      </c>
      <c r="F619" s="95">
        <v>20.85</v>
      </c>
      <c r="G619" s="82"/>
      <c r="H619" s="82"/>
      <c r="I619" s="82"/>
      <c r="J619" s="84"/>
    </row>
    <row r="620" spans="1:10" x14ac:dyDescent="0.25">
      <c r="A620" s="81" t="s">
        <v>363</v>
      </c>
      <c r="B620" s="82" t="s">
        <v>364</v>
      </c>
      <c r="C620" s="82" t="s">
        <v>368</v>
      </c>
      <c r="D620" s="82" t="s">
        <v>365</v>
      </c>
      <c r="E620" s="82" t="s">
        <v>987</v>
      </c>
      <c r="F620" s="82" t="s">
        <v>887</v>
      </c>
      <c r="G620" s="82" t="s">
        <v>988</v>
      </c>
      <c r="H620" s="82" t="s">
        <v>888</v>
      </c>
      <c r="I620" s="82"/>
      <c r="J620" s="84"/>
    </row>
    <row r="621" spans="1:10" x14ac:dyDescent="0.25">
      <c r="A621" s="81" t="s">
        <v>363</v>
      </c>
      <c r="B621" s="82" t="s">
        <v>364</v>
      </c>
      <c r="C621" s="82" t="s">
        <v>370</v>
      </c>
      <c r="D621" s="82" t="s">
        <v>367</v>
      </c>
      <c r="E621" s="82" t="s">
        <v>987</v>
      </c>
      <c r="F621" s="82" t="s">
        <v>889</v>
      </c>
      <c r="G621" s="82" t="s">
        <v>988</v>
      </c>
      <c r="H621" s="82" t="s">
        <v>539</v>
      </c>
      <c r="I621" s="82" t="s">
        <v>538</v>
      </c>
      <c r="J621" s="84" t="s">
        <v>539</v>
      </c>
    </row>
    <row r="622" spans="1:10" x14ac:dyDescent="0.25">
      <c r="A622" s="81" t="s">
        <v>363</v>
      </c>
      <c r="B622" s="82" t="s">
        <v>364</v>
      </c>
      <c r="C622" s="82" t="s">
        <v>1036</v>
      </c>
      <c r="D622" s="82" t="s">
        <v>1012</v>
      </c>
      <c r="E622" s="85" t="s">
        <v>906</v>
      </c>
      <c r="F622" s="95">
        <v>27.36</v>
      </c>
      <c r="G622" s="82"/>
      <c r="H622" s="82"/>
      <c r="I622" s="82"/>
      <c r="J622" s="84"/>
    </row>
    <row r="623" spans="1:10" s="3" customFormat="1" x14ac:dyDescent="0.25">
      <c r="A623" s="81" t="s">
        <v>363</v>
      </c>
      <c r="B623" s="82" t="s">
        <v>364</v>
      </c>
      <c r="C623" s="82" t="s">
        <v>1037</v>
      </c>
      <c r="D623" s="82" t="s">
        <v>1013</v>
      </c>
      <c r="E623" s="85" t="s">
        <v>906</v>
      </c>
      <c r="F623" s="95">
        <v>20.65</v>
      </c>
      <c r="G623" s="82"/>
      <c r="H623" s="82"/>
      <c r="I623" s="82"/>
      <c r="J623" s="84"/>
    </row>
    <row r="624" spans="1:10" x14ac:dyDescent="0.25">
      <c r="A624" s="81" t="s">
        <v>357</v>
      </c>
      <c r="B624" s="82" t="s">
        <v>332</v>
      </c>
      <c r="C624" s="82" t="s">
        <v>404</v>
      </c>
      <c r="D624" s="82" t="s">
        <v>890</v>
      </c>
      <c r="E624" s="82" t="s">
        <v>916</v>
      </c>
      <c r="F624" s="82" t="s">
        <v>891</v>
      </c>
      <c r="G624" s="82" t="s">
        <v>910</v>
      </c>
      <c r="H624" s="82" t="s">
        <v>644</v>
      </c>
      <c r="I624" s="82" t="s">
        <v>538</v>
      </c>
      <c r="J624" s="84" t="s">
        <v>644</v>
      </c>
    </row>
    <row r="625" spans="1:10" x14ac:dyDescent="0.25">
      <c r="A625" s="81" t="s">
        <v>357</v>
      </c>
      <c r="B625" s="82" t="s">
        <v>332</v>
      </c>
      <c r="C625" s="82" t="s">
        <v>967</v>
      </c>
      <c r="D625" s="82" t="s">
        <v>892</v>
      </c>
      <c r="E625" s="85" t="s">
        <v>906</v>
      </c>
      <c r="F625" s="95">
        <v>4.8</v>
      </c>
      <c r="G625" s="82"/>
      <c r="H625" s="82"/>
      <c r="I625" s="82"/>
      <c r="J625" s="84"/>
    </row>
    <row r="626" spans="1:10" x14ac:dyDescent="0.25">
      <c r="A626" s="81" t="s">
        <v>357</v>
      </c>
      <c r="B626" s="82" t="s">
        <v>332</v>
      </c>
      <c r="C626" s="82" t="s">
        <v>407</v>
      </c>
      <c r="D626" s="82" t="s">
        <v>893</v>
      </c>
      <c r="E626" s="82" t="s">
        <v>910</v>
      </c>
      <c r="F626" s="82" t="s">
        <v>894</v>
      </c>
      <c r="G626" s="82" t="s">
        <v>916</v>
      </c>
      <c r="H626" s="82" t="s">
        <v>545</v>
      </c>
      <c r="I626" s="85" t="s">
        <v>538</v>
      </c>
      <c r="J626" s="84" t="s">
        <v>545</v>
      </c>
    </row>
    <row r="627" spans="1:10" x14ac:dyDescent="0.25">
      <c r="A627" s="81" t="s">
        <v>357</v>
      </c>
      <c r="B627" s="82" t="s">
        <v>332</v>
      </c>
      <c r="C627" s="82" t="s">
        <v>970</v>
      </c>
      <c r="D627" s="82" t="s">
        <v>895</v>
      </c>
      <c r="E627" s="85" t="s">
        <v>906</v>
      </c>
      <c r="F627" s="95">
        <v>20.85</v>
      </c>
      <c r="G627" s="82"/>
      <c r="H627" s="82"/>
      <c r="I627" s="82"/>
      <c r="J627" s="84"/>
    </row>
    <row r="628" spans="1:10" x14ac:dyDescent="0.25">
      <c r="A628" s="81" t="s">
        <v>357</v>
      </c>
      <c r="B628" s="82" t="s">
        <v>332</v>
      </c>
      <c r="C628" s="82" t="s">
        <v>411</v>
      </c>
      <c r="D628" s="82" t="s">
        <v>896</v>
      </c>
      <c r="E628" s="82" t="s">
        <v>987</v>
      </c>
      <c r="F628" s="82" t="s">
        <v>897</v>
      </c>
      <c r="G628" s="82" t="s">
        <v>988</v>
      </c>
      <c r="H628" s="82" t="s">
        <v>252</v>
      </c>
      <c r="I628" s="82" t="s">
        <v>538</v>
      </c>
      <c r="J628" s="84" t="s">
        <v>252</v>
      </c>
    </row>
    <row r="629" spans="1:10" x14ac:dyDescent="0.25">
      <c r="A629" s="81" t="s">
        <v>357</v>
      </c>
      <c r="B629" s="82" t="s">
        <v>332</v>
      </c>
      <c r="C629" s="82" t="s">
        <v>982</v>
      </c>
      <c r="D629" s="82" t="s">
        <v>898</v>
      </c>
      <c r="E629" s="85" t="s">
        <v>906</v>
      </c>
      <c r="F629" s="95">
        <v>4.2</v>
      </c>
      <c r="G629" s="82"/>
      <c r="H629" s="82"/>
      <c r="I629" s="82"/>
      <c r="J629" s="84"/>
    </row>
    <row r="630" spans="1:10" x14ac:dyDescent="0.25">
      <c r="A630" s="81" t="s">
        <v>357</v>
      </c>
      <c r="B630" s="82" t="s">
        <v>332</v>
      </c>
      <c r="C630" s="82" t="s">
        <v>222</v>
      </c>
      <c r="D630" s="82" t="s">
        <v>412</v>
      </c>
      <c r="E630" s="86" t="s">
        <v>957</v>
      </c>
      <c r="F630" s="95">
        <v>36</v>
      </c>
      <c r="G630" s="86" t="s">
        <v>954</v>
      </c>
      <c r="H630" s="95">
        <v>8.6999999999999993</v>
      </c>
      <c r="I630" s="82" t="s">
        <v>538</v>
      </c>
      <c r="J630" s="84" t="s">
        <v>242</v>
      </c>
    </row>
    <row r="631" spans="1:10" x14ac:dyDescent="0.25">
      <c r="A631" s="81" t="s">
        <v>357</v>
      </c>
      <c r="B631" s="82" t="s">
        <v>332</v>
      </c>
      <c r="C631" s="82" t="s">
        <v>977</v>
      </c>
      <c r="D631" s="82" t="s">
        <v>899</v>
      </c>
      <c r="E631" s="85" t="s">
        <v>906</v>
      </c>
      <c r="F631" s="95">
        <v>13</v>
      </c>
      <c r="G631" s="82"/>
      <c r="H631" s="82"/>
      <c r="I631" s="82"/>
      <c r="J631" s="84"/>
    </row>
    <row r="632" spans="1:10" x14ac:dyDescent="0.25">
      <c r="A632" s="81" t="s">
        <v>357</v>
      </c>
      <c r="B632" s="82" t="s">
        <v>332</v>
      </c>
      <c r="C632" s="82" t="s">
        <v>406</v>
      </c>
      <c r="D632" s="82" t="s">
        <v>413</v>
      </c>
      <c r="E632" s="82" t="s">
        <v>910</v>
      </c>
      <c r="F632" s="82" t="s">
        <v>900</v>
      </c>
      <c r="G632" s="82" t="s">
        <v>916</v>
      </c>
      <c r="H632" s="82" t="s">
        <v>545</v>
      </c>
      <c r="I632" s="85" t="s">
        <v>538</v>
      </c>
      <c r="J632" s="84" t="s">
        <v>545</v>
      </c>
    </row>
    <row r="633" spans="1:10" x14ac:dyDescent="0.25">
      <c r="A633" s="81" t="s">
        <v>357</v>
      </c>
      <c r="B633" s="82" t="s">
        <v>332</v>
      </c>
      <c r="C633" s="82" t="s">
        <v>966</v>
      </c>
      <c r="D633" s="82" t="s">
        <v>901</v>
      </c>
      <c r="E633" s="85" t="s">
        <v>906</v>
      </c>
      <c r="F633" s="95">
        <v>20.85</v>
      </c>
      <c r="G633" s="82"/>
      <c r="H633" s="82"/>
      <c r="I633" s="82"/>
      <c r="J633" s="84"/>
    </row>
    <row r="634" spans="1:10" x14ac:dyDescent="0.25">
      <c r="A634" s="81" t="s">
        <v>357</v>
      </c>
      <c r="B634" s="82" t="s">
        <v>332</v>
      </c>
      <c r="C634" s="82" t="s">
        <v>316</v>
      </c>
      <c r="D634" s="82" t="s">
        <v>354</v>
      </c>
      <c r="E634" s="82" t="s">
        <v>987</v>
      </c>
      <c r="F634" s="82" t="s">
        <v>902</v>
      </c>
      <c r="G634" s="82" t="s">
        <v>988</v>
      </c>
      <c r="H634" s="82" t="s">
        <v>903</v>
      </c>
      <c r="I634" s="82" t="s">
        <v>538</v>
      </c>
      <c r="J634" s="84" t="s">
        <v>903</v>
      </c>
    </row>
    <row r="635" spans="1:10" x14ac:dyDescent="0.25">
      <c r="A635" s="87" t="s">
        <v>357</v>
      </c>
      <c r="B635" s="88" t="s">
        <v>332</v>
      </c>
      <c r="C635" s="88" t="s">
        <v>978</v>
      </c>
      <c r="D635" s="88" t="s">
        <v>904</v>
      </c>
      <c r="E635" s="89" t="s">
        <v>906</v>
      </c>
      <c r="F635" s="95">
        <v>155</v>
      </c>
      <c r="G635" s="88"/>
      <c r="H635" s="88"/>
      <c r="I635" s="88"/>
      <c r="J635" s="90"/>
    </row>
    <row r="636" spans="1:10" x14ac:dyDescent="0.25">
      <c r="A636" s="96" t="s">
        <v>994</v>
      </c>
      <c r="B636" s="97"/>
      <c r="C636" s="97">
        <f>SUBTOTAL(103,Таблица5[Найменування приміщень])</f>
        <v>634</v>
      </c>
      <c r="D636" s="97"/>
      <c r="E636" s="98"/>
      <c r="F636" s="97">
        <f>SUBTOTAL(109,Таблица5[СтіниПлоща, м2])</f>
        <v>6886.430000000013</v>
      </c>
      <c r="G636" s="97"/>
      <c r="H636" s="97"/>
      <c r="I636" s="97"/>
      <c r="J636" s="99">
        <f>SUBTOTAL(103,Таблица5[ПідлогаПлоща, м2])</f>
        <v>265</v>
      </c>
    </row>
    <row r="638" spans="1:10" x14ac:dyDescent="0.25">
      <c r="C638" s="94"/>
    </row>
    <row r="647" spans="4:4" x14ac:dyDescent="0.25">
      <c r="D647">
        <f>40.5/0.08</f>
        <v>506.25</v>
      </c>
    </row>
  </sheetData>
  <sheetProtection sort="0" autoFilter="0"/>
  <pageMargins left="0.25" right="0.25" top="0.75" bottom="0.75" header="0.3" footer="0.3"/>
  <pageSetup paperSize="9" scale="79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CD903-3626-4EA4-B85C-6EFC3B040315}">
  <sheetPr codeName="Лист3"/>
  <dimension ref="A1:K635"/>
  <sheetViews>
    <sheetView topLeftCell="A592" zoomScale="85" zoomScaleNormal="85" workbookViewId="0">
      <selection activeCell="F616" sqref="F616"/>
    </sheetView>
  </sheetViews>
  <sheetFormatPr defaultRowHeight="15" x14ac:dyDescent="0.25"/>
  <cols>
    <col min="1" max="1" width="15.7109375" style="3" customWidth="1"/>
    <col min="2" max="2" width="16.5703125" style="3" customWidth="1"/>
    <col min="3" max="3" width="27.140625" style="3" bestFit="1" customWidth="1"/>
    <col min="4" max="4" width="65.5703125" style="3" bestFit="1" customWidth="1"/>
    <col min="5" max="5" width="10.28515625" style="3" bestFit="1" customWidth="1"/>
    <col min="6" max="6" width="126.7109375" bestFit="1" customWidth="1"/>
    <col min="7" max="7" width="18.140625" style="3" bestFit="1" customWidth="1"/>
    <col min="8" max="8" width="126.7109375" style="3" bestFit="1" customWidth="1"/>
    <col min="9" max="9" width="18.5703125" style="3" bestFit="1" customWidth="1"/>
    <col min="10" max="10" width="131" style="3" bestFit="1" customWidth="1"/>
    <col min="11" max="13" width="20.5703125" style="3" bestFit="1" customWidth="1"/>
    <col min="14" max="16384" width="9.140625" style="3"/>
  </cols>
  <sheetData>
    <row r="1" spans="1:11" x14ac:dyDescent="0.25">
      <c r="A1" s="3" t="s">
        <v>324</v>
      </c>
      <c r="B1" s="3" t="s">
        <v>106</v>
      </c>
      <c r="C1" s="3" t="s">
        <v>334</v>
      </c>
      <c r="D1" s="3" t="s">
        <v>333</v>
      </c>
      <c r="E1" s="3" t="s">
        <v>1100</v>
      </c>
      <c r="F1" s="3" t="s">
        <v>2</v>
      </c>
      <c r="G1" s="3" t="s">
        <v>321</v>
      </c>
      <c r="H1" s="3" t="s">
        <v>4</v>
      </c>
      <c r="I1" s="3" t="s">
        <v>322</v>
      </c>
      <c r="J1" s="3" t="s">
        <v>5</v>
      </c>
      <c r="K1" s="3" t="s">
        <v>323</v>
      </c>
    </row>
    <row r="2" spans="1:11" x14ac:dyDescent="0.25">
      <c r="A2" s="3" t="s">
        <v>336</v>
      </c>
      <c r="B2" s="3" t="s">
        <v>107</v>
      </c>
      <c r="C2" s="3" t="s">
        <v>500</v>
      </c>
      <c r="D2" s="3" t="s">
        <v>244</v>
      </c>
      <c r="E2" s="3" t="s">
        <v>1102</v>
      </c>
      <c r="F2" s="3" t="s">
        <v>987</v>
      </c>
      <c r="G2" s="3">
        <v>15.4</v>
      </c>
    </row>
    <row r="3" spans="1:11" x14ac:dyDescent="0.25">
      <c r="A3" s="3" t="s">
        <v>336</v>
      </c>
      <c r="B3" s="3" t="s">
        <v>107</v>
      </c>
      <c r="C3" s="3" t="s">
        <v>400</v>
      </c>
      <c r="D3" s="3" t="s">
        <v>399</v>
      </c>
      <c r="E3" s="3" t="s">
        <v>1102</v>
      </c>
      <c r="F3" s="3" t="s">
        <v>987</v>
      </c>
      <c r="G3" s="3">
        <v>17.23</v>
      </c>
      <c r="H3" s="3" t="s">
        <v>988</v>
      </c>
      <c r="I3" s="3">
        <v>5.09</v>
      </c>
      <c r="J3" s="3" t="s">
        <v>538</v>
      </c>
      <c r="K3" s="3">
        <v>5.09</v>
      </c>
    </row>
    <row r="4" spans="1:11" x14ac:dyDescent="0.25">
      <c r="A4" s="3" t="s">
        <v>336</v>
      </c>
      <c r="B4" s="3" t="s">
        <v>107</v>
      </c>
      <c r="C4" s="3" t="s">
        <v>918</v>
      </c>
      <c r="D4" s="3" t="s">
        <v>1022</v>
      </c>
      <c r="E4" s="3" t="s">
        <v>1101</v>
      </c>
      <c r="F4" s="3" t="s">
        <v>906</v>
      </c>
      <c r="G4" s="3">
        <v>9.5</v>
      </c>
    </row>
    <row r="5" spans="1:11" x14ac:dyDescent="0.25">
      <c r="A5" s="3" t="s">
        <v>336</v>
      </c>
      <c r="B5" s="3" t="s">
        <v>107</v>
      </c>
      <c r="C5" s="3" t="s">
        <v>401</v>
      </c>
      <c r="D5" s="3" t="s">
        <v>402</v>
      </c>
      <c r="E5" s="3" t="s">
        <v>1102</v>
      </c>
      <c r="F5" s="3" t="s">
        <v>987</v>
      </c>
      <c r="G5" s="3">
        <v>130.31</v>
      </c>
      <c r="H5" s="3" t="s">
        <v>988</v>
      </c>
      <c r="I5" s="3">
        <v>32.799999999999997</v>
      </c>
      <c r="J5" s="3" t="s">
        <v>538</v>
      </c>
      <c r="K5" s="3">
        <v>32.799999999999997</v>
      </c>
    </row>
    <row r="6" spans="1:11" x14ac:dyDescent="0.25">
      <c r="A6" s="3" t="s">
        <v>336</v>
      </c>
      <c r="B6" s="3" t="s">
        <v>107</v>
      </c>
      <c r="C6" s="3" t="s">
        <v>1018</v>
      </c>
      <c r="D6" s="3" t="s">
        <v>1028</v>
      </c>
      <c r="E6" s="3" t="s">
        <v>1101</v>
      </c>
      <c r="F6" s="3" t="s">
        <v>906</v>
      </c>
      <c r="G6" s="3">
        <v>27.7</v>
      </c>
    </row>
    <row r="7" spans="1:11" x14ac:dyDescent="0.25">
      <c r="A7" s="3" t="s">
        <v>336</v>
      </c>
      <c r="B7" s="3" t="s">
        <v>107</v>
      </c>
      <c r="C7" s="3" t="s">
        <v>448</v>
      </c>
      <c r="D7" s="3" t="s">
        <v>449</v>
      </c>
      <c r="E7" s="3" t="s">
        <v>1102</v>
      </c>
      <c r="F7" s="3" t="s">
        <v>917</v>
      </c>
      <c r="G7" s="3">
        <v>54.2</v>
      </c>
      <c r="H7" s="3" t="s">
        <v>956</v>
      </c>
      <c r="I7" s="3">
        <v>10.74</v>
      </c>
      <c r="J7" s="3" t="s">
        <v>538</v>
      </c>
      <c r="K7" s="3">
        <v>10.74</v>
      </c>
    </row>
    <row r="8" spans="1:11" x14ac:dyDescent="0.25">
      <c r="A8" s="3" t="s">
        <v>336</v>
      </c>
      <c r="B8" s="3" t="s">
        <v>107</v>
      </c>
      <c r="C8" s="3" t="s">
        <v>919</v>
      </c>
      <c r="D8" s="3" t="s">
        <v>1023</v>
      </c>
      <c r="E8" s="3" t="s">
        <v>1101</v>
      </c>
      <c r="F8" s="3" t="s">
        <v>906</v>
      </c>
      <c r="G8" s="3">
        <v>13</v>
      </c>
    </row>
    <row r="9" spans="1:11" x14ac:dyDescent="0.25">
      <c r="A9" s="3" t="s">
        <v>336</v>
      </c>
      <c r="B9" s="3" t="s">
        <v>107</v>
      </c>
      <c r="C9" s="3" t="s">
        <v>450</v>
      </c>
      <c r="D9" s="3" t="s">
        <v>451</v>
      </c>
      <c r="E9" s="3" t="s">
        <v>1102</v>
      </c>
      <c r="F9" s="3" t="s">
        <v>917</v>
      </c>
      <c r="G9" s="3">
        <v>45.2</v>
      </c>
      <c r="H9" s="3" t="s">
        <v>955</v>
      </c>
      <c r="I9" s="3">
        <v>9.5500000000000007</v>
      </c>
      <c r="J9" s="3" t="s">
        <v>538</v>
      </c>
      <c r="K9" s="3">
        <v>9.5500000000000007</v>
      </c>
    </row>
    <row r="10" spans="1:11" x14ac:dyDescent="0.25">
      <c r="A10" s="3" t="s">
        <v>336</v>
      </c>
      <c r="B10" s="3" t="s">
        <v>107</v>
      </c>
      <c r="C10" s="3" t="s">
        <v>920</v>
      </c>
      <c r="D10" s="3" t="s">
        <v>1024</v>
      </c>
      <c r="E10" s="3" t="s">
        <v>1101</v>
      </c>
      <c r="F10" s="3" t="s">
        <v>906</v>
      </c>
      <c r="G10" s="3">
        <v>12.1</v>
      </c>
    </row>
    <row r="11" spans="1:11" x14ac:dyDescent="0.25">
      <c r="A11" s="3" t="s">
        <v>336</v>
      </c>
      <c r="B11" s="3" t="s">
        <v>107</v>
      </c>
      <c r="C11" s="3" t="s">
        <v>452</v>
      </c>
      <c r="D11" s="3" t="s">
        <v>375</v>
      </c>
      <c r="E11" s="3" t="s">
        <v>1102</v>
      </c>
      <c r="F11" s="3" t="s">
        <v>917</v>
      </c>
      <c r="G11" s="3">
        <v>29.38</v>
      </c>
      <c r="H11" s="3" t="s">
        <v>955</v>
      </c>
      <c r="I11" s="3">
        <v>3.9</v>
      </c>
      <c r="J11" s="3" t="s">
        <v>990</v>
      </c>
      <c r="K11" s="3">
        <v>3.9</v>
      </c>
    </row>
    <row r="12" spans="1:11" x14ac:dyDescent="0.25">
      <c r="A12" s="3" t="s">
        <v>336</v>
      </c>
      <c r="B12" s="3" t="s">
        <v>107</v>
      </c>
      <c r="C12" s="3" t="s">
        <v>452</v>
      </c>
      <c r="D12" s="3" t="s">
        <v>1020</v>
      </c>
      <c r="E12" s="3" t="s">
        <v>1102</v>
      </c>
      <c r="F12" s="3" t="s">
        <v>538</v>
      </c>
      <c r="G12" s="3">
        <v>6.9</v>
      </c>
    </row>
    <row r="13" spans="1:11" x14ac:dyDescent="0.25">
      <c r="A13" s="3" t="s">
        <v>336</v>
      </c>
      <c r="B13" s="3" t="s">
        <v>107</v>
      </c>
      <c r="C13" s="3" t="s">
        <v>452</v>
      </c>
      <c r="D13" s="3" t="s">
        <v>1019</v>
      </c>
      <c r="E13" s="3" t="s">
        <v>1102</v>
      </c>
      <c r="F13" s="3" t="s">
        <v>538</v>
      </c>
      <c r="G13" s="3">
        <v>2.75</v>
      </c>
    </row>
    <row r="14" spans="1:11" x14ac:dyDescent="0.25">
      <c r="A14" s="3" t="s">
        <v>336</v>
      </c>
      <c r="B14" s="3" t="s">
        <v>107</v>
      </c>
      <c r="C14" s="3" t="s">
        <v>959</v>
      </c>
      <c r="D14" s="3" t="s">
        <v>965</v>
      </c>
      <c r="E14" s="3" t="s">
        <v>1101</v>
      </c>
      <c r="F14" s="3" t="s">
        <v>906</v>
      </c>
      <c r="G14" s="3">
        <v>2.93</v>
      </c>
    </row>
    <row r="15" spans="1:11" x14ac:dyDescent="0.25">
      <c r="A15" s="3" t="s">
        <v>336</v>
      </c>
      <c r="B15" s="3" t="s">
        <v>107</v>
      </c>
      <c r="C15" s="3" t="s">
        <v>453</v>
      </c>
      <c r="D15" s="3" t="s">
        <v>407</v>
      </c>
      <c r="E15" s="3" t="s">
        <v>1102</v>
      </c>
      <c r="F15" s="3" t="s">
        <v>910</v>
      </c>
      <c r="G15" s="3">
        <v>39.21</v>
      </c>
      <c r="H15" s="3" t="s">
        <v>916</v>
      </c>
      <c r="I15" s="3">
        <v>17.21</v>
      </c>
      <c r="J15" s="3" t="s">
        <v>538</v>
      </c>
      <c r="K15" s="3">
        <v>17.21</v>
      </c>
    </row>
    <row r="16" spans="1:11" x14ac:dyDescent="0.25">
      <c r="A16" s="3" t="s">
        <v>336</v>
      </c>
      <c r="B16" s="3" t="s">
        <v>107</v>
      </c>
      <c r="C16" s="3" t="s">
        <v>929</v>
      </c>
      <c r="D16" s="3" t="s">
        <v>966</v>
      </c>
      <c r="E16" s="3" t="s">
        <v>1101</v>
      </c>
      <c r="F16" s="3" t="s">
        <v>906</v>
      </c>
      <c r="G16" s="3">
        <v>21</v>
      </c>
    </row>
    <row r="17" spans="1:11" x14ac:dyDescent="0.25">
      <c r="A17" s="3" t="s">
        <v>336</v>
      </c>
      <c r="B17" s="3" t="s">
        <v>107</v>
      </c>
      <c r="C17" s="3" t="s">
        <v>454</v>
      </c>
      <c r="D17" s="3" t="s">
        <v>404</v>
      </c>
      <c r="E17" s="3" t="s">
        <v>1102</v>
      </c>
      <c r="F17" s="3" t="s">
        <v>916</v>
      </c>
      <c r="G17" s="3">
        <v>28.38</v>
      </c>
      <c r="H17" s="3" t="s">
        <v>910</v>
      </c>
      <c r="I17" s="3">
        <v>8.99</v>
      </c>
      <c r="J17" s="3" t="s">
        <v>538</v>
      </c>
      <c r="K17" s="3">
        <v>8.99</v>
      </c>
    </row>
    <row r="18" spans="1:11" x14ac:dyDescent="0.25">
      <c r="A18" s="3" t="s">
        <v>336</v>
      </c>
      <c r="B18" s="3" t="s">
        <v>107</v>
      </c>
      <c r="C18" s="3" t="s">
        <v>921</v>
      </c>
      <c r="D18" s="3" t="s">
        <v>967</v>
      </c>
      <c r="E18" s="3" t="s">
        <v>1101</v>
      </c>
      <c r="F18" s="3" t="s">
        <v>906</v>
      </c>
      <c r="G18" s="3">
        <v>14.83</v>
      </c>
    </row>
    <row r="19" spans="1:11" x14ac:dyDescent="0.25">
      <c r="A19" s="3" t="s">
        <v>336</v>
      </c>
      <c r="B19" s="3" t="s">
        <v>107</v>
      </c>
      <c r="C19" s="3" t="s">
        <v>22</v>
      </c>
      <c r="D19" s="3" t="s">
        <v>404</v>
      </c>
      <c r="E19" s="3" t="s">
        <v>1102</v>
      </c>
      <c r="F19" s="3" t="s">
        <v>917</v>
      </c>
      <c r="G19" s="3">
        <v>44.45</v>
      </c>
      <c r="H19" s="3" t="s">
        <v>911</v>
      </c>
      <c r="I19" s="3">
        <v>47.78</v>
      </c>
      <c r="J19" s="3" t="s">
        <v>538</v>
      </c>
      <c r="K19" s="3">
        <v>47.78</v>
      </c>
    </row>
    <row r="20" spans="1:11" x14ac:dyDescent="0.25">
      <c r="A20" s="3" t="s">
        <v>336</v>
      </c>
      <c r="B20" s="3" t="s">
        <v>107</v>
      </c>
      <c r="C20" s="3" t="s">
        <v>548</v>
      </c>
      <c r="D20" s="3" t="s">
        <v>968</v>
      </c>
      <c r="E20" s="3" t="s">
        <v>1101</v>
      </c>
      <c r="F20" s="3" t="s">
        <v>906</v>
      </c>
      <c r="G20" s="3">
        <v>74.349999999999994</v>
      </c>
    </row>
    <row r="21" spans="1:11" x14ac:dyDescent="0.25">
      <c r="A21" s="3" t="s">
        <v>336</v>
      </c>
      <c r="B21" s="3" t="s">
        <v>107</v>
      </c>
      <c r="C21" s="3" t="s">
        <v>23</v>
      </c>
      <c r="D21" s="3" t="s">
        <v>1095</v>
      </c>
      <c r="E21" s="3" t="s">
        <v>1102</v>
      </c>
      <c r="F21" s="3" t="s">
        <v>917</v>
      </c>
      <c r="G21" s="3">
        <v>11.76</v>
      </c>
      <c r="H21" s="3" t="s">
        <v>914</v>
      </c>
      <c r="I21" s="3">
        <v>3</v>
      </c>
      <c r="J21" s="3" t="s">
        <v>905</v>
      </c>
      <c r="K21" s="3">
        <v>3</v>
      </c>
    </row>
    <row r="22" spans="1:11" x14ac:dyDescent="0.25">
      <c r="A22" s="3" t="s">
        <v>336</v>
      </c>
      <c r="B22" s="3" t="s">
        <v>107</v>
      </c>
      <c r="C22" s="3" t="s">
        <v>1042</v>
      </c>
      <c r="D22" s="3" t="s">
        <v>1095</v>
      </c>
      <c r="E22" s="3" t="s">
        <v>1102</v>
      </c>
      <c r="F22" s="3" t="s">
        <v>1039</v>
      </c>
      <c r="G22" s="3">
        <v>2.5</v>
      </c>
    </row>
    <row r="23" spans="1:11" x14ac:dyDescent="0.25">
      <c r="A23" s="3" t="s">
        <v>336</v>
      </c>
      <c r="B23" s="3" t="s">
        <v>107</v>
      </c>
      <c r="C23" s="3" t="s">
        <v>1042</v>
      </c>
      <c r="D23" s="3" t="s">
        <v>1095</v>
      </c>
      <c r="E23" s="3" t="s">
        <v>1102</v>
      </c>
      <c r="F23" s="3" t="s">
        <v>1088</v>
      </c>
    </row>
    <row r="24" spans="1:11" x14ac:dyDescent="0.25">
      <c r="A24" s="3" t="s">
        <v>336</v>
      </c>
      <c r="B24" s="3" t="s">
        <v>107</v>
      </c>
      <c r="C24" s="3" t="s">
        <v>550</v>
      </c>
      <c r="D24" s="3" t="s">
        <v>1096</v>
      </c>
      <c r="E24" s="3" t="s">
        <v>1101</v>
      </c>
      <c r="F24" s="3" t="s">
        <v>907</v>
      </c>
      <c r="G24" s="3">
        <v>4.5999999999999996</v>
      </c>
    </row>
    <row r="25" spans="1:11" x14ac:dyDescent="0.25">
      <c r="A25" s="3" t="s">
        <v>336</v>
      </c>
      <c r="B25" s="3" t="s">
        <v>107</v>
      </c>
      <c r="C25" s="3" t="s">
        <v>21</v>
      </c>
      <c r="D25" s="3" t="s">
        <v>12</v>
      </c>
      <c r="E25" s="3" t="s">
        <v>1102</v>
      </c>
      <c r="F25" s="3" t="s">
        <v>917</v>
      </c>
      <c r="G25" s="3">
        <v>151.35</v>
      </c>
      <c r="H25" s="3" t="s">
        <v>911</v>
      </c>
      <c r="I25" s="3">
        <v>27.57</v>
      </c>
      <c r="J25" s="3" t="s">
        <v>538</v>
      </c>
      <c r="K25" s="3">
        <v>27.57</v>
      </c>
    </row>
    <row r="26" spans="1:11" x14ac:dyDescent="0.25">
      <c r="A26" s="3" t="s">
        <v>336</v>
      </c>
      <c r="B26" s="3" t="s">
        <v>107</v>
      </c>
      <c r="C26" s="3" t="s">
        <v>551</v>
      </c>
      <c r="D26" s="3" t="s">
        <v>968</v>
      </c>
      <c r="E26" s="3" t="s">
        <v>1101</v>
      </c>
      <c r="F26" s="3" t="s">
        <v>906</v>
      </c>
      <c r="G26" s="3">
        <v>33.4</v>
      </c>
    </row>
    <row r="27" spans="1:11" x14ac:dyDescent="0.25">
      <c r="A27" s="3" t="s">
        <v>336</v>
      </c>
      <c r="B27" s="3" t="s">
        <v>107</v>
      </c>
      <c r="C27" s="3" t="s">
        <v>455</v>
      </c>
      <c r="D27" s="3" t="s">
        <v>404</v>
      </c>
      <c r="E27" s="3" t="s">
        <v>1102</v>
      </c>
      <c r="F27" s="3" t="s">
        <v>916</v>
      </c>
      <c r="G27" s="3">
        <v>28.43</v>
      </c>
      <c r="H27" s="3" t="s">
        <v>910</v>
      </c>
      <c r="I27" s="3">
        <v>4.0999999999999996</v>
      </c>
      <c r="J27" s="3" t="s">
        <v>538</v>
      </c>
      <c r="K27" s="3">
        <v>4.0999999999999996</v>
      </c>
    </row>
    <row r="28" spans="1:11" x14ac:dyDescent="0.25">
      <c r="A28" s="3" t="s">
        <v>336</v>
      </c>
      <c r="B28" s="3" t="s">
        <v>107</v>
      </c>
      <c r="C28" s="3" t="s">
        <v>922</v>
      </c>
      <c r="D28" s="3" t="s">
        <v>967</v>
      </c>
      <c r="E28" s="3" t="s">
        <v>1101</v>
      </c>
      <c r="F28" s="3" t="s">
        <v>906</v>
      </c>
      <c r="G28" s="3">
        <v>4.95</v>
      </c>
    </row>
    <row r="29" spans="1:11" x14ac:dyDescent="0.25">
      <c r="A29" s="3" t="s">
        <v>336</v>
      </c>
      <c r="B29" s="3" t="s">
        <v>107</v>
      </c>
      <c r="C29" s="3" t="s">
        <v>456</v>
      </c>
      <c r="D29" s="3" t="s">
        <v>407</v>
      </c>
      <c r="E29" s="3" t="s">
        <v>1102</v>
      </c>
      <c r="F29" s="3" t="s">
        <v>910</v>
      </c>
      <c r="G29" s="3">
        <v>110.67</v>
      </c>
      <c r="H29" s="3" t="s">
        <v>916</v>
      </c>
      <c r="I29" s="3">
        <v>17.28</v>
      </c>
      <c r="J29" s="3" t="s">
        <v>538</v>
      </c>
      <c r="K29" s="3">
        <v>17.28</v>
      </c>
    </row>
    <row r="30" spans="1:11" x14ac:dyDescent="0.25">
      <c r="A30" s="3" t="s">
        <v>336</v>
      </c>
      <c r="B30" s="3" t="s">
        <v>107</v>
      </c>
      <c r="C30" s="3" t="s">
        <v>930</v>
      </c>
      <c r="D30" s="3" t="s">
        <v>970</v>
      </c>
      <c r="E30" s="3" t="s">
        <v>1101</v>
      </c>
      <c r="F30" s="3" t="s">
        <v>906</v>
      </c>
      <c r="G30" s="3">
        <v>21</v>
      </c>
    </row>
    <row r="31" spans="1:11" x14ac:dyDescent="0.25">
      <c r="A31" s="3" t="s">
        <v>336</v>
      </c>
      <c r="B31" s="3" t="s">
        <v>107</v>
      </c>
      <c r="C31" s="3" t="s">
        <v>457</v>
      </c>
      <c r="D31" s="3" t="s">
        <v>909</v>
      </c>
      <c r="E31" s="3" t="s">
        <v>1102</v>
      </c>
      <c r="F31" s="3" t="s">
        <v>910</v>
      </c>
      <c r="G31" s="3">
        <v>52.05</v>
      </c>
      <c r="H31" s="3" t="s">
        <v>916</v>
      </c>
      <c r="I31" s="3">
        <v>16.61</v>
      </c>
      <c r="J31" s="3" t="s">
        <v>538</v>
      </c>
      <c r="K31" s="3">
        <v>16.61</v>
      </c>
    </row>
    <row r="32" spans="1:11" x14ac:dyDescent="0.25">
      <c r="A32" s="3" t="s">
        <v>336</v>
      </c>
      <c r="B32" s="3" t="s">
        <v>107</v>
      </c>
      <c r="C32" s="3" t="s">
        <v>931</v>
      </c>
      <c r="D32" s="3" t="s">
        <v>971</v>
      </c>
      <c r="E32" s="3" t="s">
        <v>1101</v>
      </c>
      <c r="F32" s="3" t="s">
        <v>906</v>
      </c>
      <c r="G32" s="3">
        <v>12.05</v>
      </c>
    </row>
    <row r="33" spans="1:11" x14ac:dyDescent="0.25">
      <c r="A33" s="3" t="s">
        <v>336</v>
      </c>
      <c r="B33" s="3" t="s">
        <v>107</v>
      </c>
      <c r="C33" s="3" t="s">
        <v>20</v>
      </c>
      <c r="D33" s="3" t="s">
        <v>1093</v>
      </c>
      <c r="E33" s="3" t="s">
        <v>1102</v>
      </c>
      <c r="F33" s="3" t="s">
        <v>917</v>
      </c>
      <c r="G33" s="3">
        <v>40.56</v>
      </c>
      <c r="H33" s="3" t="s">
        <v>914</v>
      </c>
      <c r="I33" s="3">
        <v>5.53</v>
      </c>
      <c r="J33" s="3" t="s">
        <v>905</v>
      </c>
      <c r="K33" s="3">
        <v>5.53</v>
      </c>
    </row>
    <row r="34" spans="1:11" x14ac:dyDescent="0.25">
      <c r="A34" s="3" t="s">
        <v>336</v>
      </c>
      <c r="B34" s="3" t="s">
        <v>107</v>
      </c>
      <c r="C34" s="3" t="s">
        <v>1043</v>
      </c>
      <c r="D34" s="3" t="s">
        <v>1093</v>
      </c>
      <c r="E34" s="3" t="s">
        <v>1102</v>
      </c>
      <c r="F34" s="3" t="s">
        <v>1039</v>
      </c>
      <c r="G34" s="3">
        <v>5</v>
      </c>
    </row>
    <row r="35" spans="1:11" x14ac:dyDescent="0.25">
      <c r="A35" s="3" t="s">
        <v>336</v>
      </c>
      <c r="B35" s="3" t="s">
        <v>107</v>
      </c>
      <c r="C35" s="3" t="s">
        <v>1043</v>
      </c>
      <c r="D35" s="3" t="s">
        <v>1093</v>
      </c>
      <c r="E35" s="3" t="s">
        <v>1102</v>
      </c>
      <c r="F35" s="3" t="s">
        <v>1088</v>
      </c>
    </row>
    <row r="36" spans="1:11" x14ac:dyDescent="0.25">
      <c r="A36" s="3" t="s">
        <v>336</v>
      </c>
      <c r="B36" s="3" t="s">
        <v>107</v>
      </c>
      <c r="C36" s="3" t="s">
        <v>559</v>
      </c>
      <c r="D36" s="3" t="s">
        <v>1098</v>
      </c>
      <c r="E36" s="3" t="s">
        <v>1101</v>
      </c>
      <c r="F36" s="3" t="s">
        <v>907</v>
      </c>
      <c r="G36" s="3">
        <v>7</v>
      </c>
    </row>
    <row r="37" spans="1:11" x14ac:dyDescent="0.25">
      <c r="A37" s="3" t="s">
        <v>336</v>
      </c>
      <c r="B37" s="3" t="s">
        <v>107</v>
      </c>
      <c r="C37" s="3" t="s">
        <v>458</v>
      </c>
      <c r="D37" s="3" t="s">
        <v>404</v>
      </c>
      <c r="E37" s="3" t="s">
        <v>1102</v>
      </c>
      <c r="F37" s="3" t="s">
        <v>916</v>
      </c>
      <c r="G37" s="3">
        <v>22.36</v>
      </c>
      <c r="H37" s="3" t="s">
        <v>910</v>
      </c>
      <c r="I37" s="3">
        <v>2.77</v>
      </c>
      <c r="J37" s="3" t="s">
        <v>538</v>
      </c>
      <c r="K37" s="3">
        <v>2.77</v>
      </c>
    </row>
    <row r="38" spans="1:11" x14ac:dyDescent="0.25">
      <c r="A38" s="3" t="s">
        <v>336</v>
      </c>
      <c r="B38" s="3" t="s">
        <v>107</v>
      </c>
      <c r="C38" s="3" t="s">
        <v>923</v>
      </c>
      <c r="D38" s="3" t="s">
        <v>967</v>
      </c>
      <c r="E38" s="3" t="s">
        <v>1101</v>
      </c>
      <c r="F38" s="3" t="s">
        <v>906</v>
      </c>
      <c r="G38" s="3">
        <v>3.6</v>
      </c>
    </row>
    <row r="39" spans="1:11" x14ac:dyDescent="0.25">
      <c r="A39" s="3" t="s">
        <v>336</v>
      </c>
      <c r="B39" s="3" t="s">
        <v>107</v>
      </c>
      <c r="C39" s="3" t="s">
        <v>459</v>
      </c>
      <c r="D39" s="3" t="s">
        <v>1089</v>
      </c>
      <c r="E39" s="3" t="s">
        <v>1102</v>
      </c>
      <c r="F39" s="3" t="s">
        <v>987</v>
      </c>
      <c r="G39" s="3">
        <v>403.46</v>
      </c>
      <c r="H39" s="3" t="s">
        <v>988</v>
      </c>
      <c r="I39" s="3">
        <v>52.37</v>
      </c>
      <c r="J39" s="3" t="s">
        <v>538</v>
      </c>
      <c r="K39" s="3">
        <v>52.37</v>
      </c>
    </row>
    <row r="40" spans="1:11" x14ac:dyDescent="0.25">
      <c r="A40" s="3" t="s">
        <v>336</v>
      </c>
      <c r="B40" s="3" t="s">
        <v>107</v>
      </c>
      <c r="C40" s="3" t="s">
        <v>997</v>
      </c>
      <c r="D40" s="3" t="s">
        <v>1097</v>
      </c>
      <c r="E40" s="3" t="s">
        <v>1101</v>
      </c>
      <c r="F40" s="3" t="s">
        <v>906</v>
      </c>
      <c r="G40" s="3">
        <v>19</v>
      </c>
    </row>
    <row r="41" spans="1:11" x14ac:dyDescent="0.25">
      <c r="A41" s="3" t="s">
        <v>336</v>
      </c>
      <c r="B41" s="3" t="s">
        <v>107</v>
      </c>
      <c r="C41" s="3" t="s">
        <v>461</v>
      </c>
      <c r="D41" s="3" t="s">
        <v>462</v>
      </c>
      <c r="E41" s="3" t="s">
        <v>1102</v>
      </c>
      <c r="F41" s="3" t="s">
        <v>987</v>
      </c>
      <c r="G41" s="3">
        <v>38.409999999999997</v>
      </c>
      <c r="H41" s="3" t="s">
        <v>988</v>
      </c>
      <c r="I41" s="3">
        <v>5.03</v>
      </c>
      <c r="J41" s="3" t="s">
        <v>538</v>
      </c>
      <c r="K41" s="3">
        <v>5.03</v>
      </c>
    </row>
    <row r="42" spans="1:11" x14ac:dyDescent="0.25">
      <c r="A42" s="3" t="s">
        <v>336</v>
      </c>
      <c r="B42" s="3" t="s">
        <v>107</v>
      </c>
      <c r="C42" s="3" t="s">
        <v>998</v>
      </c>
      <c r="D42" s="3" t="s">
        <v>1026</v>
      </c>
      <c r="E42" s="3" t="s">
        <v>1101</v>
      </c>
      <c r="F42" s="3" t="s">
        <v>906</v>
      </c>
      <c r="G42" s="3">
        <v>8</v>
      </c>
    </row>
    <row r="43" spans="1:11" x14ac:dyDescent="0.25">
      <c r="A43" s="3" t="s">
        <v>336</v>
      </c>
      <c r="B43" s="3" t="s">
        <v>107</v>
      </c>
      <c r="C43" s="3" t="s">
        <v>463</v>
      </c>
      <c r="D43" s="3" t="s">
        <v>12</v>
      </c>
      <c r="E43" s="3" t="s">
        <v>1102</v>
      </c>
      <c r="F43" s="3" t="s">
        <v>917</v>
      </c>
      <c r="G43" s="3">
        <v>52.41</v>
      </c>
      <c r="H43" s="3" t="s">
        <v>911</v>
      </c>
      <c r="I43" s="3">
        <v>9.9499999999999993</v>
      </c>
      <c r="J43" s="3" t="s">
        <v>538</v>
      </c>
      <c r="K43" s="3">
        <v>9.9499999999999993</v>
      </c>
    </row>
    <row r="44" spans="1:11" x14ac:dyDescent="0.25">
      <c r="A44" s="3" t="s">
        <v>336</v>
      </c>
      <c r="B44" s="3" t="s">
        <v>107</v>
      </c>
      <c r="C44" s="3" t="s">
        <v>999</v>
      </c>
      <c r="D44" s="3" t="s">
        <v>968</v>
      </c>
      <c r="E44" s="3" t="s">
        <v>1101</v>
      </c>
      <c r="F44" s="3" t="s">
        <v>906</v>
      </c>
      <c r="G44" s="3">
        <v>11.3</v>
      </c>
    </row>
    <row r="45" spans="1:11" x14ac:dyDescent="0.25">
      <c r="A45" s="3" t="s">
        <v>336</v>
      </c>
      <c r="B45" s="3" t="s">
        <v>107</v>
      </c>
      <c r="C45" s="3" t="s">
        <v>464</v>
      </c>
      <c r="D45" s="3" t="s">
        <v>404</v>
      </c>
      <c r="E45" s="3" t="s">
        <v>1102</v>
      </c>
      <c r="F45" s="3" t="s">
        <v>916</v>
      </c>
      <c r="G45" s="3">
        <v>25.4</v>
      </c>
      <c r="H45" s="3" t="s">
        <v>910</v>
      </c>
      <c r="I45" s="3">
        <v>3.31</v>
      </c>
      <c r="J45" s="3" t="s">
        <v>538</v>
      </c>
      <c r="K45" s="3">
        <v>3.31</v>
      </c>
    </row>
    <row r="46" spans="1:11" x14ac:dyDescent="0.25">
      <c r="A46" s="3" t="s">
        <v>336</v>
      </c>
      <c r="B46" s="3" t="s">
        <v>107</v>
      </c>
      <c r="C46" s="3" t="s">
        <v>1044</v>
      </c>
      <c r="D46" s="3" t="s">
        <v>404</v>
      </c>
      <c r="E46" s="3" t="s">
        <v>1102</v>
      </c>
      <c r="F46" s="3" t="s">
        <v>1039</v>
      </c>
      <c r="G46" s="3">
        <v>2.5</v>
      </c>
    </row>
    <row r="47" spans="1:11" x14ac:dyDescent="0.25">
      <c r="A47" s="3" t="s">
        <v>336</v>
      </c>
      <c r="B47" s="3" t="s">
        <v>107</v>
      </c>
      <c r="C47" s="3" t="s">
        <v>1044</v>
      </c>
      <c r="D47" s="3" t="s">
        <v>404</v>
      </c>
      <c r="E47" s="3" t="s">
        <v>1102</v>
      </c>
      <c r="F47" s="3" t="s">
        <v>1088</v>
      </c>
    </row>
    <row r="48" spans="1:11" x14ac:dyDescent="0.25">
      <c r="A48" s="3" t="s">
        <v>336</v>
      </c>
      <c r="B48" s="3" t="s">
        <v>107</v>
      </c>
      <c r="C48" s="3" t="s">
        <v>924</v>
      </c>
      <c r="D48" s="3" t="s">
        <v>967</v>
      </c>
      <c r="E48" s="3" t="s">
        <v>1101</v>
      </c>
      <c r="F48" s="3" t="s">
        <v>906</v>
      </c>
      <c r="G48" s="3">
        <v>5.0999999999999996</v>
      </c>
    </row>
    <row r="49" spans="1:11" x14ac:dyDescent="0.25">
      <c r="A49" s="3" t="s">
        <v>335</v>
      </c>
      <c r="B49" s="3" t="s">
        <v>107</v>
      </c>
      <c r="C49" s="3" t="s">
        <v>499</v>
      </c>
      <c r="D49" s="3" t="s">
        <v>244</v>
      </c>
      <c r="E49" s="3" t="s">
        <v>1102</v>
      </c>
      <c r="F49" s="3" t="s">
        <v>987</v>
      </c>
      <c r="G49" s="3">
        <v>13.8</v>
      </c>
    </row>
    <row r="50" spans="1:11" x14ac:dyDescent="0.25">
      <c r="A50" s="3" t="s">
        <v>335</v>
      </c>
      <c r="B50" s="3" t="s">
        <v>107</v>
      </c>
      <c r="C50" s="3" t="s">
        <v>15</v>
      </c>
      <c r="D50" s="3" t="s">
        <v>18</v>
      </c>
      <c r="E50" s="3" t="s">
        <v>1102</v>
      </c>
      <c r="F50" s="3" t="s">
        <v>917</v>
      </c>
      <c r="G50" s="3">
        <v>25.03</v>
      </c>
      <c r="H50" s="3" t="s">
        <v>955</v>
      </c>
      <c r="I50" s="3">
        <v>6.56</v>
      </c>
      <c r="J50" s="3" t="s">
        <v>538</v>
      </c>
      <c r="K50" s="3">
        <v>6.56</v>
      </c>
    </row>
    <row r="51" spans="1:11" x14ac:dyDescent="0.25">
      <c r="A51" s="3" t="s">
        <v>335</v>
      </c>
      <c r="B51" s="3" t="s">
        <v>107</v>
      </c>
      <c r="C51" s="3" t="s">
        <v>1000</v>
      </c>
      <c r="D51" s="3" t="s">
        <v>1027</v>
      </c>
      <c r="E51" s="3" t="s">
        <v>1101</v>
      </c>
      <c r="F51" s="3" t="s">
        <v>906</v>
      </c>
      <c r="G51" s="3">
        <v>9.4</v>
      </c>
    </row>
    <row r="52" spans="1:11" x14ac:dyDescent="0.25">
      <c r="A52" s="3" t="s">
        <v>335</v>
      </c>
      <c r="B52" s="3" t="s">
        <v>107</v>
      </c>
      <c r="C52" s="3" t="s">
        <v>16</v>
      </c>
      <c r="D52" s="3" t="s">
        <v>375</v>
      </c>
      <c r="E52" s="3" t="s">
        <v>1102</v>
      </c>
      <c r="F52" s="3" t="s">
        <v>917</v>
      </c>
      <c r="G52" s="3">
        <v>4.4000000000000004</v>
      </c>
      <c r="H52" s="3" t="s">
        <v>955</v>
      </c>
      <c r="I52" s="3">
        <v>2.2999999999999998</v>
      </c>
      <c r="J52" s="3" t="s">
        <v>990</v>
      </c>
      <c r="K52" s="3">
        <v>2.2999999999999998</v>
      </c>
    </row>
    <row r="53" spans="1:11" x14ac:dyDescent="0.25">
      <c r="A53" s="3" t="s">
        <v>335</v>
      </c>
      <c r="B53" s="3" t="s">
        <v>107</v>
      </c>
      <c r="C53" s="3" t="s">
        <v>16</v>
      </c>
      <c r="D53" s="3" t="s">
        <v>1021</v>
      </c>
      <c r="E53" s="3" t="s">
        <v>1102</v>
      </c>
      <c r="F53" s="3" t="s">
        <v>538</v>
      </c>
      <c r="G53" s="3">
        <v>8.16</v>
      </c>
    </row>
    <row r="54" spans="1:11" x14ac:dyDescent="0.25">
      <c r="A54" s="3" t="s">
        <v>335</v>
      </c>
      <c r="B54" s="3" t="s">
        <v>107</v>
      </c>
      <c r="C54" s="3" t="s">
        <v>465</v>
      </c>
      <c r="D54" s="3" t="s">
        <v>402</v>
      </c>
      <c r="E54" s="3" t="s">
        <v>1102</v>
      </c>
      <c r="F54" s="3" t="s">
        <v>987</v>
      </c>
      <c r="G54" s="3">
        <v>90.2</v>
      </c>
      <c r="H54" s="3" t="s">
        <v>988</v>
      </c>
      <c r="I54" s="3">
        <v>50.5</v>
      </c>
      <c r="J54" s="3" t="s">
        <v>538</v>
      </c>
      <c r="K54" s="3">
        <v>50.5</v>
      </c>
    </row>
    <row r="55" spans="1:11" x14ac:dyDescent="0.25">
      <c r="A55" s="3" t="s">
        <v>335</v>
      </c>
      <c r="B55" s="3" t="s">
        <v>107</v>
      </c>
      <c r="C55" s="3" t="s">
        <v>1001</v>
      </c>
      <c r="D55" s="3" t="s">
        <v>1028</v>
      </c>
      <c r="E55" s="3" t="s">
        <v>1101</v>
      </c>
      <c r="F55" s="3" t="s">
        <v>906</v>
      </c>
      <c r="G55" s="3">
        <v>34.86</v>
      </c>
    </row>
    <row r="56" spans="1:11" x14ac:dyDescent="0.25">
      <c r="A56" s="3" t="s">
        <v>335</v>
      </c>
      <c r="B56" s="3" t="s">
        <v>107</v>
      </c>
      <c r="C56" s="3" t="s">
        <v>466</v>
      </c>
      <c r="D56" s="3" t="s">
        <v>467</v>
      </c>
      <c r="E56" s="3" t="s">
        <v>1102</v>
      </c>
      <c r="F56" s="3" t="s">
        <v>987</v>
      </c>
      <c r="G56" s="3">
        <v>66.73</v>
      </c>
      <c r="H56" s="3" t="s">
        <v>988</v>
      </c>
      <c r="I56" s="3">
        <v>17.84</v>
      </c>
      <c r="J56" s="3" t="s">
        <v>538</v>
      </c>
      <c r="K56" s="3">
        <v>17.84</v>
      </c>
    </row>
    <row r="57" spans="1:11" x14ac:dyDescent="0.25">
      <c r="A57" s="3" t="s">
        <v>335</v>
      </c>
      <c r="B57" s="3" t="s">
        <v>107</v>
      </c>
      <c r="C57" s="3" t="s">
        <v>1002</v>
      </c>
      <c r="D57" s="3" t="s">
        <v>1029</v>
      </c>
      <c r="E57" s="3" t="s">
        <v>1101</v>
      </c>
      <c r="F57" s="3" t="s">
        <v>906</v>
      </c>
      <c r="G57" s="3">
        <v>18.87</v>
      </c>
    </row>
    <row r="58" spans="1:11" x14ac:dyDescent="0.25">
      <c r="A58" s="3" t="s">
        <v>335</v>
      </c>
      <c r="B58" s="3" t="s">
        <v>107</v>
      </c>
      <c r="C58" s="3" t="s">
        <v>468</v>
      </c>
      <c r="D58" s="3" t="s">
        <v>469</v>
      </c>
      <c r="E58" s="3" t="s">
        <v>1102</v>
      </c>
      <c r="F58" s="3" t="s">
        <v>917</v>
      </c>
      <c r="G58" s="3">
        <v>41.64</v>
      </c>
      <c r="H58" s="3" t="s">
        <v>956</v>
      </c>
      <c r="I58" s="3">
        <v>15.84</v>
      </c>
      <c r="J58" s="3" t="s">
        <v>538</v>
      </c>
      <c r="K58" s="3">
        <v>15.84</v>
      </c>
    </row>
    <row r="59" spans="1:11" x14ac:dyDescent="0.25">
      <c r="A59" s="3" t="s">
        <v>335</v>
      </c>
      <c r="B59" s="3" t="s">
        <v>107</v>
      </c>
      <c r="C59" s="3" t="s">
        <v>937</v>
      </c>
      <c r="D59" s="3" t="s">
        <v>1030</v>
      </c>
      <c r="E59" s="3" t="s">
        <v>1101</v>
      </c>
      <c r="F59" s="3" t="s">
        <v>906</v>
      </c>
      <c r="G59" s="3">
        <v>16.170000000000002</v>
      </c>
    </row>
    <row r="60" spans="1:11" x14ac:dyDescent="0.25">
      <c r="A60" s="3" t="s">
        <v>335</v>
      </c>
      <c r="B60" s="3" t="s">
        <v>107</v>
      </c>
      <c r="C60" s="3" t="s">
        <v>470</v>
      </c>
      <c r="D60" s="3" t="s">
        <v>451</v>
      </c>
      <c r="E60" s="3" t="s">
        <v>1102</v>
      </c>
      <c r="F60" s="3" t="s">
        <v>917</v>
      </c>
      <c r="G60" s="3">
        <v>52.06</v>
      </c>
      <c r="H60" s="3" t="s">
        <v>955</v>
      </c>
      <c r="I60" s="3">
        <v>25.03</v>
      </c>
      <c r="J60" s="3" t="s">
        <v>538</v>
      </c>
      <c r="K60" s="3">
        <v>25.03</v>
      </c>
    </row>
    <row r="61" spans="1:11" x14ac:dyDescent="0.25">
      <c r="A61" s="3" t="s">
        <v>335</v>
      </c>
      <c r="B61" s="3" t="s">
        <v>107</v>
      </c>
      <c r="C61" s="3" t="s">
        <v>938</v>
      </c>
      <c r="D61" s="3" t="s">
        <v>1024</v>
      </c>
      <c r="E61" s="3" t="s">
        <v>1101</v>
      </c>
      <c r="F61" s="3" t="s">
        <v>906</v>
      </c>
      <c r="G61" s="3">
        <v>19.100000000000001</v>
      </c>
    </row>
    <row r="62" spans="1:11" x14ac:dyDescent="0.25">
      <c r="A62" s="3" t="s">
        <v>335</v>
      </c>
      <c r="B62" s="3" t="s">
        <v>107</v>
      </c>
      <c r="C62" s="3" t="s">
        <v>472</v>
      </c>
      <c r="D62" s="3" t="s">
        <v>375</v>
      </c>
      <c r="E62" s="3" t="s">
        <v>1102</v>
      </c>
      <c r="F62" s="3" t="s">
        <v>917</v>
      </c>
      <c r="G62" s="3">
        <v>19.059999999999999</v>
      </c>
      <c r="H62" s="3" t="s">
        <v>955</v>
      </c>
      <c r="I62" s="3">
        <v>3.51</v>
      </c>
      <c r="J62" s="3" t="s">
        <v>990</v>
      </c>
      <c r="K62" s="3">
        <v>3.51</v>
      </c>
    </row>
    <row r="63" spans="1:11" x14ac:dyDescent="0.25">
      <c r="A63" s="3" t="s">
        <v>335</v>
      </c>
      <c r="B63" s="3" t="s">
        <v>107</v>
      </c>
      <c r="C63" s="3" t="s">
        <v>472</v>
      </c>
      <c r="D63" s="3" t="s">
        <v>1021</v>
      </c>
      <c r="E63" s="3" t="s">
        <v>1102</v>
      </c>
      <c r="F63" s="3" t="s">
        <v>538</v>
      </c>
      <c r="G63" s="3">
        <v>5.05</v>
      </c>
    </row>
    <row r="64" spans="1:11" x14ac:dyDescent="0.25">
      <c r="A64" s="3" t="s">
        <v>335</v>
      </c>
      <c r="B64" s="3" t="s">
        <v>107</v>
      </c>
      <c r="C64" s="3" t="s">
        <v>473</v>
      </c>
      <c r="D64" s="3" t="s">
        <v>12</v>
      </c>
      <c r="E64" s="3" t="s">
        <v>1102</v>
      </c>
      <c r="F64" s="3" t="s">
        <v>917</v>
      </c>
      <c r="G64" s="3">
        <v>24.86</v>
      </c>
      <c r="H64" s="3" t="s">
        <v>911</v>
      </c>
      <c r="I64" s="3">
        <v>7.84</v>
      </c>
      <c r="J64" s="3" t="s">
        <v>538</v>
      </c>
      <c r="K64" s="3">
        <v>7.84</v>
      </c>
    </row>
    <row r="65" spans="1:11" x14ac:dyDescent="0.25">
      <c r="A65" s="3" t="s">
        <v>335</v>
      </c>
      <c r="B65" s="3" t="s">
        <v>107</v>
      </c>
      <c r="C65" s="3" t="s">
        <v>1003</v>
      </c>
      <c r="D65" s="3" t="s">
        <v>968</v>
      </c>
      <c r="E65" s="3" t="s">
        <v>1101</v>
      </c>
      <c r="F65" s="3" t="s">
        <v>906</v>
      </c>
      <c r="G65" s="3">
        <v>8.9</v>
      </c>
    </row>
    <row r="66" spans="1:11" x14ac:dyDescent="0.25">
      <c r="A66" s="3" t="s">
        <v>335</v>
      </c>
      <c r="B66" s="3" t="s">
        <v>107</v>
      </c>
      <c r="C66" s="3" t="s">
        <v>7</v>
      </c>
      <c r="D66" s="3" t="s">
        <v>404</v>
      </c>
      <c r="E66" s="3" t="s">
        <v>1102</v>
      </c>
      <c r="F66" s="3" t="s">
        <v>917</v>
      </c>
      <c r="G66" s="3">
        <v>62.07</v>
      </c>
      <c r="H66" s="3" t="s">
        <v>911</v>
      </c>
      <c r="I66" s="3">
        <v>19.21</v>
      </c>
      <c r="J66" s="3" t="s">
        <v>538</v>
      </c>
      <c r="K66" s="3">
        <v>19.21</v>
      </c>
    </row>
    <row r="67" spans="1:11" x14ac:dyDescent="0.25">
      <c r="A67" s="3" t="s">
        <v>335</v>
      </c>
      <c r="B67" s="3" t="s">
        <v>107</v>
      </c>
      <c r="C67" s="3" t="s">
        <v>494</v>
      </c>
      <c r="D67" s="3" t="s">
        <v>967</v>
      </c>
      <c r="E67" s="3" t="s">
        <v>1101</v>
      </c>
      <c r="F67" s="3" t="s">
        <v>906</v>
      </c>
      <c r="G67" s="3">
        <v>22.05</v>
      </c>
    </row>
    <row r="68" spans="1:11" x14ac:dyDescent="0.25">
      <c r="A68" s="3" t="s">
        <v>335</v>
      </c>
      <c r="B68" s="3" t="s">
        <v>107</v>
      </c>
      <c r="C68" s="3" t="s">
        <v>476</v>
      </c>
      <c r="D68" s="3" t="s">
        <v>407</v>
      </c>
      <c r="E68" s="3" t="s">
        <v>1102</v>
      </c>
      <c r="F68" s="3" t="s">
        <v>910</v>
      </c>
      <c r="G68" s="3">
        <v>51.54</v>
      </c>
      <c r="H68" s="3" t="s">
        <v>916</v>
      </c>
      <c r="I68" s="3">
        <v>18</v>
      </c>
      <c r="J68" s="3" t="s">
        <v>538</v>
      </c>
      <c r="K68" s="3">
        <v>18</v>
      </c>
    </row>
    <row r="69" spans="1:11" x14ac:dyDescent="0.25">
      <c r="A69" s="3" t="s">
        <v>335</v>
      </c>
      <c r="B69" s="3" t="s">
        <v>107</v>
      </c>
      <c r="C69" s="3" t="s">
        <v>932</v>
      </c>
      <c r="D69" s="3" t="s">
        <v>970</v>
      </c>
      <c r="E69" s="3" t="s">
        <v>1101</v>
      </c>
      <c r="F69" s="3" t="s">
        <v>906</v>
      </c>
      <c r="G69" s="3">
        <v>21</v>
      </c>
    </row>
    <row r="70" spans="1:11" x14ac:dyDescent="0.25">
      <c r="A70" s="3" t="s">
        <v>335</v>
      </c>
      <c r="B70" s="3" t="s">
        <v>107</v>
      </c>
      <c r="C70" s="3" t="s">
        <v>6</v>
      </c>
      <c r="D70" s="3" t="s">
        <v>1093</v>
      </c>
      <c r="E70" s="3" t="s">
        <v>1102</v>
      </c>
      <c r="F70" s="3" t="s">
        <v>917</v>
      </c>
      <c r="G70" s="3">
        <v>21.63</v>
      </c>
      <c r="H70" s="3" t="s">
        <v>914</v>
      </c>
      <c r="I70" s="3">
        <v>5.53</v>
      </c>
      <c r="J70" s="3" t="s">
        <v>905</v>
      </c>
      <c r="K70" s="3">
        <v>5.53</v>
      </c>
    </row>
    <row r="71" spans="1:11" x14ac:dyDescent="0.25">
      <c r="A71" s="3" t="s">
        <v>335</v>
      </c>
      <c r="B71" s="3" t="s">
        <v>107</v>
      </c>
      <c r="C71" s="3" t="s">
        <v>1040</v>
      </c>
      <c r="D71" s="3" t="s">
        <v>1093</v>
      </c>
      <c r="E71" s="3" t="s">
        <v>1102</v>
      </c>
      <c r="F71" s="3" t="s">
        <v>1039</v>
      </c>
      <c r="G71" s="3">
        <v>5</v>
      </c>
    </row>
    <row r="72" spans="1:11" x14ac:dyDescent="0.25">
      <c r="A72" s="3" t="s">
        <v>335</v>
      </c>
      <c r="B72" s="3" t="s">
        <v>107</v>
      </c>
      <c r="C72" s="3" t="s">
        <v>1040</v>
      </c>
      <c r="D72" s="3" t="s">
        <v>1093</v>
      </c>
      <c r="E72" s="3" t="s">
        <v>1102</v>
      </c>
      <c r="F72" s="3" t="s">
        <v>1088</v>
      </c>
    </row>
    <row r="73" spans="1:11" x14ac:dyDescent="0.25">
      <c r="A73" s="3" t="s">
        <v>335</v>
      </c>
      <c r="B73" s="3" t="s">
        <v>107</v>
      </c>
      <c r="C73" s="3" t="s">
        <v>495</v>
      </c>
      <c r="D73" s="3" t="s">
        <v>1098</v>
      </c>
      <c r="E73" s="3" t="s">
        <v>1101</v>
      </c>
      <c r="F73" s="3" t="s">
        <v>907</v>
      </c>
      <c r="G73" s="3">
        <v>6.4</v>
      </c>
    </row>
    <row r="74" spans="1:11" x14ac:dyDescent="0.25">
      <c r="A74" s="3" t="s">
        <v>335</v>
      </c>
      <c r="B74" s="3" t="s">
        <v>107</v>
      </c>
      <c r="C74" s="3" t="s">
        <v>474</v>
      </c>
      <c r="D74" s="3" t="s">
        <v>404</v>
      </c>
      <c r="E74" s="3" t="s">
        <v>1102</v>
      </c>
      <c r="F74" s="3" t="s">
        <v>916</v>
      </c>
      <c r="G74" s="3">
        <v>14.53</v>
      </c>
      <c r="H74" s="3" t="s">
        <v>910</v>
      </c>
      <c r="I74" s="3">
        <v>3.33</v>
      </c>
      <c r="J74" s="3" t="s">
        <v>538</v>
      </c>
      <c r="K74" s="3">
        <v>3.33</v>
      </c>
    </row>
    <row r="75" spans="1:11" x14ac:dyDescent="0.25">
      <c r="A75" s="3" t="s">
        <v>335</v>
      </c>
      <c r="B75" s="3" t="s">
        <v>107</v>
      </c>
      <c r="C75" s="3" t="s">
        <v>925</v>
      </c>
      <c r="D75" s="3" t="s">
        <v>967</v>
      </c>
      <c r="E75" s="3" t="s">
        <v>1101</v>
      </c>
      <c r="F75" s="3" t="s">
        <v>906</v>
      </c>
      <c r="G75" s="3">
        <v>4.5</v>
      </c>
    </row>
    <row r="76" spans="1:11" x14ac:dyDescent="0.25">
      <c r="A76" s="3" t="s">
        <v>335</v>
      </c>
      <c r="B76" s="3" t="s">
        <v>107</v>
      </c>
      <c r="C76" s="3" t="s">
        <v>475</v>
      </c>
      <c r="D76" s="3" t="s">
        <v>406</v>
      </c>
      <c r="E76" s="3" t="s">
        <v>1102</v>
      </c>
      <c r="F76" s="3" t="s">
        <v>910</v>
      </c>
      <c r="G76" s="3">
        <v>50.35</v>
      </c>
      <c r="H76" s="3" t="s">
        <v>916</v>
      </c>
      <c r="I76" s="3">
        <v>17.79</v>
      </c>
      <c r="J76" s="3" t="s">
        <v>538</v>
      </c>
      <c r="K76" s="3">
        <v>17.79</v>
      </c>
    </row>
    <row r="77" spans="1:11" x14ac:dyDescent="0.25">
      <c r="A77" s="3" t="s">
        <v>335</v>
      </c>
      <c r="B77" s="3" t="s">
        <v>107</v>
      </c>
      <c r="C77" s="3" t="s">
        <v>933</v>
      </c>
      <c r="D77" s="3" t="s">
        <v>966</v>
      </c>
      <c r="E77" s="3" t="s">
        <v>1101</v>
      </c>
      <c r="F77" s="3" t="s">
        <v>906</v>
      </c>
      <c r="G77" s="3">
        <v>21</v>
      </c>
    </row>
    <row r="78" spans="1:11" x14ac:dyDescent="0.25">
      <c r="A78" s="3" t="s">
        <v>335</v>
      </c>
      <c r="B78" s="3" t="s">
        <v>107</v>
      </c>
      <c r="C78" s="3" t="s">
        <v>84</v>
      </c>
      <c r="D78" s="3" t="s">
        <v>1095</v>
      </c>
      <c r="E78" s="3" t="s">
        <v>1102</v>
      </c>
      <c r="F78" s="3" t="s">
        <v>917</v>
      </c>
      <c r="G78" s="3">
        <v>15.85</v>
      </c>
      <c r="H78" s="3" t="s">
        <v>914</v>
      </c>
      <c r="I78" s="3">
        <v>3</v>
      </c>
      <c r="J78" s="3" t="s">
        <v>538</v>
      </c>
      <c r="K78" s="3">
        <v>3</v>
      </c>
    </row>
    <row r="79" spans="1:11" x14ac:dyDescent="0.25">
      <c r="A79" s="3" t="s">
        <v>335</v>
      </c>
      <c r="B79" s="3" t="s">
        <v>107</v>
      </c>
      <c r="C79" s="3" t="s">
        <v>1038</v>
      </c>
      <c r="D79" s="3" t="s">
        <v>1095</v>
      </c>
      <c r="E79" s="3" t="s">
        <v>1102</v>
      </c>
      <c r="F79" s="3" t="s">
        <v>1039</v>
      </c>
      <c r="G79" s="3">
        <v>2.5</v>
      </c>
    </row>
    <row r="80" spans="1:11" x14ac:dyDescent="0.25">
      <c r="A80" s="3" t="s">
        <v>335</v>
      </c>
      <c r="B80" s="3" t="s">
        <v>107</v>
      </c>
      <c r="C80" s="3" t="s">
        <v>1038</v>
      </c>
      <c r="D80" s="3" t="s">
        <v>1095</v>
      </c>
      <c r="E80" s="3" t="s">
        <v>1102</v>
      </c>
      <c r="F80" s="3" t="s">
        <v>1088</v>
      </c>
    </row>
    <row r="81" spans="1:11" x14ac:dyDescent="0.25">
      <c r="A81" s="3" t="s">
        <v>335</v>
      </c>
      <c r="B81" s="3" t="s">
        <v>107</v>
      </c>
      <c r="C81" s="3" t="s">
        <v>588</v>
      </c>
      <c r="D81" s="3" t="s">
        <v>1096</v>
      </c>
      <c r="E81" s="3" t="s">
        <v>1101</v>
      </c>
      <c r="F81" s="3" t="s">
        <v>906</v>
      </c>
      <c r="G81" s="3">
        <v>4.5999999999999996</v>
      </c>
    </row>
    <row r="82" spans="1:11" x14ac:dyDescent="0.25">
      <c r="A82" s="3" t="s">
        <v>335</v>
      </c>
      <c r="B82" s="3" t="s">
        <v>107</v>
      </c>
      <c r="C82" s="3" t="s">
        <v>477</v>
      </c>
      <c r="D82" s="3" t="s">
        <v>478</v>
      </c>
      <c r="E82" s="3" t="s">
        <v>1102</v>
      </c>
      <c r="F82" s="3" t="s">
        <v>987</v>
      </c>
      <c r="G82" s="3">
        <v>41.94</v>
      </c>
      <c r="H82" s="3" t="s">
        <v>988</v>
      </c>
      <c r="I82" s="3">
        <v>8.32</v>
      </c>
      <c r="J82" s="3" t="s">
        <v>538</v>
      </c>
      <c r="K82" s="3">
        <v>8.32</v>
      </c>
    </row>
    <row r="83" spans="1:11" x14ac:dyDescent="0.25">
      <c r="A83" s="3" t="s">
        <v>335</v>
      </c>
      <c r="B83" s="3" t="s">
        <v>107</v>
      </c>
      <c r="C83" s="3" t="s">
        <v>995</v>
      </c>
      <c r="D83" s="3" t="s">
        <v>1032</v>
      </c>
      <c r="E83" s="3" t="s">
        <v>1101</v>
      </c>
      <c r="F83" s="3" t="s">
        <v>906</v>
      </c>
      <c r="G83" s="3">
        <v>13.9</v>
      </c>
    </row>
    <row r="84" spans="1:11" x14ac:dyDescent="0.25">
      <c r="A84" s="3" t="s">
        <v>335</v>
      </c>
      <c r="B84" s="3" t="s">
        <v>107</v>
      </c>
      <c r="C84" s="3" t="s">
        <v>74</v>
      </c>
      <c r="D84" s="3" t="s">
        <v>12</v>
      </c>
      <c r="E84" s="3" t="s">
        <v>1102</v>
      </c>
      <c r="F84" s="3" t="s">
        <v>917</v>
      </c>
      <c r="G84" s="3">
        <v>131.5</v>
      </c>
      <c r="H84" s="3" t="s">
        <v>911</v>
      </c>
      <c r="I84" s="3">
        <v>40.520000000000003</v>
      </c>
      <c r="J84" s="3" t="s">
        <v>538</v>
      </c>
      <c r="K84" s="3">
        <v>40.520000000000003</v>
      </c>
    </row>
    <row r="85" spans="1:11" x14ac:dyDescent="0.25">
      <c r="A85" s="3" t="s">
        <v>335</v>
      </c>
      <c r="B85" s="3" t="s">
        <v>107</v>
      </c>
      <c r="C85" s="3" t="s">
        <v>591</v>
      </c>
      <c r="D85" s="3" t="s">
        <v>968</v>
      </c>
      <c r="E85" s="3" t="s">
        <v>1101</v>
      </c>
      <c r="F85" s="3" t="s">
        <v>906</v>
      </c>
      <c r="G85" s="3">
        <v>42.6</v>
      </c>
    </row>
    <row r="86" spans="1:11" x14ac:dyDescent="0.25">
      <c r="A86" s="3" t="s">
        <v>335</v>
      </c>
      <c r="B86" s="3" t="s">
        <v>107</v>
      </c>
      <c r="C86" s="3" t="s">
        <v>479</v>
      </c>
      <c r="D86" s="3" t="s">
        <v>411</v>
      </c>
      <c r="E86" s="3" t="s">
        <v>1102</v>
      </c>
      <c r="F86" s="3" t="s">
        <v>987</v>
      </c>
      <c r="G86" s="3">
        <v>88.55</v>
      </c>
      <c r="H86" s="3" t="s">
        <v>988</v>
      </c>
      <c r="I86" s="3">
        <v>26.74</v>
      </c>
      <c r="J86" s="3" t="s">
        <v>538</v>
      </c>
      <c r="K86" s="3">
        <v>26.74</v>
      </c>
    </row>
    <row r="87" spans="1:11" x14ac:dyDescent="0.25">
      <c r="A87" s="3" t="s">
        <v>335</v>
      </c>
      <c r="B87" s="3" t="s">
        <v>107</v>
      </c>
      <c r="C87" s="3" t="s">
        <v>996</v>
      </c>
      <c r="D87" s="3" t="s">
        <v>1033</v>
      </c>
      <c r="E87" s="3" t="s">
        <v>1101</v>
      </c>
      <c r="F87" s="3" t="s">
        <v>906</v>
      </c>
      <c r="G87" s="3">
        <v>28.3</v>
      </c>
    </row>
    <row r="88" spans="1:11" x14ac:dyDescent="0.25">
      <c r="A88" s="3" t="s">
        <v>335</v>
      </c>
      <c r="B88" s="3" t="s">
        <v>107</v>
      </c>
      <c r="C88" s="3" t="s">
        <v>480</v>
      </c>
      <c r="D88" s="3" t="s">
        <v>404</v>
      </c>
      <c r="E88" s="3" t="s">
        <v>1102</v>
      </c>
      <c r="F88" s="3" t="s">
        <v>916</v>
      </c>
      <c r="G88" s="3">
        <v>16.420000000000002</v>
      </c>
      <c r="H88" s="3" t="s">
        <v>910</v>
      </c>
      <c r="I88" s="3">
        <v>3.47</v>
      </c>
      <c r="J88" s="3" t="s">
        <v>538</v>
      </c>
      <c r="K88" s="3">
        <v>3.47</v>
      </c>
    </row>
    <row r="89" spans="1:11" x14ac:dyDescent="0.25">
      <c r="A89" s="3" t="s">
        <v>335</v>
      </c>
      <c r="B89" s="3" t="s">
        <v>107</v>
      </c>
      <c r="C89" s="3" t="s">
        <v>1041</v>
      </c>
      <c r="D89" s="3" t="s">
        <v>404</v>
      </c>
      <c r="E89" s="3" t="s">
        <v>1102</v>
      </c>
      <c r="F89" s="3" t="s">
        <v>1039</v>
      </c>
      <c r="G89" s="3">
        <v>2.5</v>
      </c>
    </row>
    <row r="90" spans="1:11" x14ac:dyDescent="0.25">
      <c r="A90" s="3" t="s">
        <v>335</v>
      </c>
      <c r="B90" s="3" t="s">
        <v>107</v>
      </c>
      <c r="C90" s="3" t="s">
        <v>1041</v>
      </c>
      <c r="D90" s="3" t="s">
        <v>404</v>
      </c>
      <c r="E90" s="3" t="s">
        <v>1102</v>
      </c>
      <c r="F90" s="3" t="s">
        <v>1088</v>
      </c>
    </row>
    <row r="91" spans="1:11" x14ac:dyDescent="0.25">
      <c r="A91" s="3" t="s">
        <v>335</v>
      </c>
      <c r="B91" s="3" t="s">
        <v>107</v>
      </c>
      <c r="C91" s="3" t="s">
        <v>926</v>
      </c>
      <c r="D91" s="3" t="s">
        <v>967</v>
      </c>
      <c r="E91" s="3" t="s">
        <v>1101</v>
      </c>
      <c r="F91" s="3" t="s">
        <v>906</v>
      </c>
      <c r="G91" s="3">
        <v>5.8</v>
      </c>
    </row>
    <row r="92" spans="1:11" x14ac:dyDescent="0.25">
      <c r="A92" s="3" t="s">
        <v>335</v>
      </c>
      <c r="B92" s="3" t="s">
        <v>107</v>
      </c>
      <c r="C92" s="3" t="s">
        <v>481</v>
      </c>
      <c r="D92" s="3" t="s">
        <v>482</v>
      </c>
      <c r="E92" s="3" t="s">
        <v>1102</v>
      </c>
      <c r="F92" s="3" t="s">
        <v>917</v>
      </c>
      <c r="G92" s="3">
        <v>34.119999999999997</v>
      </c>
      <c r="H92" s="3" t="s">
        <v>912</v>
      </c>
      <c r="I92" s="3">
        <v>9.9499999999999993</v>
      </c>
      <c r="J92" s="3" t="s">
        <v>905</v>
      </c>
      <c r="K92" s="3">
        <v>9.9499999999999993</v>
      </c>
    </row>
    <row r="93" spans="1:11" x14ac:dyDescent="0.25">
      <c r="A93" s="3" t="s">
        <v>335</v>
      </c>
      <c r="B93" s="3" t="s">
        <v>107</v>
      </c>
      <c r="C93" s="3" t="s">
        <v>1004</v>
      </c>
      <c r="D93" s="3" t="s">
        <v>1010</v>
      </c>
      <c r="E93" s="3" t="s">
        <v>1101</v>
      </c>
      <c r="F93" s="3" t="s">
        <v>907</v>
      </c>
      <c r="G93" s="3">
        <v>11.7</v>
      </c>
    </row>
    <row r="94" spans="1:11" x14ac:dyDescent="0.25">
      <c r="A94" s="3" t="s">
        <v>335</v>
      </c>
      <c r="B94" s="3" t="s">
        <v>107</v>
      </c>
      <c r="C94" s="3" t="s">
        <v>483</v>
      </c>
      <c r="D94" s="3" t="s">
        <v>484</v>
      </c>
      <c r="E94" s="3" t="s">
        <v>1102</v>
      </c>
      <c r="F94" s="3" t="s">
        <v>917</v>
      </c>
      <c r="G94" s="3">
        <v>62</v>
      </c>
      <c r="H94" s="3" t="s">
        <v>955</v>
      </c>
      <c r="I94" s="3">
        <v>30.7</v>
      </c>
      <c r="J94" s="3" t="s">
        <v>538</v>
      </c>
      <c r="K94" s="3">
        <v>30.7</v>
      </c>
    </row>
    <row r="95" spans="1:11" x14ac:dyDescent="0.25">
      <c r="A95" s="3" t="s">
        <v>335</v>
      </c>
      <c r="B95" s="3" t="s">
        <v>107</v>
      </c>
      <c r="C95" s="3" t="s">
        <v>939</v>
      </c>
      <c r="D95" s="3" t="s">
        <v>1034</v>
      </c>
      <c r="E95" s="3" t="s">
        <v>1101</v>
      </c>
      <c r="F95" s="3" t="s">
        <v>906</v>
      </c>
      <c r="G95" s="3">
        <v>12.5</v>
      </c>
    </row>
    <row r="96" spans="1:11" x14ac:dyDescent="0.25">
      <c r="A96" s="3" t="s">
        <v>335</v>
      </c>
      <c r="B96" s="3" t="s">
        <v>107</v>
      </c>
      <c r="C96" s="3" t="s">
        <v>13</v>
      </c>
      <c r="D96" s="3" t="s">
        <v>1090</v>
      </c>
      <c r="E96" s="3" t="s">
        <v>1102</v>
      </c>
      <c r="F96" s="3" t="s">
        <v>917</v>
      </c>
      <c r="G96" s="3">
        <v>31.79</v>
      </c>
      <c r="H96" s="3" t="s">
        <v>955</v>
      </c>
      <c r="I96" s="3">
        <v>15.67</v>
      </c>
      <c r="J96" s="3" t="s">
        <v>990</v>
      </c>
      <c r="K96" s="3">
        <v>15.67</v>
      </c>
    </row>
    <row r="97" spans="1:11" x14ac:dyDescent="0.25">
      <c r="A97" s="3" t="s">
        <v>335</v>
      </c>
      <c r="B97" s="3" t="s">
        <v>107</v>
      </c>
      <c r="C97" s="3" t="s">
        <v>599</v>
      </c>
      <c r="D97" s="3" t="s">
        <v>1099</v>
      </c>
      <c r="E97" s="3" t="s">
        <v>1101</v>
      </c>
      <c r="F97" s="3" t="s">
        <v>906</v>
      </c>
      <c r="G97" s="3">
        <v>15.54</v>
      </c>
    </row>
    <row r="98" spans="1:11" x14ac:dyDescent="0.25">
      <c r="A98" s="3" t="s">
        <v>335</v>
      </c>
      <c r="B98" s="3" t="s">
        <v>107</v>
      </c>
      <c r="C98" s="3" t="s">
        <v>14</v>
      </c>
      <c r="D98" s="3" t="s">
        <v>375</v>
      </c>
      <c r="E98" s="3" t="s">
        <v>1102</v>
      </c>
      <c r="F98" s="3" t="s">
        <v>917</v>
      </c>
      <c r="G98" s="3">
        <v>7.36</v>
      </c>
      <c r="H98" s="3" t="s">
        <v>955</v>
      </c>
      <c r="I98" s="3">
        <v>2.86</v>
      </c>
      <c r="J98" s="3" t="s">
        <v>990</v>
      </c>
      <c r="K98" s="3">
        <v>2.86</v>
      </c>
    </row>
    <row r="99" spans="1:11" x14ac:dyDescent="0.25">
      <c r="A99" s="3" t="s">
        <v>335</v>
      </c>
      <c r="B99" s="3" t="s">
        <v>107</v>
      </c>
      <c r="C99" s="3" t="s">
        <v>14</v>
      </c>
      <c r="D99" s="3" t="s">
        <v>1021</v>
      </c>
      <c r="E99" s="3" t="s">
        <v>1102</v>
      </c>
      <c r="F99" s="3" t="s">
        <v>538</v>
      </c>
      <c r="G99" s="3">
        <v>9.0500000000000007</v>
      </c>
    </row>
    <row r="100" spans="1:11" x14ac:dyDescent="0.25">
      <c r="A100" s="3" t="s">
        <v>335</v>
      </c>
      <c r="B100" s="3" t="s">
        <v>107</v>
      </c>
      <c r="C100" s="3" t="s">
        <v>485</v>
      </c>
      <c r="D100" s="3" t="s">
        <v>12</v>
      </c>
      <c r="E100" s="3" t="s">
        <v>1102</v>
      </c>
      <c r="F100" s="3" t="s">
        <v>917</v>
      </c>
      <c r="G100" s="3">
        <v>63.6</v>
      </c>
      <c r="H100" s="3" t="s">
        <v>911</v>
      </c>
      <c r="I100" s="3">
        <v>19.420000000000002</v>
      </c>
      <c r="J100" s="3" t="s">
        <v>538</v>
      </c>
      <c r="K100" s="3">
        <v>19.420000000000002</v>
      </c>
    </row>
    <row r="101" spans="1:11" x14ac:dyDescent="0.25">
      <c r="A101" s="3" t="s">
        <v>335</v>
      </c>
      <c r="B101" s="3" t="s">
        <v>107</v>
      </c>
      <c r="C101" s="3" t="s">
        <v>1005</v>
      </c>
      <c r="D101" s="3" t="s">
        <v>968</v>
      </c>
      <c r="E101" s="3" t="s">
        <v>1101</v>
      </c>
      <c r="F101" s="3" t="s">
        <v>906</v>
      </c>
      <c r="G101" s="3">
        <v>15.1</v>
      </c>
    </row>
    <row r="102" spans="1:11" x14ac:dyDescent="0.25">
      <c r="A102" s="3" t="s">
        <v>335</v>
      </c>
      <c r="B102" s="3" t="s">
        <v>107</v>
      </c>
      <c r="C102" s="3" t="s">
        <v>486</v>
      </c>
      <c r="D102" s="3" t="s">
        <v>909</v>
      </c>
      <c r="E102" s="3" t="s">
        <v>1102</v>
      </c>
      <c r="F102" s="3" t="s">
        <v>910</v>
      </c>
      <c r="G102" s="3">
        <v>29.78</v>
      </c>
      <c r="H102" s="3" t="s">
        <v>916</v>
      </c>
      <c r="I102" s="3">
        <v>16.59</v>
      </c>
      <c r="J102" s="3" t="s">
        <v>538</v>
      </c>
      <c r="K102" s="3">
        <v>16.59</v>
      </c>
    </row>
    <row r="103" spans="1:11" x14ac:dyDescent="0.25">
      <c r="A103" s="3" t="s">
        <v>335</v>
      </c>
      <c r="B103" s="3" t="s">
        <v>107</v>
      </c>
      <c r="C103" s="3" t="s">
        <v>934</v>
      </c>
      <c r="D103" s="3" t="s">
        <v>971</v>
      </c>
      <c r="E103" s="3" t="s">
        <v>1101</v>
      </c>
      <c r="F103" s="3" t="s">
        <v>906</v>
      </c>
      <c r="G103" s="3">
        <v>21</v>
      </c>
    </row>
    <row r="104" spans="1:11" x14ac:dyDescent="0.25">
      <c r="A104" s="3" t="s">
        <v>337</v>
      </c>
      <c r="B104" s="3" t="s">
        <v>107</v>
      </c>
      <c r="C104" s="3" t="s">
        <v>489</v>
      </c>
      <c r="D104" s="3" t="s">
        <v>406</v>
      </c>
      <c r="E104" s="3" t="s">
        <v>1102</v>
      </c>
      <c r="F104" s="3" t="s">
        <v>910</v>
      </c>
      <c r="G104" s="3">
        <v>42.57</v>
      </c>
      <c r="H104" s="3" t="s">
        <v>916</v>
      </c>
      <c r="I104" s="3">
        <v>8.26</v>
      </c>
      <c r="J104" s="3" t="s">
        <v>538</v>
      </c>
      <c r="K104" s="3">
        <v>8.26</v>
      </c>
    </row>
    <row r="105" spans="1:11" x14ac:dyDescent="0.25">
      <c r="A105" s="3" t="s">
        <v>337</v>
      </c>
      <c r="B105" s="3" t="s">
        <v>107</v>
      </c>
      <c r="C105" s="3" t="s">
        <v>935</v>
      </c>
      <c r="D105" s="3" t="s">
        <v>966</v>
      </c>
      <c r="E105" s="3" t="s">
        <v>1101</v>
      </c>
      <c r="F105" s="3" t="s">
        <v>906</v>
      </c>
      <c r="G105" s="3">
        <v>17.2</v>
      </c>
    </row>
    <row r="106" spans="1:11" x14ac:dyDescent="0.25">
      <c r="A106" s="3" t="s">
        <v>337</v>
      </c>
      <c r="B106" s="3" t="s">
        <v>107</v>
      </c>
      <c r="C106" s="3" t="s">
        <v>95</v>
      </c>
      <c r="D106" s="3" t="s">
        <v>407</v>
      </c>
      <c r="E106" s="3" t="s">
        <v>1102</v>
      </c>
      <c r="F106" s="3" t="s">
        <v>910</v>
      </c>
      <c r="G106" s="3">
        <v>55.05</v>
      </c>
      <c r="H106" s="3" t="s">
        <v>916</v>
      </c>
      <c r="I106" s="3">
        <v>8.26</v>
      </c>
      <c r="J106" s="3" t="s">
        <v>538</v>
      </c>
      <c r="K106" s="3">
        <v>8.26</v>
      </c>
    </row>
    <row r="107" spans="1:11" x14ac:dyDescent="0.25">
      <c r="A107" s="3" t="s">
        <v>337</v>
      </c>
      <c r="B107" s="3" t="s">
        <v>107</v>
      </c>
      <c r="C107" s="3" t="s">
        <v>936</v>
      </c>
      <c r="D107" s="3" t="s">
        <v>970</v>
      </c>
      <c r="E107" s="3" t="s">
        <v>1101</v>
      </c>
      <c r="F107" s="3" t="s">
        <v>906</v>
      </c>
      <c r="G107" s="3">
        <v>17.2</v>
      </c>
    </row>
    <row r="108" spans="1:11" x14ac:dyDescent="0.25">
      <c r="A108" s="3" t="s">
        <v>337</v>
      </c>
      <c r="B108" s="3" t="s">
        <v>107</v>
      </c>
      <c r="C108" s="3" t="s">
        <v>490</v>
      </c>
      <c r="D108" s="3" t="s">
        <v>491</v>
      </c>
      <c r="E108" s="3" t="s">
        <v>1102</v>
      </c>
      <c r="F108" s="3" t="s">
        <v>1009</v>
      </c>
      <c r="G108" s="3">
        <v>33.44</v>
      </c>
      <c r="H108" s="3" t="s">
        <v>988</v>
      </c>
      <c r="I108" s="3">
        <v>11.06</v>
      </c>
      <c r="J108" s="3" t="s">
        <v>538</v>
      </c>
      <c r="K108" s="3">
        <v>11.06</v>
      </c>
    </row>
    <row r="109" spans="1:11" x14ac:dyDescent="0.25">
      <c r="A109" s="3" t="s">
        <v>337</v>
      </c>
      <c r="B109" s="3" t="s">
        <v>107</v>
      </c>
      <c r="C109" s="3" t="s">
        <v>492</v>
      </c>
      <c r="D109" s="3" t="s">
        <v>404</v>
      </c>
      <c r="E109" s="3" t="s">
        <v>1102</v>
      </c>
      <c r="F109" s="3" t="s">
        <v>916</v>
      </c>
      <c r="G109" s="3">
        <v>23.51</v>
      </c>
      <c r="H109" s="3" t="s">
        <v>910</v>
      </c>
      <c r="I109" s="3">
        <v>7.9</v>
      </c>
      <c r="J109" s="3" t="s">
        <v>538</v>
      </c>
      <c r="K109" s="3">
        <v>7.9</v>
      </c>
    </row>
    <row r="110" spans="1:11" x14ac:dyDescent="0.25">
      <c r="A110" s="3" t="s">
        <v>337</v>
      </c>
      <c r="B110" s="3" t="s">
        <v>107</v>
      </c>
      <c r="C110" s="3" t="s">
        <v>927</v>
      </c>
      <c r="D110" s="3" t="s">
        <v>967</v>
      </c>
      <c r="E110" s="3" t="s">
        <v>1101</v>
      </c>
      <c r="F110" s="3" t="s">
        <v>906</v>
      </c>
      <c r="G110" s="3">
        <v>10</v>
      </c>
    </row>
    <row r="111" spans="1:11" x14ac:dyDescent="0.25">
      <c r="A111" s="3" t="s">
        <v>337</v>
      </c>
      <c r="B111" s="3" t="s">
        <v>107</v>
      </c>
      <c r="C111" s="3" t="s">
        <v>493</v>
      </c>
      <c r="D111" s="3" t="s">
        <v>12</v>
      </c>
      <c r="E111" s="3" t="s">
        <v>1102</v>
      </c>
      <c r="F111" s="3" t="s">
        <v>917</v>
      </c>
      <c r="G111" s="3">
        <v>55.54</v>
      </c>
      <c r="H111" s="3" t="s">
        <v>911</v>
      </c>
      <c r="I111" s="3">
        <v>22.82</v>
      </c>
      <c r="J111" s="3" t="s">
        <v>538</v>
      </c>
      <c r="K111" s="3">
        <v>22.82</v>
      </c>
    </row>
    <row r="112" spans="1:11" x14ac:dyDescent="0.25">
      <c r="A112" s="3" t="s">
        <v>337</v>
      </c>
      <c r="B112" s="3" t="s">
        <v>107</v>
      </c>
      <c r="C112" s="3" t="s">
        <v>1006</v>
      </c>
      <c r="D112" s="3" t="s">
        <v>968</v>
      </c>
      <c r="E112" s="3" t="s">
        <v>1101</v>
      </c>
      <c r="F112" s="3" t="s">
        <v>906</v>
      </c>
      <c r="G112" s="3">
        <v>25.3</v>
      </c>
    </row>
    <row r="113" spans="1:11" x14ac:dyDescent="0.25">
      <c r="A113" s="3" t="s">
        <v>337</v>
      </c>
      <c r="B113" s="3" t="s">
        <v>107</v>
      </c>
      <c r="C113" s="3" t="s">
        <v>398</v>
      </c>
      <c r="D113" s="3" t="s">
        <v>42</v>
      </c>
      <c r="E113" s="3" t="s">
        <v>1102</v>
      </c>
      <c r="F113" s="3" t="s">
        <v>961</v>
      </c>
      <c r="G113" s="3">
        <v>16.27</v>
      </c>
      <c r="H113" s="3" t="s">
        <v>914</v>
      </c>
      <c r="I113" s="3">
        <v>17.09</v>
      </c>
      <c r="J113" s="3" t="s">
        <v>613</v>
      </c>
      <c r="K113" s="3">
        <v>17.09</v>
      </c>
    </row>
    <row r="114" spans="1:11" x14ac:dyDescent="0.25">
      <c r="A114" s="3" t="s">
        <v>337</v>
      </c>
      <c r="B114" s="3" t="s">
        <v>107</v>
      </c>
      <c r="C114" s="3" t="s">
        <v>496</v>
      </c>
      <c r="D114" s="3" t="s">
        <v>330</v>
      </c>
      <c r="E114" s="3" t="s">
        <v>1102</v>
      </c>
      <c r="F114" s="3"/>
      <c r="J114" s="3" t="s">
        <v>397</v>
      </c>
      <c r="K114" s="3">
        <v>4.8099999999999996</v>
      </c>
    </row>
    <row r="115" spans="1:11" x14ac:dyDescent="0.25">
      <c r="A115" s="3" t="s">
        <v>337</v>
      </c>
      <c r="B115" s="3" t="s">
        <v>107</v>
      </c>
      <c r="C115" s="3" t="s">
        <v>86</v>
      </c>
      <c r="D115" s="3" t="s">
        <v>85</v>
      </c>
      <c r="E115" s="3" t="s">
        <v>1102</v>
      </c>
      <c r="F115" s="3" t="s">
        <v>916</v>
      </c>
      <c r="G115" s="3">
        <v>14.13</v>
      </c>
      <c r="H115" s="3" t="s">
        <v>915</v>
      </c>
      <c r="I115" s="3">
        <v>86.7</v>
      </c>
      <c r="J115" s="3" t="s">
        <v>613</v>
      </c>
      <c r="K115" s="3">
        <v>71.89</v>
      </c>
    </row>
    <row r="116" spans="1:11" x14ac:dyDescent="0.25">
      <c r="A116" s="3" t="s">
        <v>337</v>
      </c>
      <c r="B116" s="3" t="s">
        <v>107</v>
      </c>
      <c r="C116" s="3" t="s">
        <v>498</v>
      </c>
      <c r="D116" s="3" t="s">
        <v>328</v>
      </c>
      <c r="E116" s="3" t="s">
        <v>1102</v>
      </c>
      <c r="F116" s="3" t="s">
        <v>378</v>
      </c>
      <c r="G116" s="3">
        <v>43.8</v>
      </c>
      <c r="J116" s="3" t="s">
        <v>613</v>
      </c>
      <c r="K116" s="3">
        <v>26.4</v>
      </c>
    </row>
    <row r="117" spans="1:11" x14ac:dyDescent="0.25">
      <c r="A117" s="3" t="s">
        <v>337</v>
      </c>
      <c r="B117" s="3" t="s">
        <v>107</v>
      </c>
      <c r="C117" s="3" t="s">
        <v>100</v>
      </c>
      <c r="D117" s="3" t="s">
        <v>42</v>
      </c>
      <c r="E117" s="3" t="s">
        <v>1102</v>
      </c>
      <c r="F117" s="3" t="s">
        <v>961</v>
      </c>
      <c r="G117" s="3">
        <v>14.13</v>
      </c>
      <c r="H117" s="3" t="s">
        <v>914</v>
      </c>
      <c r="I117" s="3">
        <v>16.62</v>
      </c>
      <c r="J117" s="3" t="s">
        <v>613</v>
      </c>
      <c r="K117" s="3">
        <v>16.62</v>
      </c>
    </row>
    <row r="118" spans="1:11" x14ac:dyDescent="0.25">
      <c r="A118" s="3" t="s">
        <v>337</v>
      </c>
      <c r="B118" s="3" t="s">
        <v>107</v>
      </c>
      <c r="C118" s="3" t="s">
        <v>104</v>
      </c>
      <c r="D118" s="3" t="s">
        <v>1091</v>
      </c>
      <c r="E118" s="3" t="s">
        <v>1102</v>
      </c>
      <c r="F118" s="3" t="s">
        <v>960</v>
      </c>
      <c r="G118" s="3">
        <v>48.56</v>
      </c>
      <c r="H118" s="3" t="s">
        <v>914</v>
      </c>
      <c r="I118" s="3">
        <v>8.18</v>
      </c>
      <c r="J118" s="3" t="s">
        <v>991</v>
      </c>
      <c r="K118" s="3">
        <v>8.18</v>
      </c>
    </row>
    <row r="119" spans="1:11" x14ac:dyDescent="0.25">
      <c r="A119" s="3" t="s">
        <v>337</v>
      </c>
      <c r="B119" s="3" t="s">
        <v>107</v>
      </c>
      <c r="C119" s="3" t="s">
        <v>497</v>
      </c>
      <c r="D119" s="3" t="s">
        <v>330</v>
      </c>
      <c r="E119" s="3" t="s">
        <v>1102</v>
      </c>
      <c r="F119" s="3"/>
      <c r="J119" s="3" t="s">
        <v>397</v>
      </c>
      <c r="K119" s="3">
        <v>5.26</v>
      </c>
    </row>
    <row r="120" spans="1:11" x14ac:dyDescent="0.25">
      <c r="A120" s="3" t="s">
        <v>337</v>
      </c>
      <c r="B120" s="3" t="s">
        <v>107</v>
      </c>
      <c r="C120" s="3" t="s">
        <v>627</v>
      </c>
      <c r="D120" s="3" t="s">
        <v>407</v>
      </c>
      <c r="E120" s="3" t="s">
        <v>1102</v>
      </c>
      <c r="F120" s="3" t="s">
        <v>910</v>
      </c>
      <c r="G120" s="3">
        <v>39.299999999999997</v>
      </c>
      <c r="H120" s="3" t="s">
        <v>916</v>
      </c>
      <c r="I120" s="3">
        <v>25.77</v>
      </c>
      <c r="J120" s="3" t="s">
        <v>538</v>
      </c>
      <c r="K120" s="3">
        <v>25.77</v>
      </c>
    </row>
    <row r="121" spans="1:11" x14ac:dyDescent="0.25">
      <c r="A121" s="3" t="s">
        <v>337</v>
      </c>
      <c r="B121" s="3" t="s">
        <v>107</v>
      </c>
      <c r="C121" s="3" t="s">
        <v>632</v>
      </c>
      <c r="D121" s="3" t="s">
        <v>970</v>
      </c>
      <c r="E121" s="3" t="s">
        <v>1101</v>
      </c>
      <c r="F121" s="3" t="s">
        <v>906</v>
      </c>
      <c r="G121" s="3">
        <v>20.85</v>
      </c>
    </row>
    <row r="122" spans="1:11" x14ac:dyDescent="0.25">
      <c r="A122" s="3" t="s">
        <v>337</v>
      </c>
      <c r="B122" s="3" t="s">
        <v>107</v>
      </c>
      <c r="C122" s="3" t="s">
        <v>70</v>
      </c>
      <c r="D122" s="3" t="s">
        <v>12</v>
      </c>
      <c r="E122" s="3" t="s">
        <v>1102</v>
      </c>
      <c r="F122" s="3" t="s">
        <v>917</v>
      </c>
      <c r="G122" s="3">
        <v>110.79</v>
      </c>
      <c r="H122" s="3" t="s">
        <v>912</v>
      </c>
      <c r="I122" s="3">
        <v>42.89</v>
      </c>
      <c r="J122" s="3" t="s">
        <v>905</v>
      </c>
      <c r="K122" s="3">
        <v>42.89</v>
      </c>
    </row>
    <row r="123" spans="1:11" x14ac:dyDescent="0.25">
      <c r="A123" s="3" t="s">
        <v>337</v>
      </c>
      <c r="B123" s="3" t="s">
        <v>107</v>
      </c>
      <c r="C123" s="3" t="s">
        <v>637</v>
      </c>
      <c r="D123" s="3" t="s">
        <v>968</v>
      </c>
      <c r="E123" s="3" t="s">
        <v>1101</v>
      </c>
      <c r="F123" s="3" t="s">
        <v>907</v>
      </c>
      <c r="G123" s="3">
        <v>28</v>
      </c>
    </row>
    <row r="124" spans="1:11" x14ac:dyDescent="0.25">
      <c r="A124" s="3" t="s">
        <v>337</v>
      </c>
      <c r="B124" s="3" t="s">
        <v>107</v>
      </c>
      <c r="C124" s="3" t="s">
        <v>487</v>
      </c>
      <c r="D124" s="3" t="s">
        <v>909</v>
      </c>
      <c r="E124" s="3" t="s">
        <v>1102</v>
      </c>
      <c r="F124" s="3" t="s">
        <v>910</v>
      </c>
      <c r="G124" s="3">
        <v>36.64</v>
      </c>
      <c r="H124" s="3" t="s">
        <v>916</v>
      </c>
      <c r="I124" s="3">
        <v>16.61</v>
      </c>
      <c r="J124" s="3" t="s">
        <v>538</v>
      </c>
      <c r="K124" s="3">
        <v>16.61</v>
      </c>
    </row>
    <row r="125" spans="1:11" x14ac:dyDescent="0.25">
      <c r="A125" s="3" t="s">
        <v>337</v>
      </c>
      <c r="B125" s="3" t="s">
        <v>107</v>
      </c>
      <c r="C125" s="3" t="s">
        <v>1007</v>
      </c>
      <c r="D125" s="3" t="s">
        <v>971</v>
      </c>
      <c r="E125" s="3" t="s">
        <v>1101</v>
      </c>
      <c r="F125" s="3" t="s">
        <v>906</v>
      </c>
      <c r="G125" s="3">
        <v>21</v>
      </c>
    </row>
    <row r="126" spans="1:11" x14ac:dyDescent="0.25">
      <c r="A126" s="3" t="s">
        <v>337</v>
      </c>
      <c r="B126" s="3" t="s">
        <v>107</v>
      </c>
      <c r="C126" s="3" t="s">
        <v>488</v>
      </c>
      <c r="D126" s="3" t="s">
        <v>404</v>
      </c>
      <c r="E126" s="3" t="s">
        <v>1102</v>
      </c>
      <c r="F126" s="3" t="s">
        <v>916</v>
      </c>
      <c r="G126" s="3">
        <v>20.329999999999998</v>
      </c>
      <c r="H126" s="3" t="s">
        <v>910</v>
      </c>
      <c r="I126" s="3">
        <v>3.31</v>
      </c>
      <c r="J126" s="3" t="s">
        <v>538</v>
      </c>
      <c r="K126" s="3">
        <v>3.31</v>
      </c>
    </row>
    <row r="127" spans="1:11" x14ac:dyDescent="0.25">
      <c r="A127" s="3" t="s">
        <v>337</v>
      </c>
      <c r="B127" s="3" t="s">
        <v>107</v>
      </c>
      <c r="C127" s="3" t="s">
        <v>1045</v>
      </c>
      <c r="D127" s="3" t="s">
        <v>404</v>
      </c>
      <c r="E127" s="3" t="s">
        <v>1102</v>
      </c>
      <c r="F127" s="3" t="s">
        <v>1039</v>
      </c>
      <c r="G127" s="3">
        <v>2.5</v>
      </c>
    </row>
    <row r="128" spans="1:11" x14ac:dyDescent="0.25">
      <c r="A128" s="3" t="s">
        <v>337</v>
      </c>
      <c r="B128" s="3" t="s">
        <v>107</v>
      </c>
      <c r="C128" s="3" t="s">
        <v>1045</v>
      </c>
      <c r="D128" s="3" t="s">
        <v>404</v>
      </c>
      <c r="E128" s="3" t="s">
        <v>1102</v>
      </c>
      <c r="F128" s="3" t="s">
        <v>1088</v>
      </c>
    </row>
    <row r="129" spans="1:11" x14ac:dyDescent="0.25">
      <c r="A129" s="3" t="s">
        <v>337</v>
      </c>
      <c r="B129" s="3" t="s">
        <v>107</v>
      </c>
      <c r="C129" s="3" t="s">
        <v>928</v>
      </c>
      <c r="D129" s="3" t="s">
        <v>967</v>
      </c>
      <c r="E129" s="3" t="s">
        <v>1101</v>
      </c>
      <c r="F129" s="3" t="s">
        <v>906</v>
      </c>
      <c r="G129" s="3">
        <v>6.85</v>
      </c>
    </row>
    <row r="130" spans="1:11" x14ac:dyDescent="0.25">
      <c r="A130" s="3" t="s">
        <v>337</v>
      </c>
      <c r="B130" s="3" t="s">
        <v>107</v>
      </c>
      <c r="C130" s="3" t="s">
        <v>501</v>
      </c>
      <c r="D130" s="3" t="s">
        <v>244</v>
      </c>
      <c r="E130" s="3" t="s">
        <v>1102</v>
      </c>
      <c r="F130" s="3" t="s">
        <v>987</v>
      </c>
      <c r="G130" s="3">
        <v>103.5</v>
      </c>
    </row>
    <row r="131" spans="1:11" x14ac:dyDescent="0.25">
      <c r="A131" s="3" t="s">
        <v>337</v>
      </c>
      <c r="B131" s="3" t="s">
        <v>108</v>
      </c>
      <c r="C131" s="3" t="s">
        <v>30</v>
      </c>
      <c r="D131" s="3" t="s">
        <v>482</v>
      </c>
      <c r="E131" s="3" t="s">
        <v>1102</v>
      </c>
      <c r="F131" s="3" t="s">
        <v>917</v>
      </c>
      <c r="G131" s="3">
        <v>120.45</v>
      </c>
      <c r="H131" s="3" t="s">
        <v>914</v>
      </c>
      <c r="I131" s="3">
        <v>73</v>
      </c>
      <c r="J131" s="3" t="s">
        <v>614</v>
      </c>
      <c r="K131" s="3">
        <v>73</v>
      </c>
    </row>
    <row r="132" spans="1:11" x14ac:dyDescent="0.25">
      <c r="A132" s="3" t="s">
        <v>337</v>
      </c>
      <c r="B132" s="3" t="s">
        <v>108</v>
      </c>
      <c r="C132" s="3" t="s">
        <v>616</v>
      </c>
      <c r="D132" s="3" t="s">
        <v>1010</v>
      </c>
      <c r="E132" s="3" t="s">
        <v>1101</v>
      </c>
      <c r="F132" s="3" t="s">
        <v>908</v>
      </c>
      <c r="G132" s="3">
        <v>4</v>
      </c>
    </row>
    <row r="133" spans="1:11" x14ac:dyDescent="0.25">
      <c r="A133" s="3" t="s">
        <v>337</v>
      </c>
      <c r="B133" s="3" t="s">
        <v>108</v>
      </c>
      <c r="C133" s="3" t="s">
        <v>29</v>
      </c>
      <c r="D133" s="3" t="s">
        <v>42</v>
      </c>
      <c r="E133" s="3" t="s">
        <v>1102</v>
      </c>
      <c r="F133" s="3" t="s">
        <v>917</v>
      </c>
      <c r="G133" s="3">
        <v>7.3</v>
      </c>
      <c r="H133" s="3" t="s">
        <v>914</v>
      </c>
      <c r="I133" s="3">
        <v>4</v>
      </c>
      <c r="J133" s="3" t="s">
        <v>614</v>
      </c>
      <c r="K133" s="3">
        <v>4</v>
      </c>
    </row>
    <row r="134" spans="1:11" x14ac:dyDescent="0.25">
      <c r="A134" s="3" t="s">
        <v>337</v>
      </c>
      <c r="B134" s="3" t="s">
        <v>108</v>
      </c>
      <c r="C134" s="3" t="s">
        <v>615</v>
      </c>
      <c r="D134" s="3" t="s">
        <v>974</v>
      </c>
      <c r="E134" s="3" t="s">
        <v>1101</v>
      </c>
      <c r="F134" s="3" t="s">
        <v>908</v>
      </c>
      <c r="G134" s="3">
        <v>4.8</v>
      </c>
    </row>
    <row r="135" spans="1:11" x14ac:dyDescent="0.25">
      <c r="A135" s="3" t="s">
        <v>337</v>
      </c>
      <c r="B135" s="3" t="s">
        <v>108</v>
      </c>
      <c r="C135" s="3" t="s">
        <v>31</v>
      </c>
      <c r="D135" s="3" t="s">
        <v>44</v>
      </c>
      <c r="E135" s="3" t="s">
        <v>1102</v>
      </c>
      <c r="F135" s="3" t="s">
        <v>917</v>
      </c>
      <c r="G135" s="3">
        <v>79.569999999999993</v>
      </c>
      <c r="H135" s="3" t="s">
        <v>914</v>
      </c>
      <c r="I135" s="3">
        <v>21.62</v>
      </c>
      <c r="J135" s="3" t="s">
        <v>614</v>
      </c>
      <c r="K135" s="3">
        <v>21.62</v>
      </c>
    </row>
    <row r="136" spans="1:11" x14ac:dyDescent="0.25">
      <c r="A136" s="3" t="s">
        <v>337</v>
      </c>
      <c r="B136" s="3" t="s">
        <v>108</v>
      </c>
      <c r="C136" s="3" t="s">
        <v>1008</v>
      </c>
      <c r="D136" s="3" t="s">
        <v>1011</v>
      </c>
      <c r="E136" s="3" t="s">
        <v>1101</v>
      </c>
      <c r="F136" s="3" t="s">
        <v>908</v>
      </c>
      <c r="G136" s="3">
        <v>20.55</v>
      </c>
    </row>
    <row r="137" spans="1:11" x14ac:dyDescent="0.25">
      <c r="A137" s="3" t="s">
        <v>337</v>
      </c>
      <c r="B137" s="3" t="s">
        <v>108</v>
      </c>
      <c r="C137" s="3" t="s">
        <v>33</v>
      </c>
      <c r="D137" s="3" t="s">
        <v>375</v>
      </c>
      <c r="E137" s="3" t="s">
        <v>1102</v>
      </c>
      <c r="F137" s="3" t="s">
        <v>958</v>
      </c>
      <c r="G137" s="3">
        <v>22.3</v>
      </c>
      <c r="H137" s="3" t="s">
        <v>914</v>
      </c>
      <c r="I137" s="3">
        <v>6.74</v>
      </c>
      <c r="J137" s="3" t="s">
        <v>992</v>
      </c>
      <c r="K137" s="3">
        <v>6.74</v>
      </c>
    </row>
    <row r="138" spans="1:11" x14ac:dyDescent="0.25">
      <c r="A138" s="3" t="s">
        <v>337</v>
      </c>
      <c r="B138" s="3" t="s">
        <v>108</v>
      </c>
      <c r="C138" s="3" t="s">
        <v>32</v>
      </c>
      <c r="D138" s="3" t="s">
        <v>1092</v>
      </c>
      <c r="E138" s="3" t="s">
        <v>1102</v>
      </c>
      <c r="F138" s="3" t="s">
        <v>958</v>
      </c>
      <c r="G138" s="3">
        <v>25.9</v>
      </c>
      <c r="H138" s="3" t="s">
        <v>914</v>
      </c>
      <c r="I138" s="3">
        <v>3.2</v>
      </c>
      <c r="J138" s="3" t="s">
        <v>993</v>
      </c>
      <c r="K138" s="3">
        <v>3.2</v>
      </c>
    </row>
    <row r="139" spans="1:11" x14ac:dyDescent="0.25">
      <c r="A139" s="3" t="s">
        <v>337</v>
      </c>
      <c r="B139" s="3" t="s">
        <v>108</v>
      </c>
      <c r="C139" s="3" t="s">
        <v>34</v>
      </c>
      <c r="D139" s="3" t="s">
        <v>12</v>
      </c>
      <c r="E139" s="3" t="s">
        <v>1102</v>
      </c>
      <c r="F139" s="3" t="s">
        <v>917</v>
      </c>
      <c r="G139" s="3">
        <v>157.76</v>
      </c>
      <c r="H139" s="3" t="s">
        <v>912</v>
      </c>
      <c r="I139" s="3">
        <v>53.76</v>
      </c>
      <c r="J139" s="3" t="s">
        <v>905</v>
      </c>
      <c r="K139" s="3">
        <v>53.76</v>
      </c>
    </row>
    <row r="140" spans="1:11" x14ac:dyDescent="0.25">
      <c r="A140" s="3" t="s">
        <v>337</v>
      </c>
      <c r="B140" s="3" t="s">
        <v>108</v>
      </c>
      <c r="C140" s="3" t="s">
        <v>621</v>
      </c>
      <c r="D140" s="3" t="s">
        <v>968</v>
      </c>
      <c r="E140" s="3" t="s">
        <v>1101</v>
      </c>
      <c r="F140" s="3" t="s">
        <v>907</v>
      </c>
      <c r="G140" s="3">
        <v>68.400000000000006</v>
      </c>
    </row>
    <row r="141" spans="1:11" x14ac:dyDescent="0.25">
      <c r="A141" s="3" t="s">
        <v>337</v>
      </c>
      <c r="B141" s="3" t="s">
        <v>108</v>
      </c>
      <c r="C141" s="3" t="s">
        <v>437</v>
      </c>
      <c r="D141" s="3" t="s">
        <v>42</v>
      </c>
      <c r="E141" s="3" t="s">
        <v>1102</v>
      </c>
      <c r="F141" s="3" t="s">
        <v>917</v>
      </c>
      <c r="G141" s="3">
        <v>17.559999999999999</v>
      </c>
      <c r="H141" s="3" t="s">
        <v>913</v>
      </c>
      <c r="I141" s="3">
        <v>7.34</v>
      </c>
      <c r="J141" s="3" t="s">
        <v>538</v>
      </c>
      <c r="K141" s="3">
        <v>7.34</v>
      </c>
    </row>
    <row r="142" spans="1:11" x14ac:dyDescent="0.25">
      <c r="A142" s="3" t="s">
        <v>337</v>
      </c>
      <c r="B142" s="3" t="s">
        <v>108</v>
      </c>
      <c r="C142" s="3" t="s">
        <v>620</v>
      </c>
      <c r="D142" s="3" t="s">
        <v>974</v>
      </c>
      <c r="E142" s="3" t="s">
        <v>1101</v>
      </c>
      <c r="F142" s="3" t="s">
        <v>906</v>
      </c>
      <c r="G142" s="3">
        <v>18.75</v>
      </c>
    </row>
    <row r="143" spans="1:11" x14ac:dyDescent="0.25">
      <c r="A143" s="3" t="s">
        <v>337</v>
      </c>
      <c r="B143" s="3" t="s">
        <v>108</v>
      </c>
      <c r="C143" s="3" t="s">
        <v>436</v>
      </c>
      <c r="D143" s="3" t="s">
        <v>222</v>
      </c>
      <c r="E143" s="3" t="s">
        <v>1102</v>
      </c>
      <c r="F143" s="3" t="s">
        <v>957</v>
      </c>
      <c r="G143" s="3">
        <v>42</v>
      </c>
      <c r="H143" s="3" t="s">
        <v>954</v>
      </c>
      <c r="I143" s="3">
        <v>8.6999999999999993</v>
      </c>
      <c r="J143" s="3" t="s">
        <v>538</v>
      </c>
      <c r="K143" s="3">
        <v>8.6999999999999993</v>
      </c>
    </row>
    <row r="144" spans="1:11" x14ac:dyDescent="0.25">
      <c r="A144" s="3" t="s">
        <v>337</v>
      </c>
      <c r="B144" s="3" t="s">
        <v>108</v>
      </c>
      <c r="C144" s="3" t="s">
        <v>622</v>
      </c>
      <c r="D144" s="3" t="s">
        <v>977</v>
      </c>
      <c r="E144" s="3" t="s">
        <v>1101</v>
      </c>
      <c r="F144" s="3" t="s">
        <v>906</v>
      </c>
      <c r="G144" s="3">
        <v>13</v>
      </c>
    </row>
    <row r="145" spans="1:11" x14ac:dyDescent="0.25">
      <c r="A145" s="3" t="s">
        <v>337</v>
      </c>
      <c r="B145" s="3" t="s">
        <v>108</v>
      </c>
      <c r="C145" s="3" t="s">
        <v>293</v>
      </c>
      <c r="D145" s="3" t="s">
        <v>1095</v>
      </c>
      <c r="E145" s="3" t="s">
        <v>1102</v>
      </c>
      <c r="F145" s="3" t="s">
        <v>917</v>
      </c>
      <c r="G145" s="3">
        <v>18.46</v>
      </c>
      <c r="H145" s="3" t="s">
        <v>914</v>
      </c>
      <c r="I145" s="3">
        <v>3</v>
      </c>
      <c r="J145" s="3" t="s">
        <v>905</v>
      </c>
      <c r="K145" s="3">
        <v>3</v>
      </c>
    </row>
    <row r="146" spans="1:11" x14ac:dyDescent="0.25">
      <c r="A146" s="3" t="s">
        <v>337</v>
      </c>
      <c r="B146" s="3" t="s">
        <v>108</v>
      </c>
      <c r="C146" s="3" t="s">
        <v>1046</v>
      </c>
      <c r="D146" s="3" t="s">
        <v>1095</v>
      </c>
      <c r="E146" s="3" t="s">
        <v>1102</v>
      </c>
      <c r="F146" s="3" t="s">
        <v>1039</v>
      </c>
      <c r="G146" s="3">
        <v>2.5</v>
      </c>
    </row>
    <row r="147" spans="1:11" x14ac:dyDescent="0.25">
      <c r="A147" s="3" t="s">
        <v>337</v>
      </c>
      <c r="B147" s="3" t="s">
        <v>108</v>
      </c>
      <c r="C147" s="3" t="s">
        <v>1046</v>
      </c>
      <c r="D147" s="3" t="s">
        <v>1095</v>
      </c>
      <c r="E147" s="3" t="s">
        <v>1102</v>
      </c>
      <c r="F147" s="3" t="s">
        <v>1088</v>
      </c>
    </row>
    <row r="148" spans="1:11" x14ac:dyDescent="0.25">
      <c r="A148" s="3" t="s">
        <v>337</v>
      </c>
      <c r="B148" s="3" t="s">
        <v>108</v>
      </c>
      <c r="C148" s="3" t="s">
        <v>626</v>
      </c>
      <c r="D148" s="3" t="s">
        <v>1096</v>
      </c>
      <c r="E148" s="3" t="s">
        <v>1101</v>
      </c>
      <c r="F148" s="3" t="s">
        <v>907</v>
      </c>
      <c r="G148" s="3">
        <v>4.5999999999999996</v>
      </c>
    </row>
    <row r="149" spans="1:11" x14ac:dyDescent="0.25">
      <c r="A149" s="3" t="s">
        <v>337</v>
      </c>
      <c r="B149" s="3" t="s">
        <v>108</v>
      </c>
      <c r="C149" s="3" t="s">
        <v>35</v>
      </c>
      <c r="D149" s="3" t="s">
        <v>1093</v>
      </c>
      <c r="E149" s="3" t="s">
        <v>1102</v>
      </c>
      <c r="F149" s="3" t="s">
        <v>917</v>
      </c>
      <c r="G149" s="3">
        <v>18.760000000000002</v>
      </c>
      <c r="H149" s="3" t="s">
        <v>914</v>
      </c>
      <c r="I149" s="3">
        <v>5.53</v>
      </c>
      <c r="J149" s="3" t="s">
        <v>905</v>
      </c>
      <c r="K149" s="3">
        <v>5.53</v>
      </c>
    </row>
    <row r="150" spans="1:11" x14ac:dyDescent="0.25">
      <c r="A150" s="3" t="s">
        <v>337</v>
      </c>
      <c r="B150" s="3" t="s">
        <v>108</v>
      </c>
      <c r="C150" s="3" t="s">
        <v>1047</v>
      </c>
      <c r="D150" s="3" t="s">
        <v>1093</v>
      </c>
      <c r="E150" s="3" t="s">
        <v>1102</v>
      </c>
      <c r="F150" s="3" t="s">
        <v>1039</v>
      </c>
      <c r="G150" s="3">
        <v>5</v>
      </c>
    </row>
    <row r="151" spans="1:11" x14ac:dyDescent="0.25">
      <c r="A151" s="3" t="s">
        <v>337</v>
      </c>
      <c r="B151" s="3" t="s">
        <v>108</v>
      </c>
      <c r="C151" s="3" t="s">
        <v>1047</v>
      </c>
      <c r="D151" s="3" t="s">
        <v>1093</v>
      </c>
      <c r="E151" s="3" t="s">
        <v>1102</v>
      </c>
      <c r="F151" s="3" t="s">
        <v>1088</v>
      </c>
    </row>
    <row r="152" spans="1:11" x14ac:dyDescent="0.25">
      <c r="A152" s="3" t="s">
        <v>337</v>
      </c>
      <c r="B152" s="3" t="s">
        <v>108</v>
      </c>
      <c r="C152" s="3" t="s">
        <v>625</v>
      </c>
      <c r="D152" s="3" t="s">
        <v>1098</v>
      </c>
      <c r="E152" s="3" t="s">
        <v>1101</v>
      </c>
      <c r="F152" s="3" t="s">
        <v>907</v>
      </c>
      <c r="G152" s="3">
        <v>6.6</v>
      </c>
    </row>
    <row r="153" spans="1:11" x14ac:dyDescent="0.25">
      <c r="A153" s="3" t="s">
        <v>337</v>
      </c>
      <c r="B153" s="3" t="s">
        <v>108</v>
      </c>
      <c r="C153" s="3" t="s">
        <v>435</v>
      </c>
      <c r="D153" s="3" t="s">
        <v>407</v>
      </c>
      <c r="E153" s="3" t="s">
        <v>1102</v>
      </c>
      <c r="F153" s="3" t="s">
        <v>910</v>
      </c>
      <c r="G153" s="3">
        <v>32.89</v>
      </c>
      <c r="H153" s="3" t="s">
        <v>916</v>
      </c>
      <c r="I153" s="3">
        <v>8.4499999999999993</v>
      </c>
      <c r="J153" s="3" t="s">
        <v>538</v>
      </c>
      <c r="K153" s="3">
        <v>8.4499999999999993</v>
      </c>
    </row>
    <row r="154" spans="1:11" x14ac:dyDescent="0.25">
      <c r="A154" s="3" t="s">
        <v>337</v>
      </c>
      <c r="B154" s="3" t="s">
        <v>108</v>
      </c>
      <c r="C154" s="3" t="s">
        <v>631</v>
      </c>
      <c r="D154" s="3" t="s">
        <v>970</v>
      </c>
      <c r="E154" s="3" t="s">
        <v>1101</v>
      </c>
      <c r="F154" s="3" t="s">
        <v>906</v>
      </c>
      <c r="G154" s="3">
        <v>7.59</v>
      </c>
    </row>
    <row r="155" spans="1:11" x14ac:dyDescent="0.25">
      <c r="A155" s="3" t="s">
        <v>337</v>
      </c>
      <c r="B155" s="3" t="s">
        <v>108</v>
      </c>
      <c r="C155" s="3" t="s">
        <v>633</v>
      </c>
      <c r="D155" s="3" t="s">
        <v>404</v>
      </c>
      <c r="E155" s="3" t="s">
        <v>1102</v>
      </c>
      <c r="F155" s="3" t="s">
        <v>916</v>
      </c>
      <c r="G155" s="3">
        <v>18.02</v>
      </c>
      <c r="H155" s="3" t="s">
        <v>910</v>
      </c>
      <c r="I155" s="3">
        <v>3.01</v>
      </c>
      <c r="J155" s="3" t="s">
        <v>538</v>
      </c>
      <c r="K155" s="3">
        <v>3.01</v>
      </c>
    </row>
    <row r="156" spans="1:11" x14ac:dyDescent="0.25">
      <c r="A156" s="3" t="s">
        <v>337</v>
      </c>
      <c r="B156" s="3" t="s">
        <v>108</v>
      </c>
      <c r="C156" s="3" t="s">
        <v>636</v>
      </c>
      <c r="D156" s="3" t="s">
        <v>967</v>
      </c>
      <c r="E156" s="3" t="s">
        <v>1101</v>
      </c>
      <c r="F156" s="3" t="s">
        <v>906</v>
      </c>
      <c r="G156" s="3">
        <v>4</v>
      </c>
    </row>
    <row r="157" spans="1:11" x14ac:dyDescent="0.25">
      <c r="A157" s="3" t="s">
        <v>343</v>
      </c>
      <c r="B157" s="3" t="s">
        <v>331</v>
      </c>
      <c r="C157" s="3" t="s">
        <v>155</v>
      </c>
      <c r="D157" s="3" t="s">
        <v>12</v>
      </c>
      <c r="E157" s="3" t="s">
        <v>1102</v>
      </c>
      <c r="F157" s="3" t="s">
        <v>917</v>
      </c>
      <c r="G157" s="3">
        <v>146.18</v>
      </c>
      <c r="H157" s="3" t="s">
        <v>912</v>
      </c>
      <c r="I157" s="3">
        <v>57.9</v>
      </c>
      <c r="J157" s="3" t="s">
        <v>905</v>
      </c>
      <c r="K157" s="3">
        <v>57.9</v>
      </c>
    </row>
    <row r="158" spans="1:11" x14ac:dyDescent="0.25">
      <c r="A158" s="3" t="s">
        <v>343</v>
      </c>
      <c r="B158" s="3" t="s">
        <v>331</v>
      </c>
      <c r="C158" s="3" t="s">
        <v>640</v>
      </c>
      <c r="D158" s="3" t="s">
        <v>968</v>
      </c>
      <c r="E158" s="3" t="s">
        <v>1101</v>
      </c>
      <c r="F158" s="3" t="s">
        <v>907</v>
      </c>
      <c r="G158" s="3">
        <v>68.400000000000006</v>
      </c>
    </row>
    <row r="159" spans="1:11" x14ac:dyDescent="0.25">
      <c r="A159" s="3" t="s">
        <v>343</v>
      </c>
      <c r="B159" s="3" t="s">
        <v>331</v>
      </c>
      <c r="C159" s="3" t="s">
        <v>156</v>
      </c>
      <c r="D159" s="3" t="s">
        <v>1093</v>
      </c>
      <c r="E159" s="3" t="s">
        <v>1102</v>
      </c>
      <c r="F159" s="3" t="s">
        <v>917</v>
      </c>
      <c r="G159" s="3">
        <v>16.28</v>
      </c>
      <c r="H159" s="3" t="s">
        <v>914</v>
      </c>
      <c r="I159" s="3">
        <v>5.53</v>
      </c>
      <c r="J159" s="3" t="s">
        <v>905</v>
      </c>
      <c r="K159" s="3">
        <v>5.53</v>
      </c>
    </row>
    <row r="160" spans="1:11" x14ac:dyDescent="0.25">
      <c r="A160" s="3" t="s">
        <v>343</v>
      </c>
      <c r="B160" s="3" t="s">
        <v>331</v>
      </c>
      <c r="C160" s="3" t="s">
        <v>1064</v>
      </c>
      <c r="D160" s="3" t="s">
        <v>1093</v>
      </c>
      <c r="E160" s="3" t="s">
        <v>1102</v>
      </c>
      <c r="F160" s="3" t="s">
        <v>1039</v>
      </c>
      <c r="G160" s="3">
        <v>5</v>
      </c>
    </row>
    <row r="161" spans="1:11" x14ac:dyDescent="0.25">
      <c r="A161" s="3" t="s">
        <v>343</v>
      </c>
      <c r="B161" s="3" t="s">
        <v>331</v>
      </c>
      <c r="C161" s="3" t="s">
        <v>1064</v>
      </c>
      <c r="D161" s="3" t="s">
        <v>1093</v>
      </c>
      <c r="E161" s="3" t="s">
        <v>1102</v>
      </c>
      <c r="F161" s="3" t="s">
        <v>1088</v>
      </c>
    </row>
    <row r="162" spans="1:11" x14ac:dyDescent="0.25">
      <c r="A162" s="3" t="s">
        <v>343</v>
      </c>
      <c r="B162" s="3" t="s">
        <v>331</v>
      </c>
      <c r="C162" s="3" t="s">
        <v>641</v>
      </c>
      <c r="D162" s="3" t="s">
        <v>1098</v>
      </c>
      <c r="E162" s="3" t="s">
        <v>1101</v>
      </c>
      <c r="F162" s="3" t="s">
        <v>907</v>
      </c>
      <c r="G162" s="3">
        <v>6.6</v>
      </c>
    </row>
    <row r="163" spans="1:11" x14ac:dyDescent="0.25">
      <c r="A163" s="3" t="s">
        <v>343</v>
      </c>
      <c r="B163" s="3" t="s">
        <v>331</v>
      </c>
      <c r="C163" s="3" t="s">
        <v>642</v>
      </c>
      <c r="D163" s="3" t="s">
        <v>404</v>
      </c>
      <c r="E163" s="3" t="s">
        <v>1102</v>
      </c>
      <c r="F163" s="3" t="s">
        <v>916</v>
      </c>
      <c r="G163" s="3">
        <v>10.17</v>
      </c>
      <c r="H163" s="3" t="s">
        <v>910</v>
      </c>
      <c r="I163" s="3">
        <v>3.24</v>
      </c>
      <c r="J163" s="3" t="s">
        <v>538</v>
      </c>
      <c r="K163" s="3">
        <v>3.24</v>
      </c>
    </row>
    <row r="164" spans="1:11" x14ac:dyDescent="0.25">
      <c r="A164" s="3" t="s">
        <v>343</v>
      </c>
      <c r="B164" s="3" t="s">
        <v>331</v>
      </c>
      <c r="C164" s="3" t="s">
        <v>645</v>
      </c>
      <c r="D164" s="3" t="s">
        <v>967</v>
      </c>
      <c r="E164" s="3" t="s">
        <v>1101</v>
      </c>
      <c r="F164" s="3" t="s">
        <v>906</v>
      </c>
      <c r="G164" s="3">
        <v>4.8</v>
      </c>
    </row>
    <row r="165" spans="1:11" x14ac:dyDescent="0.25">
      <c r="A165" s="3" t="s">
        <v>343</v>
      </c>
      <c r="B165" s="3" t="s">
        <v>331</v>
      </c>
      <c r="C165" s="3" t="s">
        <v>646</v>
      </c>
      <c r="D165" s="3" t="s">
        <v>407</v>
      </c>
      <c r="E165" s="3" t="s">
        <v>1102</v>
      </c>
      <c r="F165" s="3" t="s">
        <v>910</v>
      </c>
      <c r="G165" s="3">
        <v>48.32</v>
      </c>
      <c r="H165" s="3" t="s">
        <v>916</v>
      </c>
      <c r="I165" s="3">
        <v>17.21</v>
      </c>
      <c r="J165" s="3" t="s">
        <v>538</v>
      </c>
      <c r="K165" s="3">
        <v>17.21</v>
      </c>
    </row>
    <row r="166" spans="1:11" x14ac:dyDescent="0.25">
      <c r="A166" s="3" t="s">
        <v>343</v>
      </c>
      <c r="B166" s="3" t="s">
        <v>331</v>
      </c>
      <c r="C166" s="3" t="s">
        <v>648</v>
      </c>
      <c r="D166" s="3" t="s">
        <v>970</v>
      </c>
      <c r="E166" s="3" t="s">
        <v>1101</v>
      </c>
      <c r="F166" s="3" t="s">
        <v>906</v>
      </c>
      <c r="G166" s="3">
        <v>20.85</v>
      </c>
    </row>
    <row r="167" spans="1:11" x14ac:dyDescent="0.25">
      <c r="A167" s="3" t="s">
        <v>343</v>
      </c>
      <c r="B167" s="3" t="s">
        <v>331</v>
      </c>
      <c r="C167" s="3" t="s">
        <v>157</v>
      </c>
      <c r="D167" s="3" t="s">
        <v>1095</v>
      </c>
      <c r="E167" s="3" t="s">
        <v>1102</v>
      </c>
      <c r="F167" s="3" t="s">
        <v>917</v>
      </c>
      <c r="G167" s="3">
        <v>15.03</v>
      </c>
      <c r="H167" s="3" t="s">
        <v>914</v>
      </c>
      <c r="I167" s="3">
        <v>3</v>
      </c>
      <c r="J167" s="3" t="s">
        <v>905</v>
      </c>
      <c r="K167" s="3">
        <v>3</v>
      </c>
    </row>
    <row r="168" spans="1:11" x14ac:dyDescent="0.25">
      <c r="A168" s="3" t="s">
        <v>343</v>
      </c>
      <c r="B168" s="3" t="s">
        <v>331</v>
      </c>
      <c r="C168" s="3" t="s">
        <v>1065</v>
      </c>
      <c r="D168" s="3" t="s">
        <v>1095</v>
      </c>
      <c r="E168" s="3" t="s">
        <v>1102</v>
      </c>
      <c r="F168" s="3" t="s">
        <v>1039</v>
      </c>
      <c r="G168" s="3">
        <v>2.5</v>
      </c>
    </row>
    <row r="169" spans="1:11" x14ac:dyDescent="0.25">
      <c r="A169" s="3" t="s">
        <v>343</v>
      </c>
      <c r="B169" s="3" t="s">
        <v>331</v>
      </c>
      <c r="C169" s="3" t="s">
        <v>1065</v>
      </c>
      <c r="D169" s="3" t="s">
        <v>1095</v>
      </c>
      <c r="E169" s="3" t="s">
        <v>1102</v>
      </c>
      <c r="F169" s="3" t="s">
        <v>1088</v>
      </c>
    </row>
    <row r="170" spans="1:11" x14ac:dyDescent="0.25">
      <c r="A170" s="3" t="s">
        <v>343</v>
      </c>
      <c r="B170" s="3" t="s">
        <v>331</v>
      </c>
      <c r="C170" s="3" t="s">
        <v>650</v>
      </c>
      <c r="D170" s="3" t="s">
        <v>1096</v>
      </c>
      <c r="E170" s="3" t="s">
        <v>1101</v>
      </c>
      <c r="F170" s="3" t="s">
        <v>907</v>
      </c>
      <c r="G170" s="3">
        <v>4.5999999999999996</v>
      </c>
    </row>
    <row r="171" spans="1:11" x14ac:dyDescent="0.25">
      <c r="A171" s="3" t="s">
        <v>343</v>
      </c>
      <c r="B171" s="3" t="s">
        <v>331</v>
      </c>
      <c r="C171" s="3" t="s">
        <v>158</v>
      </c>
      <c r="D171" s="3" t="s">
        <v>42</v>
      </c>
      <c r="E171" s="3" t="s">
        <v>1102</v>
      </c>
      <c r="F171" s="3" t="s">
        <v>917</v>
      </c>
      <c r="G171" s="3">
        <v>15.35</v>
      </c>
      <c r="H171" s="3" t="s">
        <v>913</v>
      </c>
      <c r="I171" s="3">
        <v>7.34</v>
      </c>
      <c r="J171" s="3" t="s">
        <v>538</v>
      </c>
      <c r="K171" s="3">
        <v>7.34</v>
      </c>
    </row>
    <row r="172" spans="1:11" x14ac:dyDescent="0.25">
      <c r="A172" s="3" t="s">
        <v>343</v>
      </c>
      <c r="B172" s="3" t="s">
        <v>331</v>
      </c>
      <c r="C172" s="3" t="s">
        <v>651</v>
      </c>
      <c r="D172" s="3" t="s">
        <v>974</v>
      </c>
      <c r="E172" s="3" t="s">
        <v>1101</v>
      </c>
      <c r="F172" s="3" t="s">
        <v>906</v>
      </c>
      <c r="G172" s="3">
        <v>9</v>
      </c>
    </row>
    <row r="173" spans="1:11" x14ac:dyDescent="0.25">
      <c r="A173" s="3" t="s">
        <v>343</v>
      </c>
      <c r="B173" s="3" t="s">
        <v>331</v>
      </c>
      <c r="C173" s="3" t="s">
        <v>227</v>
      </c>
      <c r="D173" s="3" t="s">
        <v>222</v>
      </c>
      <c r="E173" s="3" t="s">
        <v>1102</v>
      </c>
      <c r="F173" s="3" t="s">
        <v>957</v>
      </c>
      <c r="G173" s="3">
        <v>36</v>
      </c>
      <c r="H173" s="3" t="s">
        <v>954</v>
      </c>
      <c r="I173" s="3">
        <v>8.6999999999999993</v>
      </c>
      <c r="J173" s="3" t="s">
        <v>538</v>
      </c>
      <c r="K173" s="3">
        <v>8.6999999999999993</v>
      </c>
    </row>
    <row r="174" spans="1:11" x14ac:dyDescent="0.25">
      <c r="A174" s="3" t="s">
        <v>343</v>
      </c>
      <c r="B174" s="3" t="s">
        <v>331</v>
      </c>
      <c r="C174" s="3" t="s">
        <v>652</v>
      </c>
      <c r="D174" s="3" t="s">
        <v>977</v>
      </c>
      <c r="E174" s="3" t="s">
        <v>1101</v>
      </c>
      <c r="F174" s="3" t="s">
        <v>906</v>
      </c>
      <c r="G174" s="3">
        <v>13</v>
      </c>
    </row>
    <row r="175" spans="1:11" x14ac:dyDescent="0.25">
      <c r="A175" s="3" t="s">
        <v>343</v>
      </c>
      <c r="B175" s="3" t="s">
        <v>331</v>
      </c>
      <c r="C175" s="3" t="s">
        <v>422</v>
      </c>
      <c r="D175" s="3" t="s">
        <v>406</v>
      </c>
      <c r="E175" s="3" t="s">
        <v>1102</v>
      </c>
      <c r="F175" s="3" t="s">
        <v>910</v>
      </c>
      <c r="G175" s="3">
        <v>47.55</v>
      </c>
      <c r="H175" s="3" t="s">
        <v>916</v>
      </c>
      <c r="I175" s="3">
        <v>17.21</v>
      </c>
      <c r="J175" s="3" t="s">
        <v>538</v>
      </c>
      <c r="K175" s="3">
        <v>17.21</v>
      </c>
    </row>
    <row r="176" spans="1:11" x14ac:dyDescent="0.25">
      <c r="A176" s="3" t="s">
        <v>343</v>
      </c>
      <c r="B176" s="3" t="s">
        <v>331</v>
      </c>
      <c r="C176" s="3" t="s">
        <v>654</v>
      </c>
      <c r="D176" s="3" t="s">
        <v>966</v>
      </c>
      <c r="E176" s="3" t="s">
        <v>1101</v>
      </c>
      <c r="F176" s="3" t="s">
        <v>906</v>
      </c>
      <c r="G176" s="3">
        <v>20.85</v>
      </c>
    </row>
    <row r="177" spans="1:11" x14ac:dyDescent="0.25">
      <c r="A177" s="3" t="s">
        <v>343</v>
      </c>
      <c r="B177" s="3" t="s">
        <v>331</v>
      </c>
      <c r="C177" s="3" t="s">
        <v>530</v>
      </c>
      <c r="D177" s="3" t="s">
        <v>403</v>
      </c>
      <c r="E177" s="3" t="s">
        <v>1102</v>
      </c>
      <c r="F177" s="3"/>
      <c r="J177" s="3" t="s">
        <v>538</v>
      </c>
      <c r="K177" s="3">
        <v>10.77</v>
      </c>
    </row>
    <row r="178" spans="1:11" x14ac:dyDescent="0.25">
      <c r="A178" s="3" t="s">
        <v>343</v>
      </c>
      <c r="B178" s="3" t="s">
        <v>331</v>
      </c>
      <c r="C178" s="3" t="s">
        <v>512</v>
      </c>
      <c r="D178" s="3" t="s">
        <v>244</v>
      </c>
      <c r="E178" s="3" t="s">
        <v>1102</v>
      </c>
      <c r="F178" s="3" t="s">
        <v>987</v>
      </c>
      <c r="G178" s="3">
        <v>103.5</v>
      </c>
    </row>
    <row r="179" spans="1:11" x14ac:dyDescent="0.25">
      <c r="A179" s="3" t="s">
        <v>344</v>
      </c>
      <c r="B179" s="3" t="s">
        <v>331</v>
      </c>
      <c r="C179" s="3" t="s">
        <v>159</v>
      </c>
      <c r="D179" s="3" t="s">
        <v>12</v>
      </c>
      <c r="E179" s="3" t="s">
        <v>1102</v>
      </c>
      <c r="F179" s="3" t="s">
        <v>917</v>
      </c>
      <c r="G179" s="3">
        <v>146.18</v>
      </c>
      <c r="H179" s="3" t="s">
        <v>912</v>
      </c>
      <c r="I179" s="3">
        <v>57.9</v>
      </c>
      <c r="J179" s="3" t="s">
        <v>905</v>
      </c>
      <c r="K179" s="3">
        <v>57.9</v>
      </c>
    </row>
    <row r="180" spans="1:11" x14ac:dyDescent="0.25">
      <c r="A180" s="3" t="s">
        <v>344</v>
      </c>
      <c r="B180" s="3" t="s">
        <v>331</v>
      </c>
      <c r="C180" s="3" t="s">
        <v>656</v>
      </c>
      <c r="D180" s="3" t="s">
        <v>968</v>
      </c>
      <c r="E180" s="3" t="s">
        <v>1101</v>
      </c>
      <c r="F180" s="3" t="s">
        <v>907</v>
      </c>
      <c r="G180" s="3">
        <v>68.400000000000006</v>
      </c>
    </row>
    <row r="181" spans="1:11" x14ac:dyDescent="0.25">
      <c r="A181" s="3" t="s">
        <v>344</v>
      </c>
      <c r="B181" s="3" t="s">
        <v>331</v>
      </c>
      <c r="C181" s="3" t="s">
        <v>160</v>
      </c>
      <c r="D181" s="3" t="s">
        <v>1093</v>
      </c>
      <c r="E181" s="3" t="s">
        <v>1102</v>
      </c>
      <c r="F181" s="3" t="s">
        <v>917</v>
      </c>
      <c r="G181" s="3">
        <v>16.28</v>
      </c>
      <c r="H181" s="3" t="s">
        <v>914</v>
      </c>
      <c r="I181" s="3">
        <v>5.53</v>
      </c>
      <c r="J181" s="3" t="s">
        <v>905</v>
      </c>
      <c r="K181" s="3">
        <v>5.53</v>
      </c>
    </row>
    <row r="182" spans="1:11" x14ac:dyDescent="0.25">
      <c r="A182" s="3" t="s">
        <v>344</v>
      </c>
      <c r="B182" s="3" t="s">
        <v>331</v>
      </c>
      <c r="C182" s="3" t="s">
        <v>1066</v>
      </c>
      <c r="D182" s="3" t="s">
        <v>1093</v>
      </c>
      <c r="E182" s="3" t="s">
        <v>1102</v>
      </c>
      <c r="F182" s="3" t="s">
        <v>1039</v>
      </c>
      <c r="G182" s="3">
        <v>5</v>
      </c>
    </row>
    <row r="183" spans="1:11" x14ac:dyDescent="0.25">
      <c r="A183" s="3" t="s">
        <v>344</v>
      </c>
      <c r="B183" s="3" t="s">
        <v>331</v>
      </c>
      <c r="C183" s="3" t="s">
        <v>1066</v>
      </c>
      <c r="D183" s="3" t="s">
        <v>1093</v>
      </c>
      <c r="E183" s="3" t="s">
        <v>1102</v>
      </c>
      <c r="F183" s="3" t="s">
        <v>1088</v>
      </c>
    </row>
    <row r="184" spans="1:11" x14ac:dyDescent="0.25">
      <c r="A184" s="3" t="s">
        <v>344</v>
      </c>
      <c r="B184" s="3" t="s">
        <v>331</v>
      </c>
      <c r="C184" s="3" t="s">
        <v>657</v>
      </c>
      <c r="D184" s="3" t="s">
        <v>1098</v>
      </c>
      <c r="E184" s="3" t="s">
        <v>1101</v>
      </c>
      <c r="F184" s="3" t="s">
        <v>907</v>
      </c>
      <c r="G184" s="3">
        <v>6.6</v>
      </c>
    </row>
    <row r="185" spans="1:11" x14ac:dyDescent="0.25">
      <c r="A185" s="3" t="s">
        <v>344</v>
      </c>
      <c r="B185" s="3" t="s">
        <v>331</v>
      </c>
      <c r="C185" s="3" t="s">
        <v>658</v>
      </c>
      <c r="D185" s="3" t="s">
        <v>404</v>
      </c>
      <c r="E185" s="3" t="s">
        <v>1102</v>
      </c>
      <c r="F185" s="3" t="s">
        <v>916</v>
      </c>
      <c r="G185" s="3">
        <v>10.17</v>
      </c>
      <c r="H185" s="3" t="s">
        <v>910</v>
      </c>
      <c r="I185" s="3">
        <v>3.24</v>
      </c>
      <c r="J185" s="3" t="s">
        <v>538</v>
      </c>
      <c r="K185" s="3">
        <v>3.24</v>
      </c>
    </row>
    <row r="186" spans="1:11" x14ac:dyDescent="0.25">
      <c r="A186" s="3" t="s">
        <v>344</v>
      </c>
      <c r="B186" s="3" t="s">
        <v>331</v>
      </c>
      <c r="C186" s="3" t="s">
        <v>659</v>
      </c>
      <c r="D186" s="3" t="s">
        <v>967</v>
      </c>
      <c r="E186" s="3" t="s">
        <v>1101</v>
      </c>
      <c r="F186" s="3" t="s">
        <v>906</v>
      </c>
      <c r="G186" s="3">
        <v>4.8</v>
      </c>
    </row>
    <row r="187" spans="1:11" x14ac:dyDescent="0.25">
      <c r="A187" s="3" t="s">
        <v>344</v>
      </c>
      <c r="B187" s="3" t="s">
        <v>331</v>
      </c>
      <c r="C187" s="3" t="s">
        <v>660</v>
      </c>
      <c r="D187" s="3" t="s">
        <v>407</v>
      </c>
      <c r="E187" s="3" t="s">
        <v>1102</v>
      </c>
      <c r="F187" s="3" t="s">
        <v>910</v>
      </c>
      <c r="G187" s="3">
        <v>48.32</v>
      </c>
      <c r="H187" s="3" t="s">
        <v>916</v>
      </c>
      <c r="I187" s="3">
        <v>17.21</v>
      </c>
      <c r="J187" s="3" t="s">
        <v>538</v>
      </c>
      <c r="K187" s="3">
        <v>17.21</v>
      </c>
    </row>
    <row r="188" spans="1:11" x14ac:dyDescent="0.25">
      <c r="A188" s="3" t="s">
        <v>344</v>
      </c>
      <c r="B188" s="3" t="s">
        <v>331</v>
      </c>
      <c r="C188" s="3" t="s">
        <v>661</v>
      </c>
      <c r="D188" s="3" t="s">
        <v>970</v>
      </c>
      <c r="E188" s="3" t="s">
        <v>1101</v>
      </c>
      <c r="F188" s="3" t="s">
        <v>906</v>
      </c>
      <c r="G188" s="3">
        <v>20.85</v>
      </c>
    </row>
    <row r="189" spans="1:11" x14ac:dyDescent="0.25">
      <c r="A189" s="3" t="s">
        <v>344</v>
      </c>
      <c r="B189" s="3" t="s">
        <v>331</v>
      </c>
      <c r="C189" s="3" t="s">
        <v>161</v>
      </c>
      <c r="D189" s="3" t="s">
        <v>1095</v>
      </c>
      <c r="E189" s="3" t="s">
        <v>1102</v>
      </c>
      <c r="F189" s="3" t="s">
        <v>917</v>
      </c>
      <c r="G189" s="3">
        <v>15.03</v>
      </c>
      <c r="H189" s="3" t="s">
        <v>914</v>
      </c>
      <c r="I189" s="3">
        <v>3</v>
      </c>
      <c r="J189" s="3" t="s">
        <v>905</v>
      </c>
      <c r="K189" s="3">
        <v>3</v>
      </c>
    </row>
    <row r="190" spans="1:11" x14ac:dyDescent="0.25">
      <c r="A190" s="3" t="s">
        <v>344</v>
      </c>
      <c r="B190" s="3" t="s">
        <v>331</v>
      </c>
      <c r="C190" s="3" t="s">
        <v>1067</v>
      </c>
      <c r="D190" s="3" t="s">
        <v>1095</v>
      </c>
      <c r="E190" s="3" t="s">
        <v>1102</v>
      </c>
      <c r="F190" s="3" t="s">
        <v>1039</v>
      </c>
      <c r="G190" s="3">
        <v>2.5</v>
      </c>
    </row>
    <row r="191" spans="1:11" x14ac:dyDescent="0.25">
      <c r="A191" s="3" t="s">
        <v>344</v>
      </c>
      <c r="B191" s="3" t="s">
        <v>331</v>
      </c>
      <c r="C191" s="3" t="s">
        <v>1067</v>
      </c>
      <c r="D191" s="3" t="s">
        <v>1095</v>
      </c>
      <c r="E191" s="3" t="s">
        <v>1102</v>
      </c>
      <c r="F191" s="3" t="s">
        <v>1088</v>
      </c>
    </row>
    <row r="192" spans="1:11" x14ac:dyDescent="0.25">
      <c r="A192" s="3" t="s">
        <v>344</v>
      </c>
      <c r="B192" s="3" t="s">
        <v>331</v>
      </c>
      <c r="C192" s="3" t="s">
        <v>662</v>
      </c>
      <c r="D192" s="3" t="s">
        <v>1096</v>
      </c>
      <c r="E192" s="3" t="s">
        <v>1101</v>
      </c>
      <c r="F192" s="3" t="s">
        <v>907</v>
      </c>
      <c r="G192" s="3">
        <v>4.5999999999999996</v>
      </c>
    </row>
    <row r="193" spans="1:11" x14ac:dyDescent="0.25">
      <c r="A193" s="3" t="s">
        <v>344</v>
      </c>
      <c r="B193" s="3" t="s">
        <v>331</v>
      </c>
      <c r="C193" s="3" t="s">
        <v>162</v>
      </c>
      <c r="D193" s="3" t="s">
        <v>42</v>
      </c>
      <c r="E193" s="3" t="s">
        <v>1102</v>
      </c>
      <c r="F193" s="3" t="s">
        <v>917</v>
      </c>
      <c r="G193" s="3">
        <v>15.35</v>
      </c>
      <c r="H193" s="3" t="s">
        <v>913</v>
      </c>
      <c r="I193" s="3">
        <v>7.34</v>
      </c>
      <c r="J193" s="3" t="s">
        <v>538</v>
      </c>
      <c r="K193" s="3">
        <v>7.34</v>
      </c>
    </row>
    <row r="194" spans="1:11" x14ac:dyDescent="0.25">
      <c r="A194" s="3" t="s">
        <v>344</v>
      </c>
      <c r="B194" s="3" t="s">
        <v>331</v>
      </c>
      <c r="C194" s="3" t="s">
        <v>663</v>
      </c>
      <c r="D194" s="3" t="s">
        <v>974</v>
      </c>
      <c r="E194" s="3" t="s">
        <v>1101</v>
      </c>
      <c r="F194" s="3" t="s">
        <v>906</v>
      </c>
      <c r="G194" s="3">
        <v>9</v>
      </c>
    </row>
    <row r="195" spans="1:11" x14ac:dyDescent="0.25">
      <c r="A195" s="3" t="s">
        <v>344</v>
      </c>
      <c r="B195" s="3" t="s">
        <v>331</v>
      </c>
      <c r="C195" s="3" t="s">
        <v>229</v>
      </c>
      <c r="D195" s="3" t="s">
        <v>222</v>
      </c>
      <c r="E195" s="3" t="s">
        <v>1102</v>
      </c>
      <c r="F195" s="3" t="s">
        <v>957</v>
      </c>
      <c r="G195" s="3">
        <v>36</v>
      </c>
      <c r="H195" s="3" t="s">
        <v>954</v>
      </c>
      <c r="I195" s="3">
        <v>8.6999999999999993</v>
      </c>
      <c r="J195" s="3" t="s">
        <v>538</v>
      </c>
      <c r="K195" s="3">
        <v>8.6999999999999993</v>
      </c>
    </row>
    <row r="196" spans="1:11" x14ac:dyDescent="0.25">
      <c r="A196" s="3" t="s">
        <v>344</v>
      </c>
      <c r="B196" s="3" t="s">
        <v>331</v>
      </c>
      <c r="C196" s="3" t="s">
        <v>664</v>
      </c>
      <c r="D196" s="3" t="s">
        <v>977</v>
      </c>
      <c r="E196" s="3" t="s">
        <v>1101</v>
      </c>
      <c r="F196" s="3" t="s">
        <v>906</v>
      </c>
      <c r="G196" s="3">
        <v>13</v>
      </c>
    </row>
    <row r="197" spans="1:11" x14ac:dyDescent="0.25">
      <c r="A197" s="3" t="s">
        <v>344</v>
      </c>
      <c r="B197" s="3" t="s">
        <v>331</v>
      </c>
      <c r="C197" s="3" t="s">
        <v>423</v>
      </c>
      <c r="D197" s="3" t="s">
        <v>406</v>
      </c>
      <c r="E197" s="3" t="s">
        <v>1102</v>
      </c>
      <c r="F197" s="3" t="s">
        <v>910</v>
      </c>
      <c r="G197" s="3">
        <v>47.55</v>
      </c>
      <c r="H197" s="3" t="s">
        <v>916</v>
      </c>
      <c r="I197" s="3">
        <v>17.21</v>
      </c>
      <c r="J197" s="3" t="s">
        <v>538</v>
      </c>
      <c r="K197" s="3">
        <v>17.21</v>
      </c>
    </row>
    <row r="198" spans="1:11" x14ac:dyDescent="0.25">
      <c r="A198" s="3" t="s">
        <v>344</v>
      </c>
      <c r="B198" s="3" t="s">
        <v>331</v>
      </c>
      <c r="C198" s="3" t="s">
        <v>665</v>
      </c>
      <c r="D198" s="3" t="s">
        <v>966</v>
      </c>
      <c r="E198" s="3" t="s">
        <v>1101</v>
      </c>
      <c r="F198" s="3" t="s">
        <v>906</v>
      </c>
      <c r="G198" s="3">
        <v>20.85</v>
      </c>
    </row>
    <row r="199" spans="1:11" x14ac:dyDescent="0.25">
      <c r="A199" s="3" t="s">
        <v>344</v>
      </c>
      <c r="B199" s="3" t="s">
        <v>331</v>
      </c>
      <c r="C199" s="3" t="s">
        <v>531</v>
      </c>
      <c r="D199" s="3" t="s">
        <v>403</v>
      </c>
      <c r="E199" s="3" t="s">
        <v>1102</v>
      </c>
      <c r="F199" s="3"/>
      <c r="J199" s="3" t="s">
        <v>538</v>
      </c>
      <c r="K199" s="3">
        <v>10.77</v>
      </c>
    </row>
    <row r="200" spans="1:11" x14ac:dyDescent="0.25">
      <c r="A200" s="3" t="s">
        <v>344</v>
      </c>
      <c r="B200" s="3" t="s">
        <v>331</v>
      </c>
      <c r="C200" s="3" t="s">
        <v>513</v>
      </c>
      <c r="D200" s="3" t="s">
        <v>244</v>
      </c>
      <c r="E200" s="3" t="s">
        <v>1102</v>
      </c>
      <c r="F200" s="3" t="s">
        <v>987</v>
      </c>
      <c r="G200" s="3">
        <v>103.5</v>
      </c>
    </row>
    <row r="201" spans="1:11" x14ac:dyDescent="0.25">
      <c r="A201" s="3" t="s">
        <v>345</v>
      </c>
      <c r="B201" s="3" t="s">
        <v>331</v>
      </c>
      <c r="C201" s="3" t="s">
        <v>163</v>
      </c>
      <c r="D201" s="3" t="s">
        <v>12</v>
      </c>
      <c r="E201" s="3" t="s">
        <v>1102</v>
      </c>
      <c r="F201" s="3" t="s">
        <v>917</v>
      </c>
      <c r="G201" s="3">
        <v>146.18</v>
      </c>
      <c r="H201" s="3" t="s">
        <v>912</v>
      </c>
      <c r="I201" s="3">
        <v>57.9</v>
      </c>
      <c r="J201" s="3" t="s">
        <v>905</v>
      </c>
      <c r="K201" s="3">
        <v>57.9</v>
      </c>
    </row>
    <row r="202" spans="1:11" x14ac:dyDescent="0.25">
      <c r="A202" s="3" t="s">
        <v>345</v>
      </c>
      <c r="B202" s="3" t="s">
        <v>331</v>
      </c>
      <c r="C202" s="3" t="s">
        <v>666</v>
      </c>
      <c r="D202" s="3" t="s">
        <v>968</v>
      </c>
      <c r="E202" s="3" t="s">
        <v>1101</v>
      </c>
      <c r="F202" s="3" t="s">
        <v>907</v>
      </c>
      <c r="G202" s="3">
        <v>68.400000000000006</v>
      </c>
    </row>
    <row r="203" spans="1:11" x14ac:dyDescent="0.25">
      <c r="A203" s="3" t="s">
        <v>345</v>
      </c>
      <c r="B203" s="3" t="s">
        <v>331</v>
      </c>
      <c r="C203" s="3" t="s">
        <v>164</v>
      </c>
      <c r="D203" s="3" t="s">
        <v>1093</v>
      </c>
      <c r="E203" s="3" t="s">
        <v>1102</v>
      </c>
      <c r="F203" s="3" t="s">
        <v>917</v>
      </c>
      <c r="G203" s="3">
        <v>16.28</v>
      </c>
      <c r="H203" s="3" t="s">
        <v>914</v>
      </c>
      <c r="I203" s="3">
        <v>5.53</v>
      </c>
      <c r="J203" s="3" t="s">
        <v>905</v>
      </c>
      <c r="K203" s="3">
        <v>5.53</v>
      </c>
    </row>
    <row r="204" spans="1:11" x14ac:dyDescent="0.25">
      <c r="A204" s="3" t="s">
        <v>345</v>
      </c>
      <c r="B204" s="3" t="s">
        <v>331</v>
      </c>
      <c r="C204" s="3" t="s">
        <v>1068</v>
      </c>
      <c r="D204" s="3" t="s">
        <v>1093</v>
      </c>
      <c r="E204" s="3" t="s">
        <v>1102</v>
      </c>
      <c r="F204" s="3" t="s">
        <v>1039</v>
      </c>
      <c r="G204" s="3">
        <v>5</v>
      </c>
    </row>
    <row r="205" spans="1:11" x14ac:dyDescent="0.25">
      <c r="A205" s="3" t="s">
        <v>345</v>
      </c>
      <c r="B205" s="3" t="s">
        <v>331</v>
      </c>
      <c r="C205" s="3" t="s">
        <v>1068</v>
      </c>
      <c r="D205" s="3" t="s">
        <v>1093</v>
      </c>
      <c r="E205" s="3" t="s">
        <v>1102</v>
      </c>
      <c r="F205" s="3" t="s">
        <v>1088</v>
      </c>
    </row>
    <row r="206" spans="1:11" x14ac:dyDescent="0.25">
      <c r="A206" s="3" t="s">
        <v>345</v>
      </c>
      <c r="B206" s="3" t="s">
        <v>331</v>
      </c>
      <c r="C206" s="3" t="s">
        <v>667</v>
      </c>
      <c r="D206" s="3" t="s">
        <v>1098</v>
      </c>
      <c r="E206" s="3" t="s">
        <v>1101</v>
      </c>
      <c r="F206" s="3" t="s">
        <v>907</v>
      </c>
      <c r="G206" s="3">
        <v>6.6</v>
      </c>
    </row>
    <row r="207" spans="1:11" x14ac:dyDescent="0.25">
      <c r="A207" s="3" t="s">
        <v>345</v>
      </c>
      <c r="B207" s="3" t="s">
        <v>331</v>
      </c>
      <c r="C207" s="3" t="s">
        <v>668</v>
      </c>
      <c r="D207" s="3" t="s">
        <v>404</v>
      </c>
      <c r="E207" s="3" t="s">
        <v>1102</v>
      </c>
      <c r="F207" s="3" t="s">
        <v>916</v>
      </c>
      <c r="G207" s="3">
        <v>10.17</v>
      </c>
      <c r="H207" s="3" t="s">
        <v>910</v>
      </c>
      <c r="I207" s="3">
        <v>3.24</v>
      </c>
      <c r="J207" s="3" t="s">
        <v>538</v>
      </c>
      <c r="K207" s="3">
        <v>3.24</v>
      </c>
    </row>
    <row r="208" spans="1:11" x14ac:dyDescent="0.25">
      <c r="A208" s="3" t="s">
        <v>345</v>
      </c>
      <c r="B208" s="3" t="s">
        <v>331</v>
      </c>
      <c r="C208" s="3" t="s">
        <v>669</v>
      </c>
      <c r="D208" s="3" t="s">
        <v>967</v>
      </c>
      <c r="E208" s="3" t="s">
        <v>1101</v>
      </c>
      <c r="F208" s="3" t="s">
        <v>906</v>
      </c>
      <c r="G208" s="3">
        <v>4.8</v>
      </c>
    </row>
    <row r="209" spans="1:11" x14ac:dyDescent="0.25">
      <c r="A209" s="3" t="s">
        <v>345</v>
      </c>
      <c r="B209" s="3" t="s">
        <v>331</v>
      </c>
      <c r="C209" s="3" t="s">
        <v>670</v>
      </c>
      <c r="D209" s="3" t="s">
        <v>407</v>
      </c>
      <c r="E209" s="3" t="s">
        <v>1102</v>
      </c>
      <c r="F209" s="3" t="s">
        <v>910</v>
      </c>
      <c r="G209" s="3">
        <v>48.32</v>
      </c>
      <c r="H209" s="3" t="s">
        <v>916</v>
      </c>
      <c r="I209" s="3">
        <v>17.21</v>
      </c>
      <c r="J209" s="3" t="s">
        <v>538</v>
      </c>
      <c r="K209" s="3">
        <v>17.21</v>
      </c>
    </row>
    <row r="210" spans="1:11" x14ac:dyDescent="0.25">
      <c r="A210" s="3" t="s">
        <v>345</v>
      </c>
      <c r="B210" s="3" t="s">
        <v>331</v>
      </c>
      <c r="C210" s="3" t="s">
        <v>671</v>
      </c>
      <c r="D210" s="3" t="s">
        <v>970</v>
      </c>
      <c r="E210" s="3" t="s">
        <v>1101</v>
      </c>
      <c r="F210" s="3" t="s">
        <v>906</v>
      </c>
      <c r="G210" s="3">
        <v>20.85</v>
      </c>
    </row>
    <row r="211" spans="1:11" x14ac:dyDescent="0.25">
      <c r="A211" s="3" t="s">
        <v>345</v>
      </c>
      <c r="B211" s="3" t="s">
        <v>331</v>
      </c>
      <c r="C211" s="3" t="s">
        <v>165</v>
      </c>
      <c r="D211" s="3" t="s">
        <v>1095</v>
      </c>
      <c r="E211" s="3" t="s">
        <v>1102</v>
      </c>
      <c r="F211" s="3" t="s">
        <v>917</v>
      </c>
      <c r="G211" s="3">
        <v>15.03</v>
      </c>
      <c r="H211" s="3" t="s">
        <v>914</v>
      </c>
      <c r="I211" s="3">
        <v>3</v>
      </c>
      <c r="J211" s="3" t="s">
        <v>905</v>
      </c>
      <c r="K211" s="3">
        <v>3</v>
      </c>
    </row>
    <row r="212" spans="1:11" x14ac:dyDescent="0.25">
      <c r="A212" s="3" t="s">
        <v>345</v>
      </c>
      <c r="B212" s="3" t="s">
        <v>331</v>
      </c>
      <c r="C212" s="3" t="s">
        <v>1069</v>
      </c>
      <c r="D212" s="3" t="s">
        <v>1095</v>
      </c>
      <c r="E212" s="3" t="s">
        <v>1102</v>
      </c>
      <c r="F212" s="3" t="s">
        <v>1039</v>
      </c>
      <c r="G212" s="3">
        <v>2.5</v>
      </c>
    </row>
    <row r="213" spans="1:11" x14ac:dyDescent="0.25">
      <c r="A213" s="3" t="s">
        <v>345</v>
      </c>
      <c r="B213" s="3" t="s">
        <v>331</v>
      </c>
      <c r="C213" s="3" t="s">
        <v>1069</v>
      </c>
      <c r="D213" s="3" t="s">
        <v>1095</v>
      </c>
      <c r="E213" s="3" t="s">
        <v>1102</v>
      </c>
      <c r="F213" s="3" t="s">
        <v>1088</v>
      </c>
    </row>
    <row r="214" spans="1:11" x14ac:dyDescent="0.25">
      <c r="A214" s="3" t="s">
        <v>345</v>
      </c>
      <c r="B214" s="3" t="s">
        <v>331</v>
      </c>
      <c r="C214" s="3" t="s">
        <v>672</v>
      </c>
      <c r="D214" s="3" t="s">
        <v>1096</v>
      </c>
      <c r="E214" s="3" t="s">
        <v>1101</v>
      </c>
      <c r="F214" s="3" t="s">
        <v>907</v>
      </c>
      <c r="G214" s="3">
        <v>4.5999999999999996</v>
      </c>
    </row>
    <row r="215" spans="1:11" x14ac:dyDescent="0.25">
      <c r="A215" s="3" t="s">
        <v>345</v>
      </c>
      <c r="B215" s="3" t="s">
        <v>331</v>
      </c>
      <c r="C215" s="3" t="s">
        <v>166</v>
      </c>
      <c r="D215" s="3" t="s">
        <v>42</v>
      </c>
      <c r="E215" s="3" t="s">
        <v>1102</v>
      </c>
      <c r="F215" s="3" t="s">
        <v>917</v>
      </c>
      <c r="G215" s="3">
        <v>15.35</v>
      </c>
      <c r="H215" s="3" t="s">
        <v>913</v>
      </c>
      <c r="I215" s="3">
        <v>7.34</v>
      </c>
      <c r="J215" s="3" t="s">
        <v>538</v>
      </c>
      <c r="K215" s="3">
        <v>7.34</v>
      </c>
    </row>
    <row r="216" spans="1:11" x14ac:dyDescent="0.25">
      <c r="A216" s="3" t="s">
        <v>345</v>
      </c>
      <c r="B216" s="3" t="s">
        <v>331</v>
      </c>
      <c r="C216" s="3" t="s">
        <v>673</v>
      </c>
      <c r="D216" s="3" t="s">
        <v>974</v>
      </c>
      <c r="E216" s="3" t="s">
        <v>1101</v>
      </c>
      <c r="F216" s="3" t="s">
        <v>906</v>
      </c>
      <c r="G216" s="3">
        <v>9</v>
      </c>
    </row>
    <row r="217" spans="1:11" x14ac:dyDescent="0.25">
      <c r="A217" s="3" t="s">
        <v>345</v>
      </c>
      <c r="B217" s="3" t="s">
        <v>331</v>
      </c>
      <c r="C217" s="3" t="s">
        <v>230</v>
      </c>
      <c r="D217" s="3" t="s">
        <v>222</v>
      </c>
      <c r="E217" s="3" t="s">
        <v>1102</v>
      </c>
      <c r="F217" s="3" t="s">
        <v>957</v>
      </c>
      <c r="G217" s="3">
        <v>36</v>
      </c>
      <c r="H217" s="3" t="s">
        <v>954</v>
      </c>
      <c r="I217" s="3">
        <v>8.6999999999999993</v>
      </c>
      <c r="J217" s="3" t="s">
        <v>538</v>
      </c>
      <c r="K217" s="3">
        <v>8.6999999999999993</v>
      </c>
    </row>
    <row r="218" spans="1:11" x14ac:dyDescent="0.25">
      <c r="A218" s="3" t="s">
        <v>345</v>
      </c>
      <c r="B218" s="3" t="s">
        <v>331</v>
      </c>
      <c r="C218" s="3" t="s">
        <v>674</v>
      </c>
      <c r="D218" s="3" t="s">
        <v>977</v>
      </c>
      <c r="E218" s="3" t="s">
        <v>1101</v>
      </c>
      <c r="F218" s="3" t="s">
        <v>906</v>
      </c>
      <c r="G218" s="3">
        <v>13</v>
      </c>
    </row>
    <row r="219" spans="1:11" x14ac:dyDescent="0.25">
      <c r="A219" s="3" t="s">
        <v>345</v>
      </c>
      <c r="B219" s="3" t="s">
        <v>331</v>
      </c>
      <c r="C219" s="3" t="s">
        <v>424</v>
      </c>
      <c r="D219" s="3" t="s">
        <v>406</v>
      </c>
      <c r="E219" s="3" t="s">
        <v>1102</v>
      </c>
      <c r="F219" s="3" t="s">
        <v>910</v>
      </c>
      <c r="G219" s="3">
        <v>47.55</v>
      </c>
      <c r="H219" s="3" t="s">
        <v>916</v>
      </c>
      <c r="I219" s="3">
        <v>17.21</v>
      </c>
      <c r="J219" s="3" t="s">
        <v>538</v>
      </c>
      <c r="K219" s="3">
        <v>17.21</v>
      </c>
    </row>
    <row r="220" spans="1:11" x14ac:dyDescent="0.25">
      <c r="A220" s="3" t="s">
        <v>345</v>
      </c>
      <c r="B220" s="3" t="s">
        <v>331</v>
      </c>
      <c r="C220" s="3" t="s">
        <v>675</v>
      </c>
      <c r="D220" s="3" t="s">
        <v>966</v>
      </c>
      <c r="E220" s="3" t="s">
        <v>1101</v>
      </c>
      <c r="F220" s="3" t="s">
        <v>906</v>
      </c>
      <c r="G220" s="3">
        <v>20.85</v>
      </c>
    </row>
    <row r="221" spans="1:11" x14ac:dyDescent="0.25">
      <c r="A221" s="3" t="s">
        <v>345</v>
      </c>
      <c r="B221" s="3" t="s">
        <v>331</v>
      </c>
      <c r="C221" s="3" t="s">
        <v>532</v>
      </c>
      <c r="D221" s="3" t="s">
        <v>403</v>
      </c>
      <c r="E221" s="3" t="s">
        <v>1102</v>
      </c>
      <c r="F221" s="3"/>
      <c r="J221" s="3" t="s">
        <v>538</v>
      </c>
      <c r="K221" s="3">
        <v>10.77</v>
      </c>
    </row>
    <row r="222" spans="1:11" x14ac:dyDescent="0.25">
      <c r="A222" s="3" t="s">
        <v>345</v>
      </c>
      <c r="B222" s="3" t="s">
        <v>331</v>
      </c>
      <c r="C222" s="3" t="s">
        <v>514</v>
      </c>
      <c r="D222" s="3" t="s">
        <v>244</v>
      </c>
      <c r="E222" s="3" t="s">
        <v>1102</v>
      </c>
      <c r="F222" s="3" t="s">
        <v>987</v>
      </c>
      <c r="G222" s="3">
        <v>103.5</v>
      </c>
    </row>
    <row r="223" spans="1:11" x14ac:dyDescent="0.25">
      <c r="A223" s="3" t="s">
        <v>346</v>
      </c>
      <c r="B223" s="3" t="s">
        <v>331</v>
      </c>
      <c r="C223" s="3" t="s">
        <v>167</v>
      </c>
      <c r="D223" s="3" t="s">
        <v>12</v>
      </c>
      <c r="E223" s="3" t="s">
        <v>1102</v>
      </c>
      <c r="F223" s="3" t="s">
        <v>917</v>
      </c>
      <c r="G223" s="3">
        <v>146.18</v>
      </c>
      <c r="H223" s="3" t="s">
        <v>912</v>
      </c>
      <c r="I223" s="3">
        <v>57.9</v>
      </c>
      <c r="J223" s="3" t="s">
        <v>905</v>
      </c>
      <c r="K223" s="3">
        <v>57.9</v>
      </c>
    </row>
    <row r="224" spans="1:11" x14ac:dyDescent="0.25">
      <c r="A224" s="3" t="s">
        <v>346</v>
      </c>
      <c r="B224" s="3" t="s">
        <v>331</v>
      </c>
      <c r="C224" s="3" t="s">
        <v>676</v>
      </c>
      <c r="D224" s="3" t="s">
        <v>968</v>
      </c>
      <c r="E224" s="3" t="s">
        <v>1101</v>
      </c>
      <c r="F224" s="3" t="s">
        <v>907</v>
      </c>
      <c r="G224" s="3">
        <v>68.400000000000006</v>
      </c>
    </row>
    <row r="225" spans="1:11" x14ac:dyDescent="0.25">
      <c r="A225" s="3" t="s">
        <v>346</v>
      </c>
      <c r="B225" s="3" t="s">
        <v>331</v>
      </c>
      <c r="C225" s="3" t="s">
        <v>168</v>
      </c>
      <c r="D225" s="3" t="s">
        <v>1093</v>
      </c>
      <c r="E225" s="3" t="s">
        <v>1102</v>
      </c>
      <c r="F225" s="3" t="s">
        <v>917</v>
      </c>
      <c r="G225" s="3">
        <v>16.28</v>
      </c>
      <c r="H225" s="3" t="s">
        <v>914</v>
      </c>
      <c r="I225" s="3">
        <v>5.53</v>
      </c>
      <c r="J225" s="3" t="s">
        <v>905</v>
      </c>
      <c r="K225" s="3">
        <v>5.53</v>
      </c>
    </row>
    <row r="226" spans="1:11" x14ac:dyDescent="0.25">
      <c r="A226" s="3" t="s">
        <v>346</v>
      </c>
      <c r="B226" s="3" t="s">
        <v>331</v>
      </c>
      <c r="C226" s="3" t="s">
        <v>1070</v>
      </c>
      <c r="D226" s="3" t="s">
        <v>1093</v>
      </c>
      <c r="E226" s="3" t="s">
        <v>1102</v>
      </c>
      <c r="F226" s="3" t="s">
        <v>1039</v>
      </c>
      <c r="G226" s="3">
        <v>5</v>
      </c>
    </row>
    <row r="227" spans="1:11" x14ac:dyDescent="0.25">
      <c r="A227" s="3" t="s">
        <v>346</v>
      </c>
      <c r="B227" s="3" t="s">
        <v>331</v>
      </c>
      <c r="C227" s="3" t="s">
        <v>1070</v>
      </c>
      <c r="D227" s="3" t="s">
        <v>1093</v>
      </c>
      <c r="E227" s="3" t="s">
        <v>1102</v>
      </c>
      <c r="F227" s="3" t="s">
        <v>1088</v>
      </c>
    </row>
    <row r="228" spans="1:11" x14ac:dyDescent="0.25">
      <c r="A228" s="3" t="s">
        <v>346</v>
      </c>
      <c r="B228" s="3" t="s">
        <v>331</v>
      </c>
      <c r="C228" s="3" t="s">
        <v>677</v>
      </c>
      <c r="D228" s="3" t="s">
        <v>1098</v>
      </c>
      <c r="E228" s="3" t="s">
        <v>1101</v>
      </c>
      <c r="F228" s="3" t="s">
        <v>907</v>
      </c>
      <c r="G228" s="3">
        <v>6.6</v>
      </c>
    </row>
    <row r="229" spans="1:11" x14ac:dyDescent="0.25">
      <c r="A229" s="3" t="s">
        <v>346</v>
      </c>
      <c r="B229" s="3" t="s">
        <v>331</v>
      </c>
      <c r="C229" s="3" t="s">
        <v>678</v>
      </c>
      <c r="D229" s="3" t="s">
        <v>404</v>
      </c>
      <c r="E229" s="3" t="s">
        <v>1102</v>
      </c>
      <c r="F229" s="3" t="s">
        <v>916</v>
      </c>
      <c r="G229" s="3">
        <v>10.17</v>
      </c>
      <c r="H229" s="3" t="s">
        <v>911</v>
      </c>
      <c r="I229" s="3">
        <v>3.24</v>
      </c>
      <c r="J229" s="3" t="s">
        <v>538</v>
      </c>
      <c r="K229" s="3">
        <v>3.24</v>
      </c>
    </row>
    <row r="230" spans="1:11" x14ac:dyDescent="0.25">
      <c r="A230" s="3" t="s">
        <v>346</v>
      </c>
      <c r="B230" s="3" t="s">
        <v>331</v>
      </c>
      <c r="C230" s="3" t="s">
        <v>679</v>
      </c>
      <c r="D230" s="3" t="s">
        <v>967</v>
      </c>
      <c r="E230" s="3" t="s">
        <v>1101</v>
      </c>
      <c r="F230" s="3" t="s">
        <v>906</v>
      </c>
      <c r="G230" s="3">
        <v>4.8</v>
      </c>
    </row>
    <row r="231" spans="1:11" x14ac:dyDescent="0.25">
      <c r="A231" s="3" t="s">
        <v>346</v>
      </c>
      <c r="B231" s="3" t="s">
        <v>331</v>
      </c>
      <c r="C231" s="3" t="s">
        <v>680</v>
      </c>
      <c r="D231" s="3" t="s">
        <v>407</v>
      </c>
      <c r="E231" s="3" t="s">
        <v>1102</v>
      </c>
      <c r="F231" s="3" t="s">
        <v>910</v>
      </c>
      <c r="G231" s="3">
        <v>48.32</v>
      </c>
      <c r="H231" s="3" t="s">
        <v>916</v>
      </c>
      <c r="I231" s="3">
        <v>17.21</v>
      </c>
      <c r="J231" s="3" t="s">
        <v>538</v>
      </c>
      <c r="K231" s="3">
        <v>17.21</v>
      </c>
    </row>
    <row r="232" spans="1:11" x14ac:dyDescent="0.25">
      <c r="A232" s="3" t="s">
        <v>346</v>
      </c>
      <c r="B232" s="3" t="s">
        <v>331</v>
      </c>
      <c r="C232" s="3" t="s">
        <v>681</v>
      </c>
      <c r="D232" s="3" t="s">
        <v>970</v>
      </c>
      <c r="E232" s="3" t="s">
        <v>1101</v>
      </c>
      <c r="F232" s="3" t="s">
        <v>906</v>
      </c>
      <c r="G232" s="3">
        <v>20.85</v>
      </c>
    </row>
    <row r="233" spans="1:11" x14ac:dyDescent="0.25">
      <c r="A233" s="3" t="s">
        <v>346</v>
      </c>
      <c r="B233" s="3" t="s">
        <v>331</v>
      </c>
      <c r="C233" s="3" t="s">
        <v>169</v>
      </c>
      <c r="D233" s="3" t="s">
        <v>1095</v>
      </c>
      <c r="E233" s="3" t="s">
        <v>1102</v>
      </c>
      <c r="F233" s="3" t="s">
        <v>917</v>
      </c>
      <c r="G233" s="3">
        <v>15.03</v>
      </c>
      <c r="H233" s="3" t="s">
        <v>914</v>
      </c>
      <c r="I233" s="3">
        <v>3</v>
      </c>
      <c r="J233" s="3" t="s">
        <v>905</v>
      </c>
      <c r="K233" s="3">
        <v>3</v>
      </c>
    </row>
    <row r="234" spans="1:11" x14ac:dyDescent="0.25">
      <c r="A234" s="3" t="s">
        <v>346</v>
      </c>
      <c r="B234" s="3" t="s">
        <v>331</v>
      </c>
      <c r="C234" s="3" t="s">
        <v>1071</v>
      </c>
      <c r="D234" s="3" t="s">
        <v>1095</v>
      </c>
      <c r="E234" s="3" t="s">
        <v>1102</v>
      </c>
      <c r="F234" s="3" t="s">
        <v>1039</v>
      </c>
      <c r="G234" s="3">
        <v>2.5</v>
      </c>
    </row>
    <row r="235" spans="1:11" x14ac:dyDescent="0.25">
      <c r="A235" s="3" t="s">
        <v>346</v>
      </c>
      <c r="B235" s="3" t="s">
        <v>331</v>
      </c>
      <c r="C235" s="3" t="s">
        <v>1071</v>
      </c>
      <c r="D235" s="3" t="s">
        <v>1095</v>
      </c>
      <c r="E235" s="3" t="s">
        <v>1102</v>
      </c>
      <c r="F235" s="3" t="s">
        <v>1088</v>
      </c>
    </row>
    <row r="236" spans="1:11" x14ac:dyDescent="0.25">
      <c r="A236" s="3" t="s">
        <v>346</v>
      </c>
      <c r="B236" s="3" t="s">
        <v>331</v>
      </c>
      <c r="C236" s="3" t="s">
        <v>682</v>
      </c>
      <c r="D236" s="3" t="s">
        <v>1096</v>
      </c>
      <c r="E236" s="3" t="s">
        <v>1101</v>
      </c>
      <c r="F236" s="3" t="s">
        <v>907</v>
      </c>
      <c r="G236" s="3">
        <v>4.5999999999999996</v>
      </c>
    </row>
    <row r="237" spans="1:11" x14ac:dyDescent="0.25">
      <c r="A237" s="3" t="s">
        <v>346</v>
      </c>
      <c r="B237" s="3" t="s">
        <v>331</v>
      </c>
      <c r="C237" s="3" t="s">
        <v>170</v>
      </c>
      <c r="D237" s="3" t="s">
        <v>42</v>
      </c>
      <c r="E237" s="3" t="s">
        <v>1102</v>
      </c>
      <c r="F237" s="3" t="s">
        <v>917</v>
      </c>
      <c r="G237" s="3">
        <v>15.35</v>
      </c>
      <c r="H237" s="3" t="s">
        <v>913</v>
      </c>
      <c r="I237" s="3">
        <v>7.34</v>
      </c>
      <c r="J237" s="3" t="s">
        <v>538</v>
      </c>
      <c r="K237" s="3">
        <v>7.34</v>
      </c>
    </row>
    <row r="238" spans="1:11" x14ac:dyDescent="0.25">
      <c r="A238" s="3" t="s">
        <v>346</v>
      </c>
      <c r="B238" s="3" t="s">
        <v>331</v>
      </c>
      <c r="C238" s="3" t="s">
        <v>683</v>
      </c>
      <c r="D238" s="3" t="s">
        <v>974</v>
      </c>
      <c r="E238" s="3" t="s">
        <v>1101</v>
      </c>
      <c r="F238" s="3" t="s">
        <v>906</v>
      </c>
      <c r="G238" s="3">
        <v>9</v>
      </c>
    </row>
    <row r="239" spans="1:11" x14ac:dyDescent="0.25">
      <c r="A239" s="3" t="s">
        <v>346</v>
      </c>
      <c r="B239" s="3" t="s">
        <v>331</v>
      </c>
      <c r="C239" s="3" t="s">
        <v>231</v>
      </c>
      <c r="D239" s="3" t="s">
        <v>222</v>
      </c>
      <c r="E239" s="3" t="s">
        <v>1102</v>
      </c>
      <c r="F239" s="3" t="s">
        <v>957</v>
      </c>
      <c r="G239" s="3">
        <v>36</v>
      </c>
      <c r="H239" s="3" t="s">
        <v>954</v>
      </c>
      <c r="I239" s="3">
        <v>8.6999999999999993</v>
      </c>
      <c r="J239" s="3" t="s">
        <v>538</v>
      </c>
      <c r="K239" s="3">
        <v>8.6999999999999993</v>
      </c>
    </row>
    <row r="240" spans="1:11" x14ac:dyDescent="0.25">
      <c r="A240" s="3" t="s">
        <v>346</v>
      </c>
      <c r="B240" s="3" t="s">
        <v>331</v>
      </c>
      <c r="C240" s="3" t="s">
        <v>684</v>
      </c>
      <c r="D240" s="3" t="s">
        <v>977</v>
      </c>
      <c r="E240" s="3" t="s">
        <v>1101</v>
      </c>
      <c r="F240" s="3" t="s">
        <v>906</v>
      </c>
      <c r="G240" s="3">
        <v>13</v>
      </c>
    </row>
    <row r="241" spans="1:11" x14ac:dyDescent="0.25">
      <c r="A241" s="3" t="s">
        <v>346</v>
      </c>
      <c r="B241" s="3" t="s">
        <v>331</v>
      </c>
      <c r="C241" s="3" t="s">
        <v>425</v>
      </c>
      <c r="D241" s="3" t="s">
        <v>406</v>
      </c>
      <c r="E241" s="3" t="s">
        <v>1102</v>
      </c>
      <c r="F241" s="3" t="s">
        <v>910</v>
      </c>
      <c r="G241" s="3">
        <v>47.55</v>
      </c>
      <c r="H241" s="3" t="s">
        <v>916</v>
      </c>
      <c r="I241" s="3">
        <v>17.21</v>
      </c>
      <c r="J241" s="3" t="s">
        <v>538</v>
      </c>
      <c r="K241" s="3">
        <v>17.21</v>
      </c>
    </row>
    <row r="242" spans="1:11" x14ac:dyDescent="0.25">
      <c r="A242" s="3" t="s">
        <v>346</v>
      </c>
      <c r="B242" s="3" t="s">
        <v>331</v>
      </c>
      <c r="C242" s="3" t="s">
        <v>685</v>
      </c>
      <c r="D242" s="3" t="s">
        <v>966</v>
      </c>
      <c r="E242" s="3" t="s">
        <v>1101</v>
      </c>
      <c r="F242" s="3" t="s">
        <v>906</v>
      </c>
      <c r="G242" s="3">
        <v>20.85</v>
      </c>
    </row>
    <row r="243" spans="1:11" x14ac:dyDescent="0.25">
      <c r="A243" s="3" t="s">
        <v>346</v>
      </c>
      <c r="B243" s="3" t="s">
        <v>331</v>
      </c>
      <c r="C243" s="3" t="s">
        <v>533</v>
      </c>
      <c r="D243" s="3" t="s">
        <v>403</v>
      </c>
      <c r="E243" s="3" t="s">
        <v>1102</v>
      </c>
      <c r="F243" s="3"/>
      <c r="J243" s="3" t="s">
        <v>538</v>
      </c>
      <c r="K243" s="3">
        <v>10.77</v>
      </c>
    </row>
    <row r="244" spans="1:11" x14ac:dyDescent="0.25">
      <c r="A244" s="3" t="s">
        <v>346</v>
      </c>
      <c r="B244" s="3" t="s">
        <v>331</v>
      </c>
      <c r="C244" s="3" t="s">
        <v>515</v>
      </c>
      <c r="D244" s="3" t="s">
        <v>244</v>
      </c>
      <c r="E244" s="3" t="s">
        <v>1102</v>
      </c>
      <c r="F244" s="3" t="s">
        <v>987</v>
      </c>
      <c r="G244" s="3">
        <v>103.5</v>
      </c>
    </row>
    <row r="245" spans="1:11" x14ac:dyDescent="0.25">
      <c r="A245" s="3" t="s">
        <v>347</v>
      </c>
      <c r="B245" s="3" t="s">
        <v>331</v>
      </c>
      <c r="C245" s="3" t="s">
        <v>171</v>
      </c>
      <c r="D245" s="3" t="s">
        <v>12</v>
      </c>
      <c r="E245" s="3" t="s">
        <v>1102</v>
      </c>
      <c r="F245" s="3" t="s">
        <v>917</v>
      </c>
      <c r="G245" s="3">
        <v>146.18</v>
      </c>
      <c r="H245" s="3" t="s">
        <v>912</v>
      </c>
      <c r="I245" s="3">
        <v>57.9</v>
      </c>
      <c r="J245" s="3" t="s">
        <v>905</v>
      </c>
      <c r="K245" s="3">
        <v>57.9</v>
      </c>
    </row>
    <row r="246" spans="1:11" x14ac:dyDescent="0.25">
      <c r="A246" s="3" t="s">
        <v>347</v>
      </c>
      <c r="B246" s="3" t="s">
        <v>331</v>
      </c>
      <c r="C246" s="3" t="s">
        <v>686</v>
      </c>
      <c r="D246" s="3" t="s">
        <v>968</v>
      </c>
      <c r="E246" s="3" t="s">
        <v>1101</v>
      </c>
      <c r="F246" s="3" t="s">
        <v>907</v>
      </c>
      <c r="G246" s="3">
        <v>68.400000000000006</v>
      </c>
    </row>
    <row r="247" spans="1:11" x14ac:dyDescent="0.25">
      <c r="A247" s="3" t="s">
        <v>347</v>
      </c>
      <c r="B247" s="3" t="s">
        <v>331</v>
      </c>
      <c r="C247" s="3" t="s">
        <v>172</v>
      </c>
      <c r="D247" s="3" t="s">
        <v>1093</v>
      </c>
      <c r="E247" s="3" t="s">
        <v>1102</v>
      </c>
      <c r="F247" s="3" t="s">
        <v>917</v>
      </c>
      <c r="G247" s="3">
        <v>16.28</v>
      </c>
      <c r="H247" s="3" t="s">
        <v>914</v>
      </c>
      <c r="I247" s="3">
        <v>5.53</v>
      </c>
      <c r="J247" s="3" t="s">
        <v>905</v>
      </c>
      <c r="K247" s="3">
        <v>5.53</v>
      </c>
    </row>
    <row r="248" spans="1:11" x14ac:dyDescent="0.25">
      <c r="A248" s="3" t="s">
        <v>347</v>
      </c>
      <c r="B248" s="3" t="s">
        <v>331</v>
      </c>
      <c r="C248" s="3" t="s">
        <v>1072</v>
      </c>
      <c r="D248" s="3" t="s">
        <v>1093</v>
      </c>
      <c r="E248" s="3" t="s">
        <v>1102</v>
      </c>
      <c r="F248" s="3" t="s">
        <v>1039</v>
      </c>
      <c r="G248" s="3">
        <v>5</v>
      </c>
    </row>
    <row r="249" spans="1:11" x14ac:dyDescent="0.25">
      <c r="A249" s="3" t="s">
        <v>347</v>
      </c>
      <c r="B249" s="3" t="s">
        <v>331</v>
      </c>
      <c r="C249" s="3" t="s">
        <v>1072</v>
      </c>
      <c r="D249" s="3" t="s">
        <v>1093</v>
      </c>
      <c r="E249" s="3" t="s">
        <v>1102</v>
      </c>
      <c r="F249" s="3" t="s">
        <v>1088</v>
      </c>
    </row>
    <row r="250" spans="1:11" x14ac:dyDescent="0.25">
      <c r="A250" s="3" t="s">
        <v>347</v>
      </c>
      <c r="B250" s="3" t="s">
        <v>331</v>
      </c>
      <c r="C250" s="3" t="s">
        <v>687</v>
      </c>
      <c r="D250" s="3" t="s">
        <v>1098</v>
      </c>
      <c r="E250" s="3" t="s">
        <v>1101</v>
      </c>
      <c r="F250" s="3" t="s">
        <v>907</v>
      </c>
      <c r="G250" s="3">
        <v>6.6</v>
      </c>
    </row>
    <row r="251" spans="1:11" x14ac:dyDescent="0.25">
      <c r="A251" s="3" t="s">
        <v>347</v>
      </c>
      <c r="B251" s="3" t="s">
        <v>331</v>
      </c>
      <c r="C251" s="3" t="s">
        <v>688</v>
      </c>
      <c r="D251" s="3" t="s">
        <v>404</v>
      </c>
      <c r="E251" s="3" t="s">
        <v>1102</v>
      </c>
      <c r="F251" s="3" t="s">
        <v>916</v>
      </c>
      <c r="G251" s="3">
        <v>10.17</v>
      </c>
      <c r="H251" s="3" t="s">
        <v>910</v>
      </c>
      <c r="I251" s="3">
        <v>3.24</v>
      </c>
      <c r="J251" s="3" t="s">
        <v>538</v>
      </c>
      <c r="K251" s="3">
        <v>3.24</v>
      </c>
    </row>
    <row r="252" spans="1:11" x14ac:dyDescent="0.25">
      <c r="A252" s="3" t="s">
        <v>347</v>
      </c>
      <c r="B252" s="3" t="s">
        <v>331</v>
      </c>
      <c r="C252" s="3" t="s">
        <v>689</v>
      </c>
      <c r="D252" s="3" t="s">
        <v>967</v>
      </c>
      <c r="E252" s="3" t="s">
        <v>1101</v>
      </c>
      <c r="F252" s="3" t="s">
        <v>906</v>
      </c>
      <c r="G252" s="3">
        <v>4.8</v>
      </c>
    </row>
    <row r="253" spans="1:11" x14ac:dyDescent="0.25">
      <c r="A253" s="3" t="s">
        <v>347</v>
      </c>
      <c r="B253" s="3" t="s">
        <v>331</v>
      </c>
      <c r="C253" s="3" t="s">
        <v>690</v>
      </c>
      <c r="D253" s="3" t="s">
        <v>407</v>
      </c>
      <c r="E253" s="3" t="s">
        <v>1102</v>
      </c>
      <c r="F253" s="3" t="s">
        <v>910</v>
      </c>
      <c r="G253" s="3">
        <v>48.32</v>
      </c>
      <c r="H253" s="3" t="s">
        <v>916</v>
      </c>
      <c r="I253" s="3">
        <v>17.21</v>
      </c>
      <c r="J253" s="3" t="s">
        <v>538</v>
      </c>
      <c r="K253" s="3">
        <v>17.21</v>
      </c>
    </row>
    <row r="254" spans="1:11" x14ac:dyDescent="0.25">
      <c r="A254" s="3" t="s">
        <v>347</v>
      </c>
      <c r="B254" s="3" t="s">
        <v>331</v>
      </c>
      <c r="C254" s="3" t="s">
        <v>691</v>
      </c>
      <c r="D254" s="3" t="s">
        <v>970</v>
      </c>
      <c r="E254" s="3" t="s">
        <v>1101</v>
      </c>
      <c r="F254" s="3" t="s">
        <v>906</v>
      </c>
      <c r="G254" s="3">
        <v>20.85</v>
      </c>
    </row>
    <row r="255" spans="1:11" x14ac:dyDescent="0.25">
      <c r="A255" s="3" t="s">
        <v>347</v>
      </c>
      <c r="B255" s="3" t="s">
        <v>331</v>
      </c>
      <c r="C255" s="3" t="s">
        <v>173</v>
      </c>
      <c r="D255" s="3" t="s">
        <v>1095</v>
      </c>
      <c r="E255" s="3" t="s">
        <v>1102</v>
      </c>
      <c r="F255" s="3" t="s">
        <v>917</v>
      </c>
      <c r="G255" s="3">
        <v>15.03</v>
      </c>
      <c r="H255" s="3" t="s">
        <v>914</v>
      </c>
      <c r="I255" s="3">
        <v>3</v>
      </c>
      <c r="J255" s="3" t="s">
        <v>905</v>
      </c>
      <c r="K255" s="3">
        <v>3</v>
      </c>
    </row>
    <row r="256" spans="1:11" x14ac:dyDescent="0.25">
      <c r="A256" s="3" t="s">
        <v>347</v>
      </c>
      <c r="B256" s="3" t="s">
        <v>331</v>
      </c>
      <c r="C256" s="3" t="s">
        <v>1073</v>
      </c>
      <c r="D256" s="3" t="s">
        <v>1095</v>
      </c>
      <c r="E256" s="3" t="s">
        <v>1102</v>
      </c>
      <c r="F256" s="3" t="s">
        <v>1039</v>
      </c>
      <c r="G256" s="3">
        <v>2.5</v>
      </c>
    </row>
    <row r="257" spans="1:11" x14ac:dyDescent="0.25">
      <c r="A257" s="3" t="s">
        <v>347</v>
      </c>
      <c r="B257" s="3" t="s">
        <v>331</v>
      </c>
      <c r="C257" s="3" t="s">
        <v>1073</v>
      </c>
      <c r="D257" s="3" t="s">
        <v>1095</v>
      </c>
      <c r="E257" s="3" t="s">
        <v>1102</v>
      </c>
      <c r="F257" s="3" t="s">
        <v>1088</v>
      </c>
    </row>
    <row r="258" spans="1:11" x14ac:dyDescent="0.25">
      <c r="A258" s="3" t="s">
        <v>347</v>
      </c>
      <c r="B258" s="3" t="s">
        <v>331</v>
      </c>
      <c r="C258" s="3" t="s">
        <v>692</v>
      </c>
      <c r="D258" s="3" t="s">
        <v>1096</v>
      </c>
      <c r="E258" s="3" t="s">
        <v>1101</v>
      </c>
      <c r="F258" s="3" t="s">
        <v>907</v>
      </c>
      <c r="G258" s="3">
        <v>4.5999999999999996</v>
      </c>
    </row>
    <row r="259" spans="1:11" x14ac:dyDescent="0.25">
      <c r="A259" s="3" t="s">
        <v>347</v>
      </c>
      <c r="B259" s="3" t="s">
        <v>331</v>
      </c>
      <c r="C259" s="3" t="s">
        <v>174</v>
      </c>
      <c r="D259" s="3" t="s">
        <v>42</v>
      </c>
      <c r="E259" s="3" t="s">
        <v>1102</v>
      </c>
      <c r="F259" s="3" t="s">
        <v>917</v>
      </c>
      <c r="G259" s="3">
        <v>15.35</v>
      </c>
      <c r="H259" s="3" t="s">
        <v>913</v>
      </c>
      <c r="I259" s="3">
        <v>7.34</v>
      </c>
      <c r="J259" s="3" t="s">
        <v>538</v>
      </c>
      <c r="K259" s="3">
        <v>7.34</v>
      </c>
    </row>
    <row r="260" spans="1:11" x14ac:dyDescent="0.25">
      <c r="A260" s="3" t="s">
        <v>347</v>
      </c>
      <c r="B260" s="3" t="s">
        <v>331</v>
      </c>
      <c r="C260" s="3" t="s">
        <v>693</v>
      </c>
      <c r="D260" s="3" t="s">
        <v>974</v>
      </c>
      <c r="E260" s="3" t="s">
        <v>1101</v>
      </c>
      <c r="F260" s="3" t="s">
        <v>906</v>
      </c>
      <c r="G260" s="3">
        <v>9</v>
      </c>
    </row>
    <row r="261" spans="1:11" x14ac:dyDescent="0.25">
      <c r="A261" s="3" t="s">
        <v>347</v>
      </c>
      <c r="B261" s="3" t="s">
        <v>331</v>
      </c>
      <c r="C261" s="3" t="s">
        <v>232</v>
      </c>
      <c r="D261" s="3" t="s">
        <v>222</v>
      </c>
      <c r="E261" s="3" t="s">
        <v>1102</v>
      </c>
      <c r="F261" s="3" t="s">
        <v>957</v>
      </c>
      <c r="G261" s="3">
        <v>36</v>
      </c>
      <c r="H261" s="3" t="s">
        <v>954</v>
      </c>
      <c r="I261" s="3">
        <v>8.6999999999999993</v>
      </c>
      <c r="J261" s="3" t="s">
        <v>538</v>
      </c>
      <c r="K261" s="3">
        <v>8.6999999999999993</v>
      </c>
    </row>
    <row r="262" spans="1:11" x14ac:dyDescent="0.25">
      <c r="A262" s="3" t="s">
        <v>347</v>
      </c>
      <c r="B262" s="3" t="s">
        <v>331</v>
      </c>
      <c r="C262" s="3" t="s">
        <v>694</v>
      </c>
      <c r="D262" s="3" t="s">
        <v>977</v>
      </c>
      <c r="E262" s="3" t="s">
        <v>1101</v>
      </c>
      <c r="F262" s="3" t="s">
        <v>906</v>
      </c>
      <c r="G262" s="3">
        <v>13</v>
      </c>
    </row>
    <row r="263" spans="1:11" x14ac:dyDescent="0.25">
      <c r="A263" s="3" t="s">
        <v>347</v>
      </c>
      <c r="B263" s="3" t="s">
        <v>331</v>
      </c>
      <c r="C263" s="3" t="s">
        <v>426</v>
      </c>
      <c r="D263" s="3" t="s">
        <v>406</v>
      </c>
      <c r="E263" s="3" t="s">
        <v>1102</v>
      </c>
      <c r="F263" s="3" t="s">
        <v>910</v>
      </c>
      <c r="G263" s="3">
        <v>47.55</v>
      </c>
      <c r="H263" s="3" t="s">
        <v>916</v>
      </c>
      <c r="I263" s="3">
        <v>17.21</v>
      </c>
      <c r="J263" s="3" t="s">
        <v>538</v>
      </c>
      <c r="K263" s="3">
        <v>17.21</v>
      </c>
    </row>
    <row r="264" spans="1:11" x14ac:dyDescent="0.25">
      <c r="A264" s="3" t="s">
        <v>347</v>
      </c>
      <c r="B264" s="3" t="s">
        <v>331</v>
      </c>
      <c r="C264" s="3" t="s">
        <v>695</v>
      </c>
      <c r="D264" s="3" t="s">
        <v>966</v>
      </c>
      <c r="E264" s="3" t="s">
        <v>1101</v>
      </c>
      <c r="F264" s="3" t="s">
        <v>906</v>
      </c>
      <c r="G264" s="3">
        <v>20.85</v>
      </c>
    </row>
    <row r="265" spans="1:11" x14ac:dyDescent="0.25">
      <c r="A265" s="3" t="s">
        <v>347</v>
      </c>
      <c r="B265" s="3" t="s">
        <v>331</v>
      </c>
      <c r="C265" s="3" t="s">
        <v>534</v>
      </c>
      <c r="D265" s="3" t="s">
        <v>403</v>
      </c>
      <c r="E265" s="3" t="s">
        <v>1102</v>
      </c>
      <c r="F265" s="3"/>
      <c r="J265" s="3" t="s">
        <v>538</v>
      </c>
      <c r="K265" s="3">
        <v>10.77</v>
      </c>
    </row>
    <row r="266" spans="1:11" x14ac:dyDescent="0.25">
      <c r="A266" s="3" t="s">
        <v>347</v>
      </c>
      <c r="B266" s="3" t="s">
        <v>331</v>
      </c>
      <c r="C266" s="3" t="s">
        <v>516</v>
      </c>
      <c r="D266" s="3" t="s">
        <v>244</v>
      </c>
      <c r="E266" s="3" t="s">
        <v>1102</v>
      </c>
      <c r="F266" s="3" t="s">
        <v>987</v>
      </c>
      <c r="G266" s="3">
        <v>103.5</v>
      </c>
    </row>
    <row r="267" spans="1:11" x14ac:dyDescent="0.25">
      <c r="A267" s="3" t="s">
        <v>348</v>
      </c>
      <c r="B267" s="3" t="s">
        <v>331</v>
      </c>
      <c r="C267" s="3" t="s">
        <v>175</v>
      </c>
      <c r="D267" s="3" t="s">
        <v>12</v>
      </c>
      <c r="E267" s="3" t="s">
        <v>1102</v>
      </c>
      <c r="F267" s="3" t="s">
        <v>917</v>
      </c>
      <c r="G267" s="3">
        <v>146.18</v>
      </c>
      <c r="H267" s="3" t="s">
        <v>912</v>
      </c>
      <c r="I267" s="3">
        <v>57.9</v>
      </c>
      <c r="J267" s="3" t="s">
        <v>905</v>
      </c>
      <c r="K267" s="3">
        <v>57.9</v>
      </c>
    </row>
    <row r="268" spans="1:11" x14ac:dyDescent="0.25">
      <c r="A268" s="3" t="s">
        <v>348</v>
      </c>
      <c r="B268" s="3" t="s">
        <v>331</v>
      </c>
      <c r="C268" s="3" t="s">
        <v>696</v>
      </c>
      <c r="D268" s="3" t="s">
        <v>968</v>
      </c>
      <c r="E268" s="3" t="s">
        <v>1101</v>
      </c>
      <c r="F268" s="3" t="s">
        <v>907</v>
      </c>
      <c r="G268" s="3">
        <v>68.400000000000006</v>
      </c>
    </row>
    <row r="269" spans="1:11" x14ac:dyDescent="0.25">
      <c r="A269" s="3" t="s">
        <v>348</v>
      </c>
      <c r="B269" s="3" t="s">
        <v>331</v>
      </c>
      <c r="C269" s="3" t="s">
        <v>176</v>
      </c>
      <c r="D269" s="3" t="s">
        <v>1093</v>
      </c>
      <c r="E269" s="3" t="s">
        <v>1102</v>
      </c>
      <c r="F269" s="3" t="s">
        <v>917</v>
      </c>
      <c r="G269" s="3">
        <v>16.28</v>
      </c>
      <c r="H269" s="3" t="s">
        <v>914</v>
      </c>
      <c r="I269" s="3">
        <v>5.53</v>
      </c>
      <c r="J269" s="3" t="s">
        <v>905</v>
      </c>
      <c r="K269" s="3">
        <v>5.53</v>
      </c>
    </row>
    <row r="270" spans="1:11" x14ac:dyDescent="0.25">
      <c r="A270" s="3" t="s">
        <v>348</v>
      </c>
      <c r="B270" s="3" t="s">
        <v>331</v>
      </c>
      <c r="C270" s="3" t="s">
        <v>1074</v>
      </c>
      <c r="D270" s="3" t="s">
        <v>1093</v>
      </c>
      <c r="E270" s="3" t="s">
        <v>1102</v>
      </c>
      <c r="F270" s="3" t="s">
        <v>1039</v>
      </c>
      <c r="G270" s="3">
        <v>5</v>
      </c>
    </row>
    <row r="271" spans="1:11" x14ac:dyDescent="0.25">
      <c r="A271" s="3" t="s">
        <v>348</v>
      </c>
      <c r="B271" s="3" t="s">
        <v>331</v>
      </c>
      <c r="C271" s="3" t="s">
        <v>1074</v>
      </c>
      <c r="D271" s="3" t="s">
        <v>1093</v>
      </c>
      <c r="E271" s="3" t="s">
        <v>1102</v>
      </c>
      <c r="F271" s="3" t="s">
        <v>1088</v>
      </c>
    </row>
    <row r="272" spans="1:11" x14ac:dyDescent="0.25">
      <c r="A272" s="3" t="s">
        <v>348</v>
      </c>
      <c r="B272" s="3" t="s">
        <v>331</v>
      </c>
      <c r="C272" s="3" t="s">
        <v>697</v>
      </c>
      <c r="D272" s="3" t="s">
        <v>1098</v>
      </c>
      <c r="E272" s="3" t="s">
        <v>1101</v>
      </c>
      <c r="F272" s="3" t="s">
        <v>907</v>
      </c>
      <c r="G272" s="3">
        <v>6.6</v>
      </c>
    </row>
    <row r="273" spans="1:11" x14ac:dyDescent="0.25">
      <c r="A273" s="3" t="s">
        <v>348</v>
      </c>
      <c r="B273" s="3" t="s">
        <v>331</v>
      </c>
      <c r="C273" s="3" t="s">
        <v>698</v>
      </c>
      <c r="D273" s="3" t="s">
        <v>404</v>
      </c>
      <c r="E273" s="3" t="s">
        <v>1102</v>
      </c>
      <c r="F273" s="3" t="s">
        <v>916</v>
      </c>
      <c r="G273" s="3">
        <v>10.17</v>
      </c>
      <c r="H273" s="3" t="s">
        <v>910</v>
      </c>
      <c r="I273" s="3">
        <v>3.24</v>
      </c>
      <c r="J273" s="3" t="s">
        <v>538</v>
      </c>
      <c r="K273" s="3">
        <v>3.24</v>
      </c>
    </row>
    <row r="274" spans="1:11" x14ac:dyDescent="0.25">
      <c r="A274" s="3" t="s">
        <v>348</v>
      </c>
      <c r="B274" s="3" t="s">
        <v>331</v>
      </c>
      <c r="C274" s="3" t="s">
        <v>699</v>
      </c>
      <c r="D274" s="3" t="s">
        <v>967</v>
      </c>
      <c r="E274" s="3" t="s">
        <v>1101</v>
      </c>
      <c r="F274" s="3" t="s">
        <v>906</v>
      </c>
      <c r="G274" s="3">
        <v>4.8</v>
      </c>
    </row>
    <row r="275" spans="1:11" x14ac:dyDescent="0.25">
      <c r="A275" s="3" t="s">
        <v>348</v>
      </c>
      <c r="B275" s="3" t="s">
        <v>331</v>
      </c>
      <c r="C275" s="3" t="s">
        <v>700</v>
      </c>
      <c r="D275" s="3" t="s">
        <v>407</v>
      </c>
      <c r="E275" s="3" t="s">
        <v>1102</v>
      </c>
      <c r="F275" s="3" t="s">
        <v>910</v>
      </c>
      <c r="G275" s="3">
        <v>48.32</v>
      </c>
      <c r="H275" s="3" t="s">
        <v>916</v>
      </c>
      <c r="I275" s="3">
        <v>17.21</v>
      </c>
      <c r="J275" s="3" t="s">
        <v>538</v>
      </c>
      <c r="K275" s="3">
        <v>17.21</v>
      </c>
    </row>
    <row r="276" spans="1:11" x14ac:dyDescent="0.25">
      <c r="A276" s="3" t="s">
        <v>348</v>
      </c>
      <c r="B276" s="3" t="s">
        <v>331</v>
      </c>
      <c r="C276" s="3" t="s">
        <v>701</v>
      </c>
      <c r="D276" s="3" t="s">
        <v>970</v>
      </c>
      <c r="E276" s="3" t="s">
        <v>1101</v>
      </c>
      <c r="F276" s="3" t="s">
        <v>906</v>
      </c>
      <c r="G276" s="3">
        <v>20.85</v>
      </c>
    </row>
    <row r="277" spans="1:11" x14ac:dyDescent="0.25">
      <c r="A277" s="3" t="s">
        <v>348</v>
      </c>
      <c r="B277" s="3" t="s">
        <v>331</v>
      </c>
      <c r="C277" s="3" t="s">
        <v>177</v>
      </c>
      <c r="D277" s="3" t="s">
        <v>1095</v>
      </c>
      <c r="E277" s="3" t="s">
        <v>1102</v>
      </c>
      <c r="F277" s="3" t="s">
        <v>917</v>
      </c>
      <c r="G277" s="3">
        <v>15.03</v>
      </c>
      <c r="H277" s="3" t="s">
        <v>914</v>
      </c>
      <c r="I277" s="3">
        <v>3</v>
      </c>
      <c r="J277" s="3" t="s">
        <v>905</v>
      </c>
      <c r="K277" s="3">
        <v>3</v>
      </c>
    </row>
    <row r="278" spans="1:11" x14ac:dyDescent="0.25">
      <c r="A278" s="3" t="s">
        <v>348</v>
      </c>
      <c r="B278" s="3" t="s">
        <v>331</v>
      </c>
      <c r="C278" s="3" t="s">
        <v>1075</v>
      </c>
      <c r="D278" s="3" t="s">
        <v>1095</v>
      </c>
      <c r="E278" s="3" t="s">
        <v>1102</v>
      </c>
      <c r="F278" s="3" t="s">
        <v>1039</v>
      </c>
      <c r="G278" s="3">
        <v>2.5</v>
      </c>
    </row>
    <row r="279" spans="1:11" x14ac:dyDescent="0.25">
      <c r="A279" s="3" t="s">
        <v>348</v>
      </c>
      <c r="B279" s="3" t="s">
        <v>331</v>
      </c>
      <c r="C279" s="3" t="s">
        <v>1075</v>
      </c>
      <c r="D279" s="3" t="s">
        <v>1095</v>
      </c>
      <c r="E279" s="3" t="s">
        <v>1102</v>
      </c>
      <c r="F279" s="3" t="s">
        <v>1088</v>
      </c>
    </row>
    <row r="280" spans="1:11" x14ac:dyDescent="0.25">
      <c r="A280" s="3" t="s">
        <v>348</v>
      </c>
      <c r="B280" s="3" t="s">
        <v>331</v>
      </c>
      <c r="C280" s="3" t="s">
        <v>702</v>
      </c>
      <c r="D280" s="3" t="s">
        <v>1096</v>
      </c>
      <c r="E280" s="3" t="s">
        <v>1101</v>
      </c>
      <c r="F280" s="3" t="s">
        <v>907</v>
      </c>
      <c r="G280" s="3">
        <v>4.5999999999999996</v>
      </c>
    </row>
    <row r="281" spans="1:11" x14ac:dyDescent="0.25">
      <c r="A281" s="3" t="s">
        <v>348</v>
      </c>
      <c r="B281" s="3" t="s">
        <v>331</v>
      </c>
      <c r="C281" s="3" t="s">
        <v>178</v>
      </c>
      <c r="D281" s="3" t="s">
        <v>42</v>
      </c>
      <c r="E281" s="3" t="s">
        <v>1102</v>
      </c>
      <c r="F281" s="3" t="s">
        <v>917</v>
      </c>
      <c r="G281" s="3">
        <v>15.35</v>
      </c>
      <c r="H281" s="3" t="s">
        <v>913</v>
      </c>
      <c r="I281" s="3">
        <v>7.34</v>
      </c>
      <c r="J281" s="3" t="s">
        <v>538</v>
      </c>
      <c r="K281" s="3">
        <v>7.34</v>
      </c>
    </row>
    <row r="282" spans="1:11" x14ac:dyDescent="0.25">
      <c r="A282" s="3" t="s">
        <v>348</v>
      </c>
      <c r="B282" s="3" t="s">
        <v>331</v>
      </c>
      <c r="C282" s="3" t="s">
        <v>703</v>
      </c>
      <c r="D282" s="3" t="s">
        <v>974</v>
      </c>
      <c r="E282" s="3" t="s">
        <v>1101</v>
      </c>
      <c r="F282" s="3" t="s">
        <v>906</v>
      </c>
      <c r="G282" s="3">
        <v>9</v>
      </c>
    </row>
    <row r="283" spans="1:11" x14ac:dyDescent="0.25">
      <c r="A283" s="3" t="s">
        <v>348</v>
      </c>
      <c r="B283" s="3" t="s">
        <v>331</v>
      </c>
      <c r="C283" s="3" t="s">
        <v>233</v>
      </c>
      <c r="D283" s="3" t="s">
        <v>222</v>
      </c>
      <c r="E283" s="3" t="s">
        <v>1102</v>
      </c>
      <c r="F283" s="3" t="s">
        <v>957</v>
      </c>
      <c r="G283" s="3">
        <v>36</v>
      </c>
      <c r="H283" s="3" t="s">
        <v>954</v>
      </c>
      <c r="I283" s="3">
        <v>8.6999999999999993</v>
      </c>
      <c r="J283" s="3" t="s">
        <v>538</v>
      </c>
      <c r="K283" s="3">
        <v>8.6999999999999993</v>
      </c>
    </row>
    <row r="284" spans="1:11" x14ac:dyDescent="0.25">
      <c r="A284" s="3" t="s">
        <v>348</v>
      </c>
      <c r="B284" s="3" t="s">
        <v>331</v>
      </c>
      <c r="C284" s="3" t="s">
        <v>704</v>
      </c>
      <c r="D284" s="3" t="s">
        <v>977</v>
      </c>
      <c r="E284" s="3" t="s">
        <v>1101</v>
      </c>
      <c r="F284" s="3" t="s">
        <v>906</v>
      </c>
      <c r="G284" s="3">
        <v>13</v>
      </c>
    </row>
    <row r="285" spans="1:11" x14ac:dyDescent="0.25">
      <c r="A285" s="3" t="s">
        <v>348</v>
      </c>
      <c r="B285" s="3" t="s">
        <v>331</v>
      </c>
      <c r="C285" s="3" t="s">
        <v>427</v>
      </c>
      <c r="D285" s="3" t="s">
        <v>406</v>
      </c>
      <c r="E285" s="3" t="s">
        <v>1102</v>
      </c>
      <c r="F285" s="3" t="s">
        <v>910</v>
      </c>
      <c r="G285" s="3">
        <v>47.55</v>
      </c>
      <c r="H285" s="3" t="s">
        <v>916</v>
      </c>
      <c r="I285" s="3">
        <v>17.21</v>
      </c>
      <c r="J285" s="3" t="s">
        <v>538</v>
      </c>
      <c r="K285" s="3">
        <v>17.21</v>
      </c>
    </row>
    <row r="286" spans="1:11" x14ac:dyDescent="0.25">
      <c r="A286" s="3" t="s">
        <v>348</v>
      </c>
      <c r="B286" s="3" t="s">
        <v>331</v>
      </c>
      <c r="C286" s="3" t="s">
        <v>705</v>
      </c>
      <c r="D286" s="3" t="s">
        <v>966</v>
      </c>
      <c r="E286" s="3" t="s">
        <v>1101</v>
      </c>
      <c r="F286" s="3" t="s">
        <v>906</v>
      </c>
      <c r="G286" s="3">
        <v>20.85</v>
      </c>
    </row>
    <row r="287" spans="1:11" x14ac:dyDescent="0.25">
      <c r="A287" s="3" t="s">
        <v>348</v>
      </c>
      <c r="B287" s="3" t="s">
        <v>331</v>
      </c>
      <c r="C287" s="3" t="s">
        <v>535</v>
      </c>
      <c r="D287" s="3" t="s">
        <v>403</v>
      </c>
      <c r="E287" s="3" t="s">
        <v>1102</v>
      </c>
      <c r="F287" s="3"/>
      <c r="J287" s="3" t="s">
        <v>538</v>
      </c>
      <c r="K287" s="3">
        <v>10.77</v>
      </c>
    </row>
    <row r="288" spans="1:11" x14ac:dyDescent="0.25">
      <c r="A288" s="3" t="s">
        <v>348</v>
      </c>
      <c r="B288" s="3" t="s">
        <v>331</v>
      </c>
      <c r="C288" s="3" t="s">
        <v>517</v>
      </c>
      <c r="D288" s="3" t="s">
        <v>244</v>
      </c>
      <c r="E288" s="3" t="s">
        <v>1102</v>
      </c>
      <c r="F288" s="3" t="s">
        <v>987</v>
      </c>
      <c r="G288" s="3">
        <v>103.5</v>
      </c>
    </row>
    <row r="289" spans="1:11" x14ac:dyDescent="0.25">
      <c r="A289" s="3" t="s">
        <v>349</v>
      </c>
      <c r="B289" s="3" t="s">
        <v>332</v>
      </c>
      <c r="C289" s="3" t="s">
        <v>179</v>
      </c>
      <c r="D289" s="3" t="s">
        <v>12</v>
      </c>
      <c r="E289" s="3" t="s">
        <v>1102</v>
      </c>
      <c r="F289" s="3" t="s">
        <v>917</v>
      </c>
      <c r="G289" s="3">
        <v>144.09</v>
      </c>
      <c r="H289" s="3" t="s">
        <v>912</v>
      </c>
      <c r="I289" s="3">
        <v>57.9</v>
      </c>
      <c r="J289" s="3" t="s">
        <v>905</v>
      </c>
      <c r="K289" s="3">
        <v>57.9</v>
      </c>
    </row>
    <row r="290" spans="1:11" x14ac:dyDescent="0.25">
      <c r="A290" s="3" t="s">
        <v>349</v>
      </c>
      <c r="B290" s="3" t="s">
        <v>332</v>
      </c>
      <c r="C290" s="3" t="s">
        <v>706</v>
      </c>
      <c r="D290" s="3" t="s">
        <v>968</v>
      </c>
      <c r="E290" s="3" t="s">
        <v>1101</v>
      </c>
      <c r="F290" s="3" t="s">
        <v>907</v>
      </c>
      <c r="G290" s="3">
        <v>68.400000000000006</v>
      </c>
    </row>
    <row r="291" spans="1:11" x14ac:dyDescent="0.25">
      <c r="A291" s="3" t="s">
        <v>349</v>
      </c>
      <c r="B291" s="3" t="s">
        <v>332</v>
      </c>
      <c r="C291" s="3" t="s">
        <v>180</v>
      </c>
      <c r="D291" s="3" t="s">
        <v>1093</v>
      </c>
      <c r="E291" s="3" t="s">
        <v>1102</v>
      </c>
      <c r="F291" s="3" t="s">
        <v>917</v>
      </c>
      <c r="G291" s="3">
        <v>15.93</v>
      </c>
      <c r="H291" s="3" t="s">
        <v>914</v>
      </c>
      <c r="I291" s="3">
        <v>5.53</v>
      </c>
      <c r="J291" s="3" t="s">
        <v>905</v>
      </c>
      <c r="K291" s="3">
        <v>5.53</v>
      </c>
    </row>
    <row r="292" spans="1:11" x14ac:dyDescent="0.25">
      <c r="A292" s="3" t="s">
        <v>349</v>
      </c>
      <c r="B292" s="3" t="s">
        <v>332</v>
      </c>
      <c r="C292" s="3" t="s">
        <v>1076</v>
      </c>
      <c r="D292" s="3" t="s">
        <v>1093</v>
      </c>
      <c r="E292" s="3" t="s">
        <v>1102</v>
      </c>
      <c r="F292" s="3" t="s">
        <v>1039</v>
      </c>
      <c r="G292" s="3">
        <v>5</v>
      </c>
    </row>
    <row r="293" spans="1:11" x14ac:dyDescent="0.25">
      <c r="A293" s="3" t="s">
        <v>349</v>
      </c>
      <c r="B293" s="3" t="s">
        <v>332</v>
      </c>
      <c r="C293" s="3" t="s">
        <v>1076</v>
      </c>
      <c r="D293" s="3" t="s">
        <v>1093</v>
      </c>
      <c r="E293" s="3" t="s">
        <v>1102</v>
      </c>
      <c r="F293" s="3" t="s">
        <v>1088</v>
      </c>
    </row>
    <row r="294" spans="1:11" x14ac:dyDescent="0.25">
      <c r="A294" s="3" t="s">
        <v>349</v>
      </c>
      <c r="B294" s="3" t="s">
        <v>332</v>
      </c>
      <c r="C294" s="3" t="s">
        <v>707</v>
      </c>
      <c r="D294" s="3" t="s">
        <v>1098</v>
      </c>
      <c r="E294" s="3" t="s">
        <v>1101</v>
      </c>
      <c r="F294" s="3" t="s">
        <v>907</v>
      </c>
      <c r="G294" s="3">
        <v>6.6</v>
      </c>
    </row>
    <row r="295" spans="1:11" x14ac:dyDescent="0.25">
      <c r="A295" s="3" t="s">
        <v>349</v>
      </c>
      <c r="B295" s="3" t="s">
        <v>332</v>
      </c>
      <c r="C295" s="3" t="s">
        <v>708</v>
      </c>
      <c r="D295" s="3" t="s">
        <v>404</v>
      </c>
      <c r="E295" s="3" t="s">
        <v>1102</v>
      </c>
      <c r="F295" s="3" t="s">
        <v>916</v>
      </c>
      <c r="G295" s="3">
        <v>9.35</v>
      </c>
      <c r="H295" s="3" t="s">
        <v>910</v>
      </c>
      <c r="I295" s="3">
        <v>3.24</v>
      </c>
      <c r="J295" s="3" t="s">
        <v>538</v>
      </c>
      <c r="K295" s="3">
        <v>3.24</v>
      </c>
    </row>
    <row r="296" spans="1:11" x14ac:dyDescent="0.25">
      <c r="A296" s="3" t="s">
        <v>349</v>
      </c>
      <c r="B296" s="3" t="s">
        <v>332</v>
      </c>
      <c r="C296" s="3" t="s">
        <v>710</v>
      </c>
      <c r="D296" s="3" t="s">
        <v>967</v>
      </c>
      <c r="E296" s="3" t="s">
        <v>1101</v>
      </c>
      <c r="F296" s="3" t="s">
        <v>906</v>
      </c>
      <c r="G296" s="3">
        <v>4.8</v>
      </c>
    </row>
    <row r="297" spans="1:11" x14ac:dyDescent="0.25">
      <c r="A297" s="3" t="s">
        <v>349</v>
      </c>
      <c r="B297" s="3" t="s">
        <v>332</v>
      </c>
      <c r="C297" s="3" t="s">
        <v>711</v>
      </c>
      <c r="D297" s="3" t="s">
        <v>407</v>
      </c>
      <c r="E297" s="3" t="s">
        <v>1102</v>
      </c>
      <c r="F297" s="3" t="s">
        <v>910</v>
      </c>
      <c r="G297" s="3">
        <v>46.82</v>
      </c>
      <c r="H297" s="3" t="s">
        <v>916</v>
      </c>
      <c r="I297" s="3">
        <v>17.21</v>
      </c>
      <c r="J297" s="3" t="s">
        <v>538</v>
      </c>
      <c r="K297" s="3">
        <v>17.21</v>
      </c>
    </row>
    <row r="298" spans="1:11" x14ac:dyDescent="0.25">
      <c r="A298" s="3" t="s">
        <v>349</v>
      </c>
      <c r="B298" s="3" t="s">
        <v>332</v>
      </c>
      <c r="C298" s="3" t="s">
        <v>713</v>
      </c>
      <c r="D298" s="3" t="s">
        <v>970</v>
      </c>
      <c r="E298" s="3" t="s">
        <v>1101</v>
      </c>
      <c r="F298" s="3" t="s">
        <v>906</v>
      </c>
      <c r="G298" s="3">
        <v>20.85</v>
      </c>
    </row>
    <row r="299" spans="1:11" x14ac:dyDescent="0.25">
      <c r="A299" s="3" t="s">
        <v>349</v>
      </c>
      <c r="B299" s="3" t="s">
        <v>332</v>
      </c>
      <c r="C299" s="3" t="s">
        <v>181</v>
      </c>
      <c r="D299" s="3" t="s">
        <v>1095</v>
      </c>
      <c r="E299" s="3" t="s">
        <v>1102</v>
      </c>
      <c r="F299" s="3" t="s">
        <v>917</v>
      </c>
      <c r="G299" s="3">
        <v>14.47</v>
      </c>
      <c r="H299" s="3" t="s">
        <v>914</v>
      </c>
      <c r="I299" s="3">
        <v>3</v>
      </c>
      <c r="J299" s="3" t="s">
        <v>905</v>
      </c>
      <c r="K299" s="3">
        <v>3</v>
      </c>
    </row>
    <row r="300" spans="1:11" x14ac:dyDescent="0.25">
      <c r="A300" s="3" t="s">
        <v>349</v>
      </c>
      <c r="B300" s="3" t="s">
        <v>332</v>
      </c>
      <c r="C300" s="3" t="s">
        <v>1077</v>
      </c>
      <c r="D300" s="3" t="s">
        <v>1095</v>
      </c>
      <c r="E300" s="3" t="s">
        <v>1102</v>
      </c>
      <c r="F300" s="3" t="s">
        <v>1039</v>
      </c>
      <c r="G300" s="3">
        <v>2.5</v>
      </c>
    </row>
    <row r="301" spans="1:11" x14ac:dyDescent="0.25">
      <c r="A301" s="3" t="s">
        <v>349</v>
      </c>
      <c r="B301" s="3" t="s">
        <v>332</v>
      </c>
      <c r="C301" s="3" t="s">
        <v>1077</v>
      </c>
      <c r="D301" s="3" t="s">
        <v>1095</v>
      </c>
      <c r="E301" s="3" t="s">
        <v>1102</v>
      </c>
      <c r="F301" s="3" t="s">
        <v>1088</v>
      </c>
    </row>
    <row r="302" spans="1:11" x14ac:dyDescent="0.25">
      <c r="A302" s="3" t="s">
        <v>349</v>
      </c>
      <c r="B302" s="3" t="s">
        <v>332</v>
      </c>
      <c r="C302" s="3" t="s">
        <v>714</v>
      </c>
      <c r="D302" s="3" t="s">
        <v>1096</v>
      </c>
      <c r="E302" s="3" t="s">
        <v>1101</v>
      </c>
      <c r="F302" s="3" t="s">
        <v>907</v>
      </c>
      <c r="G302" s="3">
        <v>4.5999999999999996</v>
      </c>
    </row>
    <row r="303" spans="1:11" x14ac:dyDescent="0.25">
      <c r="A303" s="3" t="s">
        <v>349</v>
      </c>
      <c r="B303" s="3" t="s">
        <v>332</v>
      </c>
      <c r="C303" s="3" t="s">
        <v>182</v>
      </c>
      <c r="D303" s="3" t="s">
        <v>42</v>
      </c>
      <c r="E303" s="3" t="s">
        <v>1102</v>
      </c>
      <c r="F303" s="3" t="s">
        <v>917</v>
      </c>
      <c r="G303" s="3">
        <v>14.61</v>
      </c>
      <c r="H303" s="3" t="s">
        <v>913</v>
      </c>
      <c r="I303" s="3">
        <v>7.34</v>
      </c>
      <c r="J303" s="3" t="s">
        <v>538</v>
      </c>
      <c r="K303" s="3">
        <v>7.34</v>
      </c>
    </row>
    <row r="304" spans="1:11" x14ac:dyDescent="0.25">
      <c r="A304" s="3" t="s">
        <v>349</v>
      </c>
      <c r="B304" s="3" t="s">
        <v>332</v>
      </c>
      <c r="C304" s="3" t="s">
        <v>715</v>
      </c>
      <c r="D304" s="3" t="s">
        <v>974</v>
      </c>
      <c r="E304" s="3" t="s">
        <v>1101</v>
      </c>
      <c r="F304" s="3" t="s">
        <v>906</v>
      </c>
      <c r="G304" s="3">
        <v>9</v>
      </c>
    </row>
    <row r="305" spans="1:11" x14ac:dyDescent="0.25">
      <c r="A305" s="3" t="s">
        <v>349</v>
      </c>
      <c r="B305" s="3" t="s">
        <v>332</v>
      </c>
      <c r="C305" s="3" t="s">
        <v>234</v>
      </c>
      <c r="D305" s="3" t="s">
        <v>222</v>
      </c>
      <c r="E305" s="3" t="s">
        <v>1102</v>
      </c>
      <c r="F305" s="3" t="s">
        <v>957</v>
      </c>
      <c r="G305" s="3">
        <v>36</v>
      </c>
      <c r="H305" s="3" t="s">
        <v>954</v>
      </c>
      <c r="I305" s="3">
        <v>8.6999999999999993</v>
      </c>
      <c r="J305" s="3" t="s">
        <v>538</v>
      </c>
      <c r="K305" s="3">
        <v>8.6999999999999993</v>
      </c>
    </row>
    <row r="306" spans="1:11" x14ac:dyDescent="0.25">
      <c r="A306" s="3" t="s">
        <v>349</v>
      </c>
      <c r="B306" s="3" t="s">
        <v>332</v>
      </c>
      <c r="C306" s="3" t="s">
        <v>716</v>
      </c>
      <c r="D306" s="3" t="s">
        <v>977</v>
      </c>
      <c r="E306" s="3" t="s">
        <v>1101</v>
      </c>
      <c r="F306" s="3" t="s">
        <v>906</v>
      </c>
      <c r="G306" s="3">
        <v>13</v>
      </c>
    </row>
    <row r="307" spans="1:11" x14ac:dyDescent="0.25">
      <c r="A307" s="3" t="s">
        <v>349</v>
      </c>
      <c r="B307" s="3" t="s">
        <v>332</v>
      </c>
      <c r="C307" s="3" t="s">
        <v>428</v>
      </c>
      <c r="D307" s="3" t="s">
        <v>406</v>
      </c>
      <c r="E307" s="3" t="s">
        <v>1102</v>
      </c>
      <c r="F307" s="3" t="s">
        <v>910</v>
      </c>
      <c r="G307" s="3">
        <v>47.55</v>
      </c>
      <c r="H307" s="3" t="s">
        <v>916</v>
      </c>
      <c r="I307" s="3">
        <v>17.21</v>
      </c>
      <c r="J307" s="3" t="s">
        <v>538</v>
      </c>
      <c r="K307" s="3">
        <v>17.21</v>
      </c>
    </row>
    <row r="308" spans="1:11" x14ac:dyDescent="0.25">
      <c r="A308" s="3" t="s">
        <v>349</v>
      </c>
      <c r="B308" s="3" t="s">
        <v>332</v>
      </c>
      <c r="C308" s="3" t="s">
        <v>717</v>
      </c>
      <c r="D308" s="3" t="s">
        <v>966</v>
      </c>
      <c r="E308" s="3" t="s">
        <v>1101</v>
      </c>
      <c r="F308" s="3" t="s">
        <v>906</v>
      </c>
      <c r="G308" s="3">
        <v>20.85</v>
      </c>
    </row>
    <row r="309" spans="1:11" x14ac:dyDescent="0.25">
      <c r="A309" s="3" t="s">
        <v>349</v>
      </c>
      <c r="B309" s="3" t="s">
        <v>332</v>
      </c>
      <c r="C309" s="3" t="s">
        <v>536</v>
      </c>
      <c r="D309" s="3" t="s">
        <v>403</v>
      </c>
      <c r="E309" s="3" t="s">
        <v>1102</v>
      </c>
      <c r="F309" s="3"/>
      <c r="J309" s="3" t="s">
        <v>538</v>
      </c>
      <c r="K309" s="3">
        <v>10.77</v>
      </c>
    </row>
    <row r="310" spans="1:11" x14ac:dyDescent="0.25">
      <c r="A310" s="3" t="s">
        <v>349</v>
      </c>
      <c r="B310" s="3" t="s">
        <v>332</v>
      </c>
      <c r="C310" s="3" t="s">
        <v>518</v>
      </c>
      <c r="D310" s="3" t="s">
        <v>244</v>
      </c>
      <c r="E310" s="3" t="s">
        <v>1102</v>
      </c>
      <c r="F310" s="3" t="s">
        <v>987</v>
      </c>
      <c r="G310" s="3">
        <v>103.5</v>
      </c>
    </row>
    <row r="311" spans="1:11" x14ac:dyDescent="0.25">
      <c r="A311" s="3" t="s">
        <v>350</v>
      </c>
      <c r="B311" s="3" t="s">
        <v>332</v>
      </c>
      <c r="C311" s="3" t="s">
        <v>187</v>
      </c>
      <c r="D311" s="3" t="s">
        <v>12</v>
      </c>
      <c r="E311" s="3" t="s">
        <v>1102</v>
      </c>
      <c r="F311" s="3" t="s">
        <v>917</v>
      </c>
      <c r="G311" s="3">
        <v>136.5</v>
      </c>
      <c r="H311" s="3" t="s">
        <v>912</v>
      </c>
      <c r="I311" s="3">
        <v>54.71</v>
      </c>
      <c r="J311" s="3" t="s">
        <v>905</v>
      </c>
      <c r="K311" s="3">
        <v>54.71</v>
      </c>
    </row>
    <row r="312" spans="1:11" x14ac:dyDescent="0.25">
      <c r="A312" s="3" t="s">
        <v>350</v>
      </c>
      <c r="B312" s="3" t="s">
        <v>332</v>
      </c>
      <c r="C312" s="3" t="s">
        <v>719</v>
      </c>
      <c r="D312" s="3" t="s">
        <v>968</v>
      </c>
      <c r="E312" s="3" t="s">
        <v>1101</v>
      </c>
      <c r="F312" s="3" t="s">
        <v>907</v>
      </c>
      <c r="G312" s="3">
        <v>68.400000000000006</v>
      </c>
    </row>
    <row r="313" spans="1:11" x14ac:dyDescent="0.25">
      <c r="A313" s="3" t="s">
        <v>350</v>
      </c>
      <c r="B313" s="3" t="s">
        <v>332</v>
      </c>
      <c r="C313" s="3" t="s">
        <v>188</v>
      </c>
      <c r="D313" s="3" t="s">
        <v>1093</v>
      </c>
      <c r="E313" s="3" t="s">
        <v>1102</v>
      </c>
      <c r="F313" s="3" t="s">
        <v>917</v>
      </c>
      <c r="G313" s="3">
        <v>16.52</v>
      </c>
      <c r="H313" s="3" t="s">
        <v>914</v>
      </c>
      <c r="I313" s="3">
        <v>5.53</v>
      </c>
      <c r="J313" s="3" t="s">
        <v>905</v>
      </c>
      <c r="K313" s="3">
        <v>5.53</v>
      </c>
    </row>
    <row r="314" spans="1:11" x14ac:dyDescent="0.25">
      <c r="A314" s="3" t="s">
        <v>350</v>
      </c>
      <c r="B314" s="3" t="s">
        <v>332</v>
      </c>
      <c r="C314" s="3" t="s">
        <v>1078</v>
      </c>
      <c r="D314" s="3" t="s">
        <v>1093</v>
      </c>
      <c r="E314" s="3" t="s">
        <v>1102</v>
      </c>
      <c r="F314" s="3" t="s">
        <v>1039</v>
      </c>
      <c r="G314" s="3">
        <v>5</v>
      </c>
    </row>
    <row r="315" spans="1:11" x14ac:dyDescent="0.25">
      <c r="A315" s="3" t="s">
        <v>350</v>
      </c>
      <c r="B315" s="3" t="s">
        <v>332</v>
      </c>
      <c r="C315" s="3" t="s">
        <v>1078</v>
      </c>
      <c r="D315" s="3" t="s">
        <v>1093</v>
      </c>
      <c r="E315" s="3" t="s">
        <v>1102</v>
      </c>
      <c r="F315" s="3" t="s">
        <v>1088</v>
      </c>
    </row>
    <row r="316" spans="1:11" x14ac:dyDescent="0.25">
      <c r="A316" s="3" t="s">
        <v>350</v>
      </c>
      <c r="B316" s="3" t="s">
        <v>332</v>
      </c>
      <c r="C316" s="3" t="s">
        <v>720</v>
      </c>
      <c r="D316" s="3" t="s">
        <v>1098</v>
      </c>
      <c r="E316" s="3" t="s">
        <v>1101</v>
      </c>
      <c r="F316" s="3" t="s">
        <v>907</v>
      </c>
      <c r="G316" s="3">
        <v>6.6</v>
      </c>
    </row>
    <row r="317" spans="1:11" x14ac:dyDescent="0.25">
      <c r="A317" s="3" t="s">
        <v>350</v>
      </c>
      <c r="B317" s="3" t="s">
        <v>332</v>
      </c>
      <c r="C317" s="3" t="s">
        <v>721</v>
      </c>
      <c r="D317" s="3" t="s">
        <v>404</v>
      </c>
      <c r="E317" s="3" t="s">
        <v>1102</v>
      </c>
      <c r="F317" s="3" t="s">
        <v>916</v>
      </c>
      <c r="G317" s="3">
        <v>14.68</v>
      </c>
      <c r="H317" s="3" t="s">
        <v>910</v>
      </c>
      <c r="I317" s="3">
        <v>3.24</v>
      </c>
      <c r="J317" s="3" t="s">
        <v>538</v>
      </c>
      <c r="K317" s="3">
        <v>3.24</v>
      </c>
    </row>
    <row r="318" spans="1:11" x14ac:dyDescent="0.25">
      <c r="A318" s="3" t="s">
        <v>350</v>
      </c>
      <c r="B318" s="3" t="s">
        <v>332</v>
      </c>
      <c r="C318" s="3" t="s">
        <v>723</v>
      </c>
      <c r="D318" s="3" t="s">
        <v>967</v>
      </c>
      <c r="E318" s="3" t="s">
        <v>1101</v>
      </c>
      <c r="F318" s="3" t="s">
        <v>906</v>
      </c>
      <c r="G318" s="3">
        <v>4.8</v>
      </c>
    </row>
    <row r="319" spans="1:11" x14ac:dyDescent="0.25">
      <c r="A319" s="3" t="s">
        <v>350</v>
      </c>
      <c r="B319" s="3" t="s">
        <v>332</v>
      </c>
      <c r="C319" s="3" t="s">
        <v>724</v>
      </c>
      <c r="D319" s="3" t="s">
        <v>407</v>
      </c>
      <c r="E319" s="3" t="s">
        <v>1102</v>
      </c>
      <c r="F319" s="3" t="s">
        <v>910</v>
      </c>
      <c r="G319" s="3">
        <v>49.01</v>
      </c>
      <c r="H319" s="3" t="s">
        <v>916</v>
      </c>
      <c r="I319" s="3">
        <v>17.21</v>
      </c>
      <c r="J319" s="3" t="s">
        <v>538</v>
      </c>
      <c r="K319" s="3">
        <v>17.21</v>
      </c>
    </row>
    <row r="320" spans="1:11" x14ac:dyDescent="0.25">
      <c r="A320" s="3" t="s">
        <v>350</v>
      </c>
      <c r="B320" s="3" t="s">
        <v>332</v>
      </c>
      <c r="C320" s="3" t="s">
        <v>726</v>
      </c>
      <c r="D320" s="3" t="s">
        <v>970</v>
      </c>
      <c r="E320" s="3" t="s">
        <v>1101</v>
      </c>
      <c r="F320" s="3" t="s">
        <v>906</v>
      </c>
      <c r="G320" s="3">
        <v>20.85</v>
      </c>
    </row>
    <row r="321" spans="1:11" x14ac:dyDescent="0.25">
      <c r="A321" s="3" t="s">
        <v>350</v>
      </c>
      <c r="B321" s="3" t="s">
        <v>332</v>
      </c>
      <c r="C321" s="3" t="s">
        <v>189</v>
      </c>
      <c r="D321" s="3" t="s">
        <v>1095</v>
      </c>
      <c r="E321" s="3" t="s">
        <v>1102</v>
      </c>
      <c r="F321" s="3" t="s">
        <v>917</v>
      </c>
      <c r="G321" s="3">
        <v>15.04</v>
      </c>
      <c r="H321" s="3" t="s">
        <v>914</v>
      </c>
      <c r="I321" s="3">
        <v>3</v>
      </c>
      <c r="J321" s="3" t="s">
        <v>905</v>
      </c>
      <c r="K321" s="3">
        <v>3</v>
      </c>
    </row>
    <row r="322" spans="1:11" x14ac:dyDescent="0.25">
      <c r="A322" s="3" t="s">
        <v>350</v>
      </c>
      <c r="B322" s="3" t="s">
        <v>332</v>
      </c>
      <c r="C322" s="3" t="s">
        <v>1079</v>
      </c>
      <c r="D322" s="3" t="s">
        <v>1095</v>
      </c>
      <c r="E322" s="3" t="s">
        <v>1102</v>
      </c>
      <c r="F322" s="3" t="s">
        <v>1039</v>
      </c>
      <c r="G322" s="3">
        <v>2.5</v>
      </c>
    </row>
    <row r="323" spans="1:11" x14ac:dyDescent="0.25">
      <c r="A323" s="3" t="s">
        <v>350</v>
      </c>
      <c r="B323" s="3" t="s">
        <v>332</v>
      </c>
      <c r="C323" s="3" t="s">
        <v>1079</v>
      </c>
      <c r="D323" s="3" t="s">
        <v>1095</v>
      </c>
      <c r="E323" s="3" t="s">
        <v>1102</v>
      </c>
      <c r="F323" s="3" t="s">
        <v>1088</v>
      </c>
    </row>
    <row r="324" spans="1:11" x14ac:dyDescent="0.25">
      <c r="A324" s="3" t="s">
        <v>350</v>
      </c>
      <c r="B324" s="3" t="s">
        <v>332</v>
      </c>
      <c r="C324" s="3" t="s">
        <v>727</v>
      </c>
      <c r="D324" s="3" t="s">
        <v>1096</v>
      </c>
      <c r="E324" s="3" t="s">
        <v>1101</v>
      </c>
      <c r="F324" s="3" t="s">
        <v>907</v>
      </c>
      <c r="G324" s="3">
        <v>4.5999999999999996</v>
      </c>
    </row>
    <row r="325" spans="1:11" x14ac:dyDescent="0.25">
      <c r="A325" s="3" t="s">
        <v>350</v>
      </c>
      <c r="B325" s="3" t="s">
        <v>332</v>
      </c>
      <c r="C325" s="3" t="s">
        <v>190</v>
      </c>
      <c r="D325" s="3" t="s">
        <v>42</v>
      </c>
      <c r="E325" s="3" t="s">
        <v>1102</v>
      </c>
      <c r="F325" s="3" t="s">
        <v>917</v>
      </c>
      <c r="G325" s="3">
        <v>27.26</v>
      </c>
      <c r="H325" s="3" t="s">
        <v>913</v>
      </c>
      <c r="I325" s="3">
        <v>7.34</v>
      </c>
      <c r="J325" s="3" t="s">
        <v>538</v>
      </c>
      <c r="K325" s="3">
        <v>7.34</v>
      </c>
    </row>
    <row r="326" spans="1:11" x14ac:dyDescent="0.25">
      <c r="A326" s="3" t="s">
        <v>350</v>
      </c>
      <c r="B326" s="3" t="s">
        <v>332</v>
      </c>
      <c r="C326" s="3" t="s">
        <v>728</v>
      </c>
      <c r="D326" s="3" t="s">
        <v>974</v>
      </c>
      <c r="E326" s="3" t="s">
        <v>1101</v>
      </c>
      <c r="F326" s="3" t="s">
        <v>906</v>
      </c>
      <c r="G326" s="3">
        <v>9</v>
      </c>
    </row>
    <row r="327" spans="1:11" x14ac:dyDescent="0.25">
      <c r="A327" s="3" t="s">
        <v>350</v>
      </c>
      <c r="B327" s="3" t="s">
        <v>332</v>
      </c>
      <c r="C327" s="3" t="s">
        <v>235</v>
      </c>
      <c r="D327" s="3" t="s">
        <v>222</v>
      </c>
      <c r="E327" s="3" t="s">
        <v>1102</v>
      </c>
      <c r="F327" s="3" t="s">
        <v>957</v>
      </c>
      <c r="G327" s="3">
        <v>36</v>
      </c>
      <c r="H327" s="3" t="s">
        <v>954</v>
      </c>
      <c r="I327" s="3">
        <v>8.6999999999999993</v>
      </c>
      <c r="J327" s="3" t="s">
        <v>538</v>
      </c>
      <c r="K327" s="3">
        <v>8.6999999999999993</v>
      </c>
    </row>
    <row r="328" spans="1:11" x14ac:dyDescent="0.25">
      <c r="A328" s="3" t="s">
        <v>350</v>
      </c>
      <c r="B328" s="3" t="s">
        <v>332</v>
      </c>
      <c r="C328" s="3" t="s">
        <v>729</v>
      </c>
      <c r="D328" s="3" t="s">
        <v>977</v>
      </c>
      <c r="E328" s="3" t="s">
        <v>1101</v>
      </c>
      <c r="F328" s="3" t="s">
        <v>906</v>
      </c>
      <c r="G328" s="3">
        <v>13</v>
      </c>
    </row>
    <row r="329" spans="1:11" x14ac:dyDescent="0.25">
      <c r="A329" s="3" t="s">
        <v>350</v>
      </c>
      <c r="B329" s="3" t="s">
        <v>332</v>
      </c>
      <c r="C329" s="3" t="s">
        <v>429</v>
      </c>
      <c r="D329" s="3" t="s">
        <v>406</v>
      </c>
      <c r="E329" s="3" t="s">
        <v>1102</v>
      </c>
      <c r="F329" s="3" t="s">
        <v>910</v>
      </c>
      <c r="G329" s="3">
        <v>47.99</v>
      </c>
      <c r="H329" s="3" t="s">
        <v>916</v>
      </c>
      <c r="I329" s="3">
        <v>17.21</v>
      </c>
      <c r="J329" s="3" t="s">
        <v>538</v>
      </c>
      <c r="K329" s="3">
        <v>17.21</v>
      </c>
    </row>
    <row r="330" spans="1:11" x14ac:dyDescent="0.25">
      <c r="A330" s="3" t="s">
        <v>350</v>
      </c>
      <c r="B330" s="3" t="s">
        <v>332</v>
      </c>
      <c r="C330" s="3" t="s">
        <v>731</v>
      </c>
      <c r="D330" s="3" t="s">
        <v>966</v>
      </c>
      <c r="E330" s="3" t="s">
        <v>1101</v>
      </c>
      <c r="F330" s="3" t="s">
        <v>906</v>
      </c>
      <c r="G330" s="3">
        <v>20.85</v>
      </c>
    </row>
    <row r="331" spans="1:11" x14ac:dyDescent="0.25">
      <c r="A331" s="3" t="s">
        <v>350</v>
      </c>
      <c r="B331" s="3" t="s">
        <v>332</v>
      </c>
      <c r="C331" s="3" t="s">
        <v>732</v>
      </c>
      <c r="D331" s="3" t="s">
        <v>316</v>
      </c>
      <c r="E331" s="3" t="s">
        <v>1102</v>
      </c>
      <c r="F331" s="3" t="s">
        <v>987</v>
      </c>
      <c r="G331" s="3">
        <v>199.87</v>
      </c>
      <c r="H331" s="3" t="s">
        <v>988</v>
      </c>
      <c r="I331" s="3">
        <v>101.16</v>
      </c>
      <c r="J331" s="3" t="s">
        <v>538</v>
      </c>
      <c r="K331" s="3">
        <v>101.16</v>
      </c>
    </row>
    <row r="332" spans="1:11" x14ac:dyDescent="0.25">
      <c r="A332" s="3" t="s">
        <v>350</v>
      </c>
      <c r="B332" s="3" t="s">
        <v>332</v>
      </c>
      <c r="C332" s="3" t="s">
        <v>735</v>
      </c>
      <c r="D332" s="3" t="s">
        <v>978</v>
      </c>
      <c r="E332" s="3" t="s">
        <v>1101</v>
      </c>
      <c r="F332" s="3" t="s">
        <v>906</v>
      </c>
      <c r="G332" s="3">
        <v>66</v>
      </c>
    </row>
    <row r="333" spans="1:11" x14ac:dyDescent="0.25">
      <c r="A333" s="3" t="s">
        <v>350</v>
      </c>
      <c r="B333" s="3" t="s">
        <v>332</v>
      </c>
      <c r="C333" s="3" t="s">
        <v>736</v>
      </c>
      <c r="D333" s="3" t="s">
        <v>316</v>
      </c>
      <c r="E333" s="3" t="s">
        <v>1102</v>
      </c>
      <c r="F333" s="3" t="s">
        <v>987</v>
      </c>
      <c r="G333" s="3">
        <v>106.59</v>
      </c>
      <c r="H333" s="3" t="s">
        <v>988</v>
      </c>
      <c r="I333" s="3">
        <v>78.56</v>
      </c>
      <c r="J333" s="3" t="s">
        <v>538</v>
      </c>
      <c r="K333" s="3">
        <v>78.56</v>
      </c>
    </row>
    <row r="334" spans="1:11" x14ac:dyDescent="0.25">
      <c r="A334" s="3" t="s">
        <v>350</v>
      </c>
      <c r="B334" s="3" t="s">
        <v>332</v>
      </c>
      <c r="C334" s="3" t="s">
        <v>739</v>
      </c>
      <c r="D334" s="3" t="s">
        <v>978</v>
      </c>
      <c r="E334" s="3" t="s">
        <v>1101</v>
      </c>
      <c r="F334" s="3" t="s">
        <v>906</v>
      </c>
      <c r="G334" s="3">
        <v>41</v>
      </c>
    </row>
    <row r="335" spans="1:11" x14ac:dyDescent="0.25">
      <c r="A335" s="3" t="s">
        <v>350</v>
      </c>
      <c r="B335" s="3" t="s">
        <v>332</v>
      </c>
      <c r="C335" s="3" t="s">
        <v>537</v>
      </c>
      <c r="D335" s="3" t="s">
        <v>403</v>
      </c>
      <c r="E335" s="3" t="s">
        <v>1102</v>
      </c>
      <c r="F335" s="3"/>
      <c r="J335" s="3" t="s">
        <v>538</v>
      </c>
      <c r="K335" s="3">
        <v>4.0999999999999996</v>
      </c>
    </row>
    <row r="336" spans="1:11" x14ac:dyDescent="0.25">
      <c r="A336" s="3" t="s">
        <v>350</v>
      </c>
      <c r="B336" s="3" t="s">
        <v>332</v>
      </c>
      <c r="C336" s="3" t="s">
        <v>519</v>
      </c>
      <c r="D336" s="3" t="s">
        <v>244</v>
      </c>
      <c r="E336" s="3" t="s">
        <v>1102</v>
      </c>
      <c r="F336" s="3" t="s">
        <v>987</v>
      </c>
      <c r="G336" s="3">
        <v>103.5</v>
      </c>
    </row>
    <row r="337" spans="1:11" x14ac:dyDescent="0.25">
      <c r="A337" s="3" t="s">
        <v>351</v>
      </c>
      <c r="B337" s="3" t="s">
        <v>332</v>
      </c>
      <c r="C337" s="3" t="s">
        <v>192</v>
      </c>
      <c r="D337" s="3" t="s">
        <v>12</v>
      </c>
      <c r="E337" s="3" t="s">
        <v>1102</v>
      </c>
      <c r="F337" s="3" t="s">
        <v>917</v>
      </c>
      <c r="G337" s="3">
        <v>51.58</v>
      </c>
      <c r="H337" s="3" t="s">
        <v>912</v>
      </c>
      <c r="I337" s="3">
        <v>19.850000000000001</v>
      </c>
      <c r="J337" s="3" t="s">
        <v>905</v>
      </c>
      <c r="K337" s="3">
        <v>19.850000000000001</v>
      </c>
    </row>
    <row r="338" spans="1:11" x14ac:dyDescent="0.25">
      <c r="A338" s="3" t="s">
        <v>351</v>
      </c>
      <c r="B338" s="3" t="s">
        <v>332</v>
      </c>
      <c r="C338" s="3" t="s">
        <v>740</v>
      </c>
      <c r="D338" s="3" t="s">
        <v>968</v>
      </c>
      <c r="E338" s="3" t="s">
        <v>1101</v>
      </c>
      <c r="F338" s="3" t="s">
        <v>907</v>
      </c>
      <c r="G338" s="3">
        <v>17.5</v>
      </c>
    </row>
    <row r="339" spans="1:11" x14ac:dyDescent="0.25">
      <c r="A339" s="3" t="s">
        <v>351</v>
      </c>
      <c r="B339" s="3" t="s">
        <v>332</v>
      </c>
      <c r="C339" s="3" t="s">
        <v>193</v>
      </c>
      <c r="D339" s="3" t="s">
        <v>1093</v>
      </c>
      <c r="E339" s="3" t="s">
        <v>1102</v>
      </c>
      <c r="F339" s="3" t="s">
        <v>917</v>
      </c>
      <c r="G339" s="3">
        <v>16.52</v>
      </c>
      <c r="H339" s="3" t="s">
        <v>914</v>
      </c>
      <c r="I339" s="3">
        <v>5.53</v>
      </c>
      <c r="J339" s="3" t="s">
        <v>905</v>
      </c>
      <c r="K339" s="3">
        <v>5.53</v>
      </c>
    </row>
    <row r="340" spans="1:11" x14ac:dyDescent="0.25">
      <c r="A340" s="3" t="s">
        <v>351</v>
      </c>
      <c r="B340" s="3" t="s">
        <v>332</v>
      </c>
      <c r="C340" s="3" t="s">
        <v>1080</v>
      </c>
      <c r="D340" s="3" t="s">
        <v>1093</v>
      </c>
      <c r="E340" s="3" t="s">
        <v>1102</v>
      </c>
      <c r="F340" s="3" t="s">
        <v>1039</v>
      </c>
      <c r="G340" s="3">
        <v>5</v>
      </c>
    </row>
    <row r="341" spans="1:11" x14ac:dyDescent="0.25">
      <c r="A341" s="3" t="s">
        <v>351</v>
      </c>
      <c r="B341" s="3" t="s">
        <v>332</v>
      </c>
      <c r="C341" s="3" t="s">
        <v>1080</v>
      </c>
      <c r="D341" s="3" t="s">
        <v>1093</v>
      </c>
      <c r="E341" s="3" t="s">
        <v>1102</v>
      </c>
      <c r="F341" s="3" t="s">
        <v>1088</v>
      </c>
    </row>
    <row r="342" spans="1:11" x14ac:dyDescent="0.25">
      <c r="A342" s="3" t="s">
        <v>351</v>
      </c>
      <c r="B342" s="3" t="s">
        <v>332</v>
      </c>
      <c r="C342" s="3" t="s">
        <v>741</v>
      </c>
      <c r="D342" s="3" t="s">
        <v>1098</v>
      </c>
      <c r="E342" s="3" t="s">
        <v>1101</v>
      </c>
      <c r="F342" s="3" t="s">
        <v>907</v>
      </c>
      <c r="G342" s="3">
        <v>6.6</v>
      </c>
    </row>
    <row r="343" spans="1:11" x14ac:dyDescent="0.25">
      <c r="A343" s="3" t="s">
        <v>351</v>
      </c>
      <c r="B343" s="3" t="s">
        <v>332</v>
      </c>
      <c r="C343" s="3" t="s">
        <v>742</v>
      </c>
      <c r="D343" s="3" t="s">
        <v>404</v>
      </c>
      <c r="E343" s="3" t="s">
        <v>1102</v>
      </c>
      <c r="F343" s="3" t="s">
        <v>916</v>
      </c>
      <c r="G343" s="3">
        <v>14.68</v>
      </c>
      <c r="H343" s="3" t="s">
        <v>910</v>
      </c>
      <c r="I343" s="3">
        <v>3.24</v>
      </c>
      <c r="J343" s="3" t="s">
        <v>538</v>
      </c>
      <c r="K343" s="3">
        <v>3.24</v>
      </c>
    </row>
    <row r="344" spans="1:11" x14ac:dyDescent="0.25">
      <c r="A344" s="3" t="s">
        <v>351</v>
      </c>
      <c r="B344" s="3" t="s">
        <v>332</v>
      </c>
      <c r="C344" s="3" t="s">
        <v>743</v>
      </c>
      <c r="D344" s="3" t="s">
        <v>967</v>
      </c>
      <c r="E344" s="3" t="s">
        <v>1101</v>
      </c>
      <c r="F344" s="3" t="s">
        <v>906</v>
      </c>
      <c r="G344" s="3">
        <v>4.8</v>
      </c>
    </row>
    <row r="345" spans="1:11" x14ac:dyDescent="0.25">
      <c r="A345" s="3" t="s">
        <v>351</v>
      </c>
      <c r="B345" s="3" t="s">
        <v>332</v>
      </c>
      <c r="C345" s="3" t="s">
        <v>744</v>
      </c>
      <c r="D345" s="3" t="s">
        <v>407</v>
      </c>
      <c r="E345" s="3" t="s">
        <v>1102</v>
      </c>
      <c r="F345" s="3" t="s">
        <v>910</v>
      </c>
      <c r="G345" s="3">
        <v>49.01</v>
      </c>
      <c r="H345" s="3" t="s">
        <v>916</v>
      </c>
      <c r="I345" s="3">
        <v>17.21</v>
      </c>
      <c r="J345" s="3" t="s">
        <v>538</v>
      </c>
      <c r="K345" s="3">
        <v>17.21</v>
      </c>
    </row>
    <row r="346" spans="1:11" x14ac:dyDescent="0.25">
      <c r="A346" s="3" t="s">
        <v>351</v>
      </c>
      <c r="B346" s="3" t="s">
        <v>332</v>
      </c>
      <c r="C346" s="3" t="s">
        <v>745</v>
      </c>
      <c r="D346" s="3" t="s">
        <v>970</v>
      </c>
      <c r="E346" s="3" t="s">
        <v>1101</v>
      </c>
      <c r="F346" s="3" t="s">
        <v>906</v>
      </c>
      <c r="G346" s="3">
        <v>20.85</v>
      </c>
    </row>
    <row r="347" spans="1:11" x14ac:dyDescent="0.25">
      <c r="A347" s="3" t="s">
        <v>351</v>
      </c>
      <c r="B347" s="3" t="s">
        <v>332</v>
      </c>
      <c r="C347" s="3" t="s">
        <v>194</v>
      </c>
      <c r="D347" s="3" t="s">
        <v>1095</v>
      </c>
      <c r="E347" s="3" t="s">
        <v>1102</v>
      </c>
      <c r="F347" s="3" t="s">
        <v>917</v>
      </c>
      <c r="G347" s="3">
        <v>15.04</v>
      </c>
      <c r="H347" s="3" t="s">
        <v>914</v>
      </c>
      <c r="I347" s="3">
        <v>3</v>
      </c>
      <c r="J347" s="3" t="s">
        <v>905</v>
      </c>
      <c r="K347" s="3">
        <v>3</v>
      </c>
    </row>
    <row r="348" spans="1:11" x14ac:dyDescent="0.25">
      <c r="A348" s="3" t="s">
        <v>351</v>
      </c>
      <c r="B348" s="3" t="s">
        <v>332</v>
      </c>
      <c r="C348" s="3" t="s">
        <v>1081</v>
      </c>
      <c r="D348" s="3" t="s">
        <v>1095</v>
      </c>
      <c r="E348" s="3" t="s">
        <v>1102</v>
      </c>
      <c r="F348" s="3" t="s">
        <v>1039</v>
      </c>
      <c r="G348" s="3">
        <v>2.5</v>
      </c>
    </row>
    <row r="349" spans="1:11" x14ac:dyDescent="0.25">
      <c r="A349" s="3" t="s">
        <v>351</v>
      </c>
      <c r="B349" s="3" t="s">
        <v>332</v>
      </c>
      <c r="C349" s="3" t="s">
        <v>1081</v>
      </c>
      <c r="D349" s="3" t="s">
        <v>1095</v>
      </c>
      <c r="E349" s="3" t="s">
        <v>1102</v>
      </c>
      <c r="F349" s="3" t="s">
        <v>1088</v>
      </c>
    </row>
    <row r="350" spans="1:11" x14ac:dyDescent="0.25">
      <c r="A350" s="3" t="s">
        <v>351</v>
      </c>
      <c r="B350" s="3" t="s">
        <v>332</v>
      </c>
      <c r="C350" s="3" t="s">
        <v>746</v>
      </c>
      <c r="D350" s="3" t="s">
        <v>1096</v>
      </c>
      <c r="E350" s="3" t="s">
        <v>1101</v>
      </c>
      <c r="F350" s="3" t="s">
        <v>907</v>
      </c>
      <c r="G350" s="3">
        <v>4.5999999999999996</v>
      </c>
    </row>
    <row r="351" spans="1:11" x14ac:dyDescent="0.25">
      <c r="A351" s="3" t="s">
        <v>351</v>
      </c>
      <c r="B351" s="3" t="s">
        <v>332</v>
      </c>
      <c r="C351" s="3" t="s">
        <v>195</v>
      </c>
      <c r="D351" s="3" t="s">
        <v>42</v>
      </c>
      <c r="E351" s="3" t="s">
        <v>1102</v>
      </c>
      <c r="F351" s="3" t="s">
        <v>917</v>
      </c>
      <c r="G351" s="3">
        <v>24.65</v>
      </c>
      <c r="H351" s="3" t="s">
        <v>913</v>
      </c>
      <c r="I351" s="3">
        <v>7.34</v>
      </c>
      <c r="J351" s="3" t="s">
        <v>538</v>
      </c>
      <c r="K351" s="3">
        <v>7.34</v>
      </c>
    </row>
    <row r="352" spans="1:11" x14ac:dyDescent="0.25">
      <c r="A352" s="3" t="s">
        <v>351</v>
      </c>
      <c r="B352" s="3" t="s">
        <v>332</v>
      </c>
      <c r="C352" s="3" t="s">
        <v>747</v>
      </c>
      <c r="D352" s="3" t="s">
        <v>974</v>
      </c>
      <c r="E352" s="3" t="s">
        <v>1101</v>
      </c>
      <c r="F352" s="3" t="s">
        <v>906</v>
      </c>
      <c r="G352" s="3">
        <v>9</v>
      </c>
    </row>
    <row r="353" spans="1:11" x14ac:dyDescent="0.25">
      <c r="A353" s="3" t="s">
        <v>351</v>
      </c>
      <c r="B353" s="3" t="s">
        <v>332</v>
      </c>
      <c r="C353" s="3" t="s">
        <v>236</v>
      </c>
      <c r="D353" s="3" t="s">
        <v>222</v>
      </c>
      <c r="E353" s="3" t="s">
        <v>1102</v>
      </c>
      <c r="F353" s="3" t="s">
        <v>957</v>
      </c>
      <c r="G353" s="3">
        <v>36</v>
      </c>
      <c r="H353" s="3" t="s">
        <v>954</v>
      </c>
      <c r="I353" s="3">
        <v>8.6999999999999993</v>
      </c>
      <c r="J353" s="3" t="s">
        <v>538</v>
      </c>
      <c r="K353" s="3">
        <v>8.6999999999999993</v>
      </c>
    </row>
    <row r="354" spans="1:11" x14ac:dyDescent="0.25">
      <c r="A354" s="3" t="s">
        <v>351</v>
      </c>
      <c r="B354" s="3" t="s">
        <v>332</v>
      </c>
      <c r="C354" s="3" t="s">
        <v>748</v>
      </c>
      <c r="D354" s="3" t="s">
        <v>977</v>
      </c>
      <c r="E354" s="3" t="s">
        <v>1101</v>
      </c>
      <c r="F354" s="3" t="s">
        <v>906</v>
      </c>
      <c r="G354" s="3">
        <v>13</v>
      </c>
    </row>
    <row r="355" spans="1:11" x14ac:dyDescent="0.25">
      <c r="A355" s="3" t="s">
        <v>351</v>
      </c>
      <c r="B355" s="3" t="s">
        <v>332</v>
      </c>
      <c r="C355" s="3" t="s">
        <v>430</v>
      </c>
      <c r="D355" s="3" t="s">
        <v>406</v>
      </c>
      <c r="E355" s="3" t="s">
        <v>1102</v>
      </c>
      <c r="F355" s="3" t="s">
        <v>910</v>
      </c>
      <c r="G355" s="3">
        <v>47.99</v>
      </c>
      <c r="H355" s="3" t="s">
        <v>916</v>
      </c>
      <c r="I355" s="3">
        <v>17.21</v>
      </c>
      <c r="J355" s="3" t="s">
        <v>538</v>
      </c>
      <c r="K355" s="3">
        <v>17.21</v>
      </c>
    </row>
    <row r="356" spans="1:11" x14ac:dyDescent="0.25">
      <c r="A356" s="3" t="s">
        <v>351</v>
      </c>
      <c r="B356" s="3" t="s">
        <v>332</v>
      </c>
      <c r="C356" s="3" t="s">
        <v>749</v>
      </c>
      <c r="D356" s="3" t="s">
        <v>966</v>
      </c>
      <c r="E356" s="3" t="s">
        <v>1101</v>
      </c>
      <c r="F356" s="3" t="s">
        <v>906</v>
      </c>
      <c r="G356" s="3">
        <v>20.85</v>
      </c>
    </row>
    <row r="357" spans="1:11" x14ac:dyDescent="0.25">
      <c r="A357" s="3" t="s">
        <v>351</v>
      </c>
      <c r="B357" s="3" t="s">
        <v>332</v>
      </c>
      <c r="C357" s="3" t="s">
        <v>438</v>
      </c>
      <c r="D357" s="3" t="s">
        <v>439</v>
      </c>
      <c r="E357" s="3" t="s">
        <v>1102</v>
      </c>
      <c r="F357" s="3" t="s">
        <v>917</v>
      </c>
      <c r="G357" s="3">
        <v>19.89</v>
      </c>
      <c r="H357" s="3" t="s">
        <v>912</v>
      </c>
      <c r="I357" s="3">
        <v>13.82</v>
      </c>
      <c r="J357" s="3" t="s">
        <v>905</v>
      </c>
      <c r="K357" s="3">
        <v>13.82</v>
      </c>
    </row>
    <row r="358" spans="1:11" x14ac:dyDescent="0.25">
      <c r="A358" s="3" t="s">
        <v>351</v>
      </c>
      <c r="B358" s="3" t="s">
        <v>332</v>
      </c>
      <c r="C358" s="3" t="s">
        <v>752</v>
      </c>
      <c r="D358" s="3" t="s">
        <v>979</v>
      </c>
      <c r="E358" s="3" t="s">
        <v>1101</v>
      </c>
      <c r="F358" s="3" t="s">
        <v>907</v>
      </c>
      <c r="G358" s="3">
        <v>12.9</v>
      </c>
    </row>
    <row r="359" spans="1:11" x14ac:dyDescent="0.25">
      <c r="A359" s="3" t="s">
        <v>351</v>
      </c>
      <c r="B359" s="3" t="s">
        <v>332</v>
      </c>
      <c r="C359" s="3" t="s">
        <v>440</v>
      </c>
      <c r="D359" s="3" t="s">
        <v>441</v>
      </c>
      <c r="E359" s="3" t="s">
        <v>1102</v>
      </c>
      <c r="F359" s="3" t="s">
        <v>917</v>
      </c>
      <c r="G359" s="3">
        <v>92.41</v>
      </c>
      <c r="H359" s="3" t="s">
        <v>910</v>
      </c>
      <c r="I359" s="3">
        <v>20.21</v>
      </c>
      <c r="J359" s="3" t="s">
        <v>613</v>
      </c>
      <c r="K359" s="3">
        <v>20.21</v>
      </c>
    </row>
    <row r="360" spans="1:11" x14ac:dyDescent="0.25">
      <c r="A360" s="3" t="s">
        <v>351</v>
      </c>
      <c r="B360" s="3" t="s">
        <v>332</v>
      </c>
      <c r="C360" s="3" t="s">
        <v>754</v>
      </c>
      <c r="D360" s="3" t="s">
        <v>980</v>
      </c>
      <c r="E360" s="3" t="s">
        <v>1101</v>
      </c>
      <c r="F360" s="3" t="s">
        <v>964</v>
      </c>
      <c r="G360" s="3">
        <v>52.1</v>
      </c>
    </row>
    <row r="361" spans="1:11" x14ac:dyDescent="0.25">
      <c r="A361" s="3" t="s">
        <v>351</v>
      </c>
      <c r="B361" s="3" t="s">
        <v>332</v>
      </c>
      <c r="C361" s="3" t="s">
        <v>445</v>
      </c>
      <c r="D361" s="3" t="s">
        <v>444</v>
      </c>
      <c r="E361" s="3" t="s">
        <v>1102</v>
      </c>
      <c r="F361" s="3" t="s">
        <v>917</v>
      </c>
      <c r="G361" s="3">
        <v>158.16999999999999</v>
      </c>
      <c r="H361" s="3" t="s">
        <v>910</v>
      </c>
      <c r="I361" s="3">
        <v>107.81</v>
      </c>
      <c r="J361" s="3" t="s">
        <v>613</v>
      </c>
      <c r="K361" s="3">
        <v>107.81</v>
      </c>
    </row>
    <row r="362" spans="1:11" x14ac:dyDescent="0.25">
      <c r="A362" s="3" t="s">
        <v>351</v>
      </c>
      <c r="B362" s="3" t="s">
        <v>332</v>
      </c>
      <c r="C362" s="3" t="s">
        <v>753</v>
      </c>
      <c r="D362" s="3" t="s">
        <v>981</v>
      </c>
      <c r="E362" s="3" t="s">
        <v>1101</v>
      </c>
      <c r="F362" s="3" t="s">
        <v>964</v>
      </c>
      <c r="G362" s="3">
        <v>41.8</v>
      </c>
    </row>
    <row r="363" spans="1:11" x14ac:dyDescent="0.25">
      <c r="A363" s="3" t="s">
        <v>351</v>
      </c>
      <c r="B363" s="3" t="s">
        <v>332</v>
      </c>
      <c r="C363" s="3" t="s">
        <v>442</v>
      </c>
      <c r="D363" s="3" t="s">
        <v>375</v>
      </c>
      <c r="E363" s="3" t="s">
        <v>1102</v>
      </c>
      <c r="F363" s="3" t="s">
        <v>962</v>
      </c>
      <c r="G363" s="3">
        <v>16.93</v>
      </c>
      <c r="H363" s="3" t="s">
        <v>914</v>
      </c>
      <c r="I363" s="3">
        <v>2.7</v>
      </c>
      <c r="J363" s="3" t="s">
        <v>991</v>
      </c>
      <c r="K363" s="3">
        <v>2.7</v>
      </c>
    </row>
    <row r="364" spans="1:11" x14ac:dyDescent="0.25">
      <c r="A364" s="3" t="s">
        <v>351</v>
      </c>
      <c r="B364" s="3" t="s">
        <v>332</v>
      </c>
      <c r="C364" s="3" t="s">
        <v>443</v>
      </c>
      <c r="D364" s="3" t="s">
        <v>12</v>
      </c>
      <c r="E364" s="3" t="s">
        <v>1102</v>
      </c>
      <c r="F364" s="3" t="s">
        <v>917</v>
      </c>
      <c r="G364" s="3">
        <v>85.82</v>
      </c>
      <c r="H364" s="3" t="s">
        <v>912</v>
      </c>
      <c r="I364" s="3">
        <v>34.44</v>
      </c>
      <c r="J364" s="3" t="s">
        <v>905</v>
      </c>
      <c r="K364" s="3">
        <v>34.44</v>
      </c>
    </row>
    <row r="365" spans="1:11" x14ac:dyDescent="0.25">
      <c r="A365" s="3" t="s">
        <v>351</v>
      </c>
      <c r="B365" s="3" t="s">
        <v>332</v>
      </c>
      <c r="C365" s="3" t="s">
        <v>759</v>
      </c>
      <c r="D365" s="3" t="s">
        <v>968</v>
      </c>
      <c r="E365" s="3" t="s">
        <v>1101</v>
      </c>
      <c r="F365" s="3" t="s">
        <v>907</v>
      </c>
      <c r="G365" s="3">
        <v>30.8</v>
      </c>
    </row>
    <row r="366" spans="1:11" x14ac:dyDescent="0.25">
      <c r="A366" s="3" t="s">
        <v>351</v>
      </c>
      <c r="B366" s="3" t="s">
        <v>332</v>
      </c>
      <c r="C366" s="3" t="s">
        <v>760</v>
      </c>
      <c r="D366" s="3" t="s">
        <v>316</v>
      </c>
      <c r="E366" s="3" t="s">
        <v>1102</v>
      </c>
      <c r="F366" s="3" t="s">
        <v>987</v>
      </c>
      <c r="G366" s="3">
        <v>168.58</v>
      </c>
      <c r="H366" s="3" t="s">
        <v>988</v>
      </c>
      <c r="I366" s="3">
        <v>111.65</v>
      </c>
      <c r="J366" s="3" t="s">
        <v>538</v>
      </c>
      <c r="K366" s="3">
        <v>111.65</v>
      </c>
    </row>
    <row r="367" spans="1:11" x14ac:dyDescent="0.25">
      <c r="A367" s="3" t="s">
        <v>351</v>
      </c>
      <c r="B367" s="3" t="s">
        <v>332</v>
      </c>
      <c r="C367" s="3" t="s">
        <v>763</v>
      </c>
      <c r="D367" s="3" t="s">
        <v>978</v>
      </c>
      <c r="E367" s="3" t="s">
        <v>1101</v>
      </c>
      <c r="F367" s="3" t="s">
        <v>906</v>
      </c>
      <c r="G367" s="3">
        <v>44.8</v>
      </c>
    </row>
    <row r="368" spans="1:11" x14ac:dyDescent="0.25">
      <c r="A368" s="3" t="s">
        <v>351</v>
      </c>
      <c r="B368" s="3" t="s">
        <v>332</v>
      </c>
      <c r="C368" s="3" t="s">
        <v>520</v>
      </c>
      <c r="D368" s="3" t="s">
        <v>244</v>
      </c>
      <c r="E368" s="3" t="s">
        <v>1102</v>
      </c>
      <c r="F368" s="3" t="s">
        <v>987</v>
      </c>
      <c r="G368" s="3">
        <v>89.4</v>
      </c>
    </row>
    <row r="369" spans="1:11" x14ac:dyDescent="0.25">
      <c r="A369" s="3" t="s">
        <v>352</v>
      </c>
      <c r="B369" s="3" t="s">
        <v>332</v>
      </c>
      <c r="C369" s="3" t="s">
        <v>64</v>
      </c>
      <c r="D369" s="3" t="s">
        <v>12</v>
      </c>
      <c r="E369" s="3" t="s">
        <v>1102</v>
      </c>
      <c r="F369" s="3" t="s">
        <v>917</v>
      </c>
      <c r="G369" s="3">
        <v>114.48</v>
      </c>
      <c r="H369" s="3" t="s">
        <v>912</v>
      </c>
      <c r="I369" s="3">
        <v>43.17</v>
      </c>
      <c r="J369" s="3" t="s">
        <v>905</v>
      </c>
      <c r="K369" s="3">
        <v>43.17</v>
      </c>
    </row>
    <row r="370" spans="1:11" x14ac:dyDescent="0.25">
      <c r="A370" s="3" t="s">
        <v>352</v>
      </c>
      <c r="B370" s="3" t="s">
        <v>332</v>
      </c>
      <c r="C370" s="3" t="s">
        <v>765</v>
      </c>
      <c r="D370" s="3" t="s">
        <v>968</v>
      </c>
      <c r="E370" s="3" t="s">
        <v>1101</v>
      </c>
      <c r="F370" s="3" t="s">
        <v>907</v>
      </c>
      <c r="G370" s="3">
        <v>68.400000000000006</v>
      </c>
    </row>
    <row r="371" spans="1:11" x14ac:dyDescent="0.25">
      <c r="A371" s="3" t="s">
        <v>352</v>
      </c>
      <c r="B371" s="3" t="s">
        <v>332</v>
      </c>
      <c r="C371" s="3" t="s">
        <v>65</v>
      </c>
      <c r="D371" s="3" t="s">
        <v>1093</v>
      </c>
      <c r="E371" s="3" t="s">
        <v>1102</v>
      </c>
      <c r="F371" s="3" t="s">
        <v>917</v>
      </c>
      <c r="G371" s="3">
        <v>16.04</v>
      </c>
      <c r="H371" s="3" t="s">
        <v>914</v>
      </c>
      <c r="I371" s="3">
        <v>5.53</v>
      </c>
      <c r="J371" s="3" t="s">
        <v>905</v>
      </c>
      <c r="K371" s="3">
        <v>5.53</v>
      </c>
    </row>
    <row r="372" spans="1:11" x14ac:dyDescent="0.25">
      <c r="A372" s="3" t="s">
        <v>352</v>
      </c>
      <c r="B372" s="3" t="s">
        <v>332</v>
      </c>
      <c r="C372" s="3" t="s">
        <v>1082</v>
      </c>
      <c r="D372" s="3" t="s">
        <v>1093</v>
      </c>
      <c r="E372" s="3" t="s">
        <v>1102</v>
      </c>
      <c r="F372" s="3" t="s">
        <v>1039</v>
      </c>
      <c r="G372" s="3">
        <v>5</v>
      </c>
    </row>
    <row r="373" spans="1:11" x14ac:dyDescent="0.25">
      <c r="A373" s="3" t="s">
        <v>352</v>
      </c>
      <c r="B373" s="3" t="s">
        <v>332</v>
      </c>
      <c r="C373" s="3" t="s">
        <v>1082</v>
      </c>
      <c r="D373" s="3" t="s">
        <v>1093</v>
      </c>
      <c r="E373" s="3" t="s">
        <v>1102</v>
      </c>
      <c r="F373" s="3" t="s">
        <v>1088</v>
      </c>
    </row>
    <row r="374" spans="1:11" x14ac:dyDescent="0.25">
      <c r="A374" s="3" t="s">
        <v>352</v>
      </c>
      <c r="B374" s="3" t="s">
        <v>332</v>
      </c>
      <c r="C374" s="3" t="s">
        <v>766</v>
      </c>
      <c r="D374" s="3" t="s">
        <v>1098</v>
      </c>
      <c r="E374" s="3" t="s">
        <v>1101</v>
      </c>
      <c r="F374" s="3" t="s">
        <v>907</v>
      </c>
      <c r="G374" s="3">
        <v>6.6</v>
      </c>
    </row>
    <row r="375" spans="1:11" x14ac:dyDescent="0.25">
      <c r="A375" s="3" t="s">
        <v>352</v>
      </c>
      <c r="B375" s="3" t="s">
        <v>332</v>
      </c>
      <c r="C375" s="3" t="s">
        <v>767</v>
      </c>
      <c r="D375" s="3" t="s">
        <v>404</v>
      </c>
      <c r="E375" s="3" t="s">
        <v>1102</v>
      </c>
      <c r="F375" s="3" t="s">
        <v>916</v>
      </c>
      <c r="G375" s="3">
        <v>9.57</v>
      </c>
      <c r="H375" s="3" t="s">
        <v>910</v>
      </c>
      <c r="I375" s="3">
        <v>3.24</v>
      </c>
      <c r="J375" s="3" t="s">
        <v>538</v>
      </c>
      <c r="K375" s="3">
        <v>3.24</v>
      </c>
    </row>
    <row r="376" spans="1:11" x14ac:dyDescent="0.25">
      <c r="A376" s="3" t="s">
        <v>352</v>
      </c>
      <c r="B376" s="3" t="s">
        <v>332</v>
      </c>
      <c r="C376" s="3" t="s">
        <v>769</v>
      </c>
      <c r="D376" s="3" t="s">
        <v>967</v>
      </c>
      <c r="E376" s="3" t="s">
        <v>1101</v>
      </c>
      <c r="F376" s="3" t="s">
        <v>906</v>
      </c>
      <c r="G376" s="3">
        <v>4.8</v>
      </c>
    </row>
    <row r="377" spans="1:11" x14ac:dyDescent="0.25">
      <c r="A377" s="3" t="s">
        <v>352</v>
      </c>
      <c r="B377" s="3" t="s">
        <v>332</v>
      </c>
      <c r="C377" s="3" t="s">
        <v>770</v>
      </c>
      <c r="D377" s="3" t="s">
        <v>407</v>
      </c>
      <c r="E377" s="3" t="s">
        <v>1102</v>
      </c>
      <c r="F377" s="3" t="s">
        <v>910</v>
      </c>
      <c r="G377" s="3">
        <v>48.15</v>
      </c>
      <c r="H377" s="3" t="s">
        <v>916</v>
      </c>
      <c r="I377" s="3">
        <v>17.21</v>
      </c>
      <c r="J377" s="3" t="s">
        <v>538</v>
      </c>
      <c r="K377" s="3">
        <v>17.21</v>
      </c>
    </row>
    <row r="378" spans="1:11" x14ac:dyDescent="0.25">
      <c r="A378" s="3" t="s">
        <v>352</v>
      </c>
      <c r="B378" s="3" t="s">
        <v>332</v>
      </c>
      <c r="C378" s="3" t="s">
        <v>772</v>
      </c>
      <c r="D378" s="3" t="s">
        <v>970</v>
      </c>
      <c r="E378" s="3" t="s">
        <v>1101</v>
      </c>
      <c r="F378" s="3" t="s">
        <v>906</v>
      </c>
      <c r="G378" s="3">
        <v>20.85</v>
      </c>
    </row>
    <row r="379" spans="1:11" x14ac:dyDescent="0.25">
      <c r="A379" s="3" t="s">
        <v>352</v>
      </c>
      <c r="B379" s="3" t="s">
        <v>332</v>
      </c>
      <c r="C379" s="3" t="s">
        <v>66</v>
      </c>
      <c r="D379" s="3" t="s">
        <v>1095</v>
      </c>
      <c r="E379" s="3" t="s">
        <v>1102</v>
      </c>
      <c r="F379" s="3" t="s">
        <v>917</v>
      </c>
      <c r="G379" s="3">
        <v>14.69</v>
      </c>
      <c r="H379" s="3" t="s">
        <v>914</v>
      </c>
      <c r="I379" s="3">
        <v>3</v>
      </c>
      <c r="J379" s="3" t="s">
        <v>905</v>
      </c>
      <c r="K379" s="3">
        <v>3</v>
      </c>
    </row>
    <row r="380" spans="1:11" x14ac:dyDescent="0.25">
      <c r="A380" s="3" t="s">
        <v>352</v>
      </c>
      <c r="B380" s="3" t="s">
        <v>332</v>
      </c>
      <c r="C380" s="3" t="s">
        <v>1083</v>
      </c>
      <c r="D380" s="3" t="s">
        <v>1095</v>
      </c>
      <c r="E380" s="3" t="s">
        <v>1102</v>
      </c>
      <c r="F380" s="3" t="s">
        <v>1039</v>
      </c>
      <c r="G380" s="3">
        <v>2.5</v>
      </c>
    </row>
    <row r="381" spans="1:11" x14ac:dyDescent="0.25">
      <c r="A381" s="3" t="s">
        <v>352</v>
      </c>
      <c r="B381" s="3" t="s">
        <v>332</v>
      </c>
      <c r="C381" s="3" t="s">
        <v>1083</v>
      </c>
      <c r="D381" s="3" t="s">
        <v>1095</v>
      </c>
      <c r="E381" s="3" t="s">
        <v>1102</v>
      </c>
      <c r="F381" s="3" t="s">
        <v>1088</v>
      </c>
    </row>
    <row r="382" spans="1:11" x14ac:dyDescent="0.25">
      <c r="A382" s="3" t="s">
        <v>352</v>
      </c>
      <c r="B382" s="3" t="s">
        <v>332</v>
      </c>
      <c r="C382" s="3" t="s">
        <v>773</v>
      </c>
      <c r="D382" s="3" t="s">
        <v>1096</v>
      </c>
      <c r="E382" s="3" t="s">
        <v>1101</v>
      </c>
      <c r="F382" s="3" t="s">
        <v>907</v>
      </c>
      <c r="G382" s="3">
        <v>4.5999999999999996</v>
      </c>
    </row>
    <row r="383" spans="1:11" x14ac:dyDescent="0.25">
      <c r="A383" s="3" t="s">
        <v>352</v>
      </c>
      <c r="B383" s="3" t="s">
        <v>332</v>
      </c>
      <c r="C383" s="3" t="s">
        <v>67</v>
      </c>
      <c r="D383" s="3" t="s">
        <v>42</v>
      </c>
      <c r="E383" s="3" t="s">
        <v>1102</v>
      </c>
      <c r="F383" s="3" t="s">
        <v>917</v>
      </c>
      <c r="G383" s="3">
        <v>14.98</v>
      </c>
      <c r="H383" s="3" t="s">
        <v>913</v>
      </c>
      <c r="I383" s="3">
        <v>7.34</v>
      </c>
      <c r="J383" s="3" t="s">
        <v>538</v>
      </c>
      <c r="K383" s="3">
        <v>7.34</v>
      </c>
    </row>
    <row r="384" spans="1:11" x14ac:dyDescent="0.25">
      <c r="A384" s="3" t="s">
        <v>352</v>
      </c>
      <c r="B384" s="3" t="s">
        <v>332</v>
      </c>
      <c r="C384" s="3" t="s">
        <v>774</v>
      </c>
      <c r="D384" s="3" t="s">
        <v>974</v>
      </c>
      <c r="E384" s="3" t="s">
        <v>1101</v>
      </c>
      <c r="F384" s="3" t="s">
        <v>906</v>
      </c>
      <c r="G384" s="3">
        <v>9</v>
      </c>
    </row>
    <row r="385" spans="1:11" x14ac:dyDescent="0.25">
      <c r="A385" s="3" t="s">
        <v>352</v>
      </c>
      <c r="B385" s="3" t="s">
        <v>332</v>
      </c>
      <c r="C385" s="3" t="s">
        <v>237</v>
      </c>
      <c r="D385" s="3" t="s">
        <v>222</v>
      </c>
      <c r="E385" s="3" t="s">
        <v>1102</v>
      </c>
      <c r="F385" s="3" t="s">
        <v>957</v>
      </c>
      <c r="G385" s="3">
        <v>36</v>
      </c>
      <c r="H385" s="3" t="s">
        <v>954</v>
      </c>
      <c r="I385" s="3">
        <v>8.6999999999999993</v>
      </c>
      <c r="J385" s="3" t="s">
        <v>538</v>
      </c>
      <c r="K385" s="3">
        <v>8.6999999999999993</v>
      </c>
    </row>
    <row r="386" spans="1:11" x14ac:dyDescent="0.25">
      <c r="A386" s="3" t="s">
        <v>352</v>
      </c>
      <c r="B386" s="3" t="s">
        <v>332</v>
      </c>
      <c r="C386" s="3" t="s">
        <v>775</v>
      </c>
      <c r="D386" s="3" t="s">
        <v>977</v>
      </c>
      <c r="E386" s="3" t="s">
        <v>1101</v>
      </c>
      <c r="F386" s="3" t="s">
        <v>906</v>
      </c>
      <c r="G386" s="3">
        <v>13</v>
      </c>
    </row>
    <row r="387" spans="1:11" x14ac:dyDescent="0.25">
      <c r="A387" s="3" t="s">
        <v>352</v>
      </c>
      <c r="B387" s="3" t="s">
        <v>332</v>
      </c>
      <c r="C387" s="3" t="s">
        <v>431</v>
      </c>
      <c r="D387" s="3" t="s">
        <v>406</v>
      </c>
      <c r="E387" s="3" t="s">
        <v>1102</v>
      </c>
      <c r="F387" s="3" t="s">
        <v>910</v>
      </c>
      <c r="G387" s="3">
        <v>47.12</v>
      </c>
      <c r="H387" s="3" t="s">
        <v>916</v>
      </c>
      <c r="I387" s="3">
        <v>17.21</v>
      </c>
      <c r="J387" s="3" t="s">
        <v>538</v>
      </c>
      <c r="K387" s="3">
        <v>17.21</v>
      </c>
    </row>
    <row r="388" spans="1:11" x14ac:dyDescent="0.25">
      <c r="A388" s="3" t="s">
        <v>352</v>
      </c>
      <c r="B388" s="3" t="s">
        <v>332</v>
      </c>
      <c r="C388" s="3" t="s">
        <v>777</v>
      </c>
      <c r="D388" s="3" t="s">
        <v>966</v>
      </c>
      <c r="E388" s="3" t="s">
        <v>1101</v>
      </c>
      <c r="F388" s="3" t="s">
        <v>906</v>
      </c>
      <c r="G388" s="3">
        <v>20.85</v>
      </c>
    </row>
    <row r="389" spans="1:11" x14ac:dyDescent="0.25">
      <c r="A389" s="3" t="s">
        <v>352</v>
      </c>
      <c r="B389" s="3" t="s">
        <v>332</v>
      </c>
      <c r="C389" s="3" t="s">
        <v>521</v>
      </c>
      <c r="D389" s="3" t="s">
        <v>244</v>
      </c>
      <c r="E389" s="3" t="s">
        <v>1102</v>
      </c>
      <c r="F389" s="3" t="s">
        <v>987</v>
      </c>
      <c r="G389" s="3">
        <v>89.4</v>
      </c>
    </row>
    <row r="390" spans="1:11" x14ac:dyDescent="0.25">
      <c r="A390" s="3" t="s">
        <v>338</v>
      </c>
      <c r="B390" s="3" t="s">
        <v>108</v>
      </c>
      <c r="C390" s="3" t="s">
        <v>51</v>
      </c>
      <c r="D390" s="3" t="s">
        <v>12</v>
      </c>
      <c r="E390" s="3" t="s">
        <v>1102</v>
      </c>
      <c r="F390" s="3" t="s">
        <v>917</v>
      </c>
      <c r="G390" s="3">
        <v>146.18</v>
      </c>
      <c r="H390" s="3" t="s">
        <v>912</v>
      </c>
      <c r="I390" s="3">
        <v>57.9</v>
      </c>
      <c r="J390" s="3" t="s">
        <v>905</v>
      </c>
      <c r="K390" s="3">
        <v>57.9</v>
      </c>
    </row>
    <row r="391" spans="1:11" x14ac:dyDescent="0.25">
      <c r="A391" s="3" t="s">
        <v>338</v>
      </c>
      <c r="B391" s="3" t="s">
        <v>108</v>
      </c>
      <c r="C391" s="3" t="s">
        <v>778</v>
      </c>
      <c r="D391" s="3" t="s">
        <v>968</v>
      </c>
      <c r="E391" s="3" t="s">
        <v>1101</v>
      </c>
      <c r="F391" s="3" t="s">
        <v>907</v>
      </c>
      <c r="G391" s="3">
        <v>68.400000000000006</v>
      </c>
    </row>
    <row r="392" spans="1:11" x14ac:dyDescent="0.25">
      <c r="A392" s="3" t="s">
        <v>338</v>
      </c>
      <c r="B392" s="3" t="s">
        <v>108</v>
      </c>
      <c r="C392" s="3" t="s">
        <v>52</v>
      </c>
      <c r="D392" s="3" t="s">
        <v>1093</v>
      </c>
      <c r="E392" s="3" t="s">
        <v>1102</v>
      </c>
      <c r="F392" s="3" t="s">
        <v>917</v>
      </c>
      <c r="G392" s="3">
        <v>16.28</v>
      </c>
      <c r="H392" s="3" t="s">
        <v>914</v>
      </c>
      <c r="I392" s="3">
        <v>5.53</v>
      </c>
      <c r="J392" s="3" t="s">
        <v>905</v>
      </c>
      <c r="K392" s="3">
        <v>5.53</v>
      </c>
    </row>
    <row r="393" spans="1:11" x14ac:dyDescent="0.25">
      <c r="A393" s="3" t="s">
        <v>338</v>
      </c>
      <c r="B393" s="3" t="s">
        <v>108</v>
      </c>
      <c r="C393" s="3" t="s">
        <v>1048</v>
      </c>
      <c r="D393" s="3" t="s">
        <v>1093</v>
      </c>
      <c r="E393" s="3" t="s">
        <v>1102</v>
      </c>
      <c r="F393" s="3" t="s">
        <v>1039</v>
      </c>
      <c r="G393" s="3">
        <v>5</v>
      </c>
    </row>
    <row r="394" spans="1:11" x14ac:dyDescent="0.25">
      <c r="A394" s="3" t="s">
        <v>338</v>
      </c>
      <c r="B394" s="3" t="s">
        <v>108</v>
      </c>
      <c r="C394" s="3" t="s">
        <v>1048</v>
      </c>
      <c r="D394" s="3" t="s">
        <v>1093</v>
      </c>
      <c r="E394" s="3" t="s">
        <v>1102</v>
      </c>
      <c r="F394" s="3" t="s">
        <v>1088</v>
      </c>
    </row>
    <row r="395" spans="1:11" x14ac:dyDescent="0.25">
      <c r="A395" s="3" t="s">
        <v>338</v>
      </c>
      <c r="B395" s="3" t="s">
        <v>108</v>
      </c>
      <c r="C395" s="3" t="s">
        <v>779</v>
      </c>
      <c r="D395" s="3" t="s">
        <v>1098</v>
      </c>
      <c r="E395" s="3" t="s">
        <v>1101</v>
      </c>
      <c r="F395" s="3" t="s">
        <v>907</v>
      </c>
      <c r="G395" s="3">
        <v>6.6</v>
      </c>
    </row>
    <row r="396" spans="1:11" x14ac:dyDescent="0.25">
      <c r="A396" s="3" t="s">
        <v>338</v>
      </c>
      <c r="B396" s="3" t="s">
        <v>108</v>
      </c>
      <c r="C396" s="3" t="s">
        <v>780</v>
      </c>
      <c r="D396" s="3" t="s">
        <v>404</v>
      </c>
      <c r="E396" s="3" t="s">
        <v>1102</v>
      </c>
      <c r="F396" s="3" t="s">
        <v>916</v>
      </c>
      <c r="G396" s="3">
        <v>10.17</v>
      </c>
      <c r="H396" s="3" t="s">
        <v>910</v>
      </c>
      <c r="I396" s="3">
        <v>3.24</v>
      </c>
      <c r="J396" s="3" t="s">
        <v>538</v>
      </c>
      <c r="K396" s="3">
        <v>3.24</v>
      </c>
    </row>
    <row r="397" spans="1:11" x14ac:dyDescent="0.25">
      <c r="A397" s="3" t="s">
        <v>338</v>
      </c>
      <c r="B397" s="3" t="s">
        <v>108</v>
      </c>
      <c r="C397" s="3" t="s">
        <v>781</v>
      </c>
      <c r="D397" s="3" t="s">
        <v>967</v>
      </c>
      <c r="E397" s="3" t="s">
        <v>1101</v>
      </c>
      <c r="F397" s="3" t="s">
        <v>906</v>
      </c>
      <c r="G397" s="3">
        <v>4.8</v>
      </c>
    </row>
    <row r="398" spans="1:11" x14ac:dyDescent="0.25">
      <c r="A398" s="3" t="s">
        <v>338</v>
      </c>
      <c r="B398" s="3" t="s">
        <v>108</v>
      </c>
      <c r="C398" s="3" t="s">
        <v>405</v>
      </c>
      <c r="D398" s="3" t="s">
        <v>407</v>
      </c>
      <c r="E398" s="3" t="s">
        <v>1102</v>
      </c>
      <c r="F398" s="3" t="s">
        <v>910</v>
      </c>
      <c r="G398" s="3">
        <v>48.32</v>
      </c>
      <c r="H398" s="3" t="s">
        <v>916</v>
      </c>
      <c r="I398" s="3">
        <v>17.21</v>
      </c>
      <c r="J398" s="3" t="s">
        <v>538</v>
      </c>
      <c r="K398" s="3">
        <v>17.21</v>
      </c>
    </row>
    <row r="399" spans="1:11" x14ac:dyDescent="0.25">
      <c r="A399" s="3" t="s">
        <v>338</v>
      </c>
      <c r="B399" s="3" t="s">
        <v>108</v>
      </c>
      <c r="C399" s="3" t="s">
        <v>782</v>
      </c>
      <c r="D399" s="3" t="s">
        <v>970</v>
      </c>
      <c r="E399" s="3" t="s">
        <v>1101</v>
      </c>
      <c r="F399" s="3" t="s">
        <v>906</v>
      </c>
      <c r="G399" s="3">
        <v>20.85</v>
      </c>
    </row>
    <row r="400" spans="1:11" x14ac:dyDescent="0.25">
      <c r="A400" s="3" t="s">
        <v>338</v>
      </c>
      <c r="B400" s="3" t="s">
        <v>108</v>
      </c>
      <c r="C400" s="3" t="s">
        <v>53</v>
      </c>
      <c r="D400" s="3" t="s">
        <v>1095</v>
      </c>
      <c r="E400" s="3" t="s">
        <v>1102</v>
      </c>
      <c r="F400" s="3" t="s">
        <v>917</v>
      </c>
      <c r="G400" s="3">
        <v>15.03</v>
      </c>
      <c r="H400" s="3" t="s">
        <v>914</v>
      </c>
      <c r="I400" s="3">
        <v>3</v>
      </c>
      <c r="J400" s="3" t="s">
        <v>905</v>
      </c>
      <c r="K400" s="3">
        <v>3</v>
      </c>
    </row>
    <row r="401" spans="1:11" x14ac:dyDescent="0.25">
      <c r="A401" s="3" t="s">
        <v>338</v>
      </c>
      <c r="B401" s="3" t="s">
        <v>108</v>
      </c>
      <c r="C401" s="3" t="s">
        <v>1049</v>
      </c>
      <c r="D401" s="3" t="s">
        <v>1095</v>
      </c>
      <c r="E401" s="3" t="s">
        <v>1102</v>
      </c>
      <c r="F401" s="3" t="s">
        <v>1039</v>
      </c>
      <c r="G401" s="3">
        <v>2.5</v>
      </c>
    </row>
    <row r="402" spans="1:11" x14ac:dyDescent="0.25">
      <c r="A402" s="3" t="s">
        <v>338</v>
      </c>
      <c r="B402" s="3" t="s">
        <v>108</v>
      </c>
      <c r="C402" s="3" t="s">
        <v>1049</v>
      </c>
      <c r="D402" s="3" t="s">
        <v>1095</v>
      </c>
      <c r="E402" s="3" t="s">
        <v>1102</v>
      </c>
      <c r="F402" s="3" t="s">
        <v>1088</v>
      </c>
    </row>
    <row r="403" spans="1:11" x14ac:dyDescent="0.25">
      <c r="A403" s="3" t="s">
        <v>338</v>
      </c>
      <c r="B403" s="3" t="s">
        <v>108</v>
      </c>
      <c r="C403" s="3" t="s">
        <v>783</v>
      </c>
      <c r="D403" s="3" t="s">
        <v>1096</v>
      </c>
      <c r="E403" s="3" t="s">
        <v>1101</v>
      </c>
      <c r="F403" s="3" t="s">
        <v>907</v>
      </c>
      <c r="G403" s="3">
        <v>4.5999999999999996</v>
      </c>
    </row>
    <row r="404" spans="1:11" x14ac:dyDescent="0.25">
      <c r="A404" s="3" t="s">
        <v>338</v>
      </c>
      <c r="B404" s="3" t="s">
        <v>108</v>
      </c>
      <c r="C404" s="3" t="s">
        <v>56</v>
      </c>
      <c r="D404" s="3" t="s">
        <v>42</v>
      </c>
      <c r="E404" s="3" t="s">
        <v>1102</v>
      </c>
      <c r="F404" s="3" t="s">
        <v>917</v>
      </c>
      <c r="G404" s="3">
        <v>15.35</v>
      </c>
      <c r="H404" s="3" t="s">
        <v>913</v>
      </c>
      <c r="I404" s="3">
        <v>7.34</v>
      </c>
      <c r="J404" s="3" t="s">
        <v>538</v>
      </c>
      <c r="K404" s="3">
        <v>7.34</v>
      </c>
    </row>
    <row r="405" spans="1:11" x14ac:dyDescent="0.25">
      <c r="A405" s="3" t="s">
        <v>338</v>
      </c>
      <c r="B405" s="3" t="s">
        <v>108</v>
      </c>
      <c r="C405" s="3" t="s">
        <v>784</v>
      </c>
      <c r="D405" s="3" t="s">
        <v>974</v>
      </c>
      <c r="E405" s="3" t="s">
        <v>1101</v>
      </c>
      <c r="F405" s="3" t="s">
        <v>906</v>
      </c>
      <c r="G405" s="3">
        <v>9</v>
      </c>
    </row>
    <row r="406" spans="1:11" x14ac:dyDescent="0.25">
      <c r="A406" s="3" t="s">
        <v>338</v>
      </c>
      <c r="B406" s="3" t="s">
        <v>108</v>
      </c>
      <c r="C406" s="3" t="s">
        <v>241</v>
      </c>
      <c r="D406" s="3" t="s">
        <v>222</v>
      </c>
      <c r="E406" s="3" t="s">
        <v>1102</v>
      </c>
      <c r="F406" s="3" t="s">
        <v>957</v>
      </c>
      <c r="G406" s="3">
        <v>36</v>
      </c>
      <c r="H406" s="3" t="s">
        <v>954</v>
      </c>
      <c r="I406" s="3">
        <v>8.6999999999999993</v>
      </c>
      <c r="J406" s="3" t="s">
        <v>538</v>
      </c>
      <c r="K406" s="3">
        <v>8.6999999999999993</v>
      </c>
    </row>
    <row r="407" spans="1:11" x14ac:dyDescent="0.25">
      <c r="A407" s="3" t="s">
        <v>338</v>
      </c>
      <c r="B407" s="3" t="s">
        <v>108</v>
      </c>
      <c r="C407" s="3" t="s">
        <v>785</v>
      </c>
      <c r="D407" s="3" t="s">
        <v>977</v>
      </c>
      <c r="E407" s="3" t="s">
        <v>1101</v>
      </c>
      <c r="F407" s="3" t="s">
        <v>906</v>
      </c>
      <c r="G407" s="3">
        <v>13</v>
      </c>
    </row>
    <row r="408" spans="1:11" x14ac:dyDescent="0.25">
      <c r="A408" s="3" t="s">
        <v>338</v>
      </c>
      <c r="B408" s="3" t="s">
        <v>108</v>
      </c>
      <c r="C408" s="3" t="s">
        <v>414</v>
      </c>
      <c r="D408" s="3" t="s">
        <v>406</v>
      </c>
      <c r="E408" s="3" t="s">
        <v>1102</v>
      </c>
      <c r="F408" s="3" t="s">
        <v>910</v>
      </c>
      <c r="G408" s="3">
        <v>47.55</v>
      </c>
      <c r="H408" s="3" t="s">
        <v>916</v>
      </c>
      <c r="I408" s="3">
        <v>17.21</v>
      </c>
      <c r="J408" s="3" t="s">
        <v>538</v>
      </c>
      <c r="K408" s="3">
        <v>17.21</v>
      </c>
    </row>
    <row r="409" spans="1:11" x14ac:dyDescent="0.25">
      <c r="A409" s="3" t="s">
        <v>338</v>
      </c>
      <c r="B409" s="3" t="s">
        <v>108</v>
      </c>
      <c r="C409" s="3" t="s">
        <v>786</v>
      </c>
      <c r="D409" s="3" t="s">
        <v>966</v>
      </c>
      <c r="E409" s="3" t="s">
        <v>1101</v>
      </c>
      <c r="F409" s="3" t="s">
        <v>906</v>
      </c>
      <c r="G409" s="3">
        <v>20.85</v>
      </c>
    </row>
    <row r="410" spans="1:11" x14ac:dyDescent="0.25">
      <c r="A410" s="3" t="s">
        <v>338</v>
      </c>
      <c r="B410" s="3" t="s">
        <v>108</v>
      </c>
      <c r="C410" s="3" t="s">
        <v>502</v>
      </c>
      <c r="D410" s="3" t="s">
        <v>403</v>
      </c>
      <c r="E410" s="3" t="s">
        <v>1102</v>
      </c>
      <c r="F410" s="3"/>
      <c r="J410" s="3" t="s">
        <v>538</v>
      </c>
      <c r="K410" s="3">
        <v>6.66</v>
      </c>
    </row>
    <row r="411" spans="1:11" x14ac:dyDescent="0.25">
      <c r="A411" s="3" t="s">
        <v>338</v>
      </c>
      <c r="B411" s="3" t="s">
        <v>108</v>
      </c>
      <c r="C411" s="3" t="s">
        <v>503</v>
      </c>
      <c r="D411" s="3" t="s">
        <v>244</v>
      </c>
      <c r="E411" s="3" t="s">
        <v>1102</v>
      </c>
      <c r="F411" s="3" t="s">
        <v>987</v>
      </c>
      <c r="G411" s="3">
        <v>103.5</v>
      </c>
    </row>
    <row r="412" spans="1:11" x14ac:dyDescent="0.25">
      <c r="A412" s="3" t="s">
        <v>297</v>
      </c>
      <c r="B412" s="3" t="s">
        <v>332</v>
      </c>
      <c r="C412" s="3" t="s">
        <v>203</v>
      </c>
      <c r="D412" s="3" t="s">
        <v>12</v>
      </c>
      <c r="E412" s="3" t="s">
        <v>1102</v>
      </c>
      <c r="F412" s="3" t="s">
        <v>917</v>
      </c>
      <c r="G412" s="3">
        <v>114.63</v>
      </c>
      <c r="H412" s="3" t="s">
        <v>912</v>
      </c>
      <c r="I412" s="3">
        <v>43.55</v>
      </c>
      <c r="J412" s="3" t="s">
        <v>905</v>
      </c>
      <c r="K412" s="3">
        <v>43.55</v>
      </c>
    </row>
    <row r="413" spans="1:11" x14ac:dyDescent="0.25">
      <c r="A413" s="3" t="s">
        <v>297</v>
      </c>
      <c r="B413" s="3" t="s">
        <v>332</v>
      </c>
      <c r="C413" s="3" t="s">
        <v>789</v>
      </c>
      <c r="D413" s="3" t="s">
        <v>968</v>
      </c>
      <c r="E413" s="3" t="s">
        <v>1101</v>
      </c>
      <c r="F413" s="3" t="s">
        <v>907</v>
      </c>
      <c r="G413" s="3">
        <v>68.400000000000006</v>
      </c>
    </row>
    <row r="414" spans="1:11" x14ac:dyDescent="0.25">
      <c r="A414" s="3" t="s">
        <v>297</v>
      </c>
      <c r="B414" s="3" t="s">
        <v>332</v>
      </c>
      <c r="C414" s="3" t="s">
        <v>204</v>
      </c>
      <c r="D414" s="3" t="s">
        <v>1093</v>
      </c>
      <c r="E414" s="3" t="s">
        <v>1102</v>
      </c>
      <c r="F414" s="3" t="s">
        <v>917</v>
      </c>
      <c r="G414" s="3">
        <v>16.04</v>
      </c>
      <c r="H414" s="3" t="s">
        <v>914</v>
      </c>
      <c r="I414" s="3">
        <v>5.53</v>
      </c>
      <c r="J414" s="3" t="s">
        <v>905</v>
      </c>
      <c r="K414" s="3">
        <v>5.53</v>
      </c>
    </row>
    <row r="415" spans="1:11" x14ac:dyDescent="0.25">
      <c r="A415" s="3" t="s">
        <v>297</v>
      </c>
      <c r="B415" s="3" t="s">
        <v>332</v>
      </c>
      <c r="C415" s="3" t="s">
        <v>1084</v>
      </c>
      <c r="D415" s="3" t="s">
        <v>1093</v>
      </c>
      <c r="E415" s="3" t="s">
        <v>1102</v>
      </c>
      <c r="F415" s="3" t="s">
        <v>1039</v>
      </c>
      <c r="G415" s="3">
        <v>5</v>
      </c>
    </row>
    <row r="416" spans="1:11" x14ac:dyDescent="0.25">
      <c r="A416" s="3" t="s">
        <v>297</v>
      </c>
      <c r="B416" s="3" t="s">
        <v>332</v>
      </c>
      <c r="C416" s="3" t="s">
        <v>1084</v>
      </c>
      <c r="D416" s="3" t="s">
        <v>1093</v>
      </c>
      <c r="E416" s="3" t="s">
        <v>1102</v>
      </c>
      <c r="F416" s="3" t="s">
        <v>1088</v>
      </c>
    </row>
    <row r="417" spans="1:11" x14ac:dyDescent="0.25">
      <c r="A417" s="3" t="s">
        <v>297</v>
      </c>
      <c r="B417" s="3" t="s">
        <v>332</v>
      </c>
      <c r="C417" s="3" t="s">
        <v>790</v>
      </c>
      <c r="D417" s="3" t="s">
        <v>1098</v>
      </c>
      <c r="E417" s="3" t="s">
        <v>1101</v>
      </c>
      <c r="F417" s="3" t="s">
        <v>907</v>
      </c>
      <c r="G417" s="3">
        <v>6.6</v>
      </c>
    </row>
    <row r="418" spans="1:11" x14ac:dyDescent="0.25">
      <c r="A418" s="3" t="s">
        <v>297</v>
      </c>
      <c r="B418" s="3" t="s">
        <v>332</v>
      </c>
      <c r="C418" s="3" t="s">
        <v>791</v>
      </c>
      <c r="D418" s="3" t="s">
        <v>404</v>
      </c>
      <c r="E418" s="3" t="s">
        <v>1102</v>
      </c>
      <c r="F418" s="3" t="s">
        <v>916</v>
      </c>
      <c r="G418" s="3">
        <v>9.2799999999999994</v>
      </c>
      <c r="H418" s="3" t="s">
        <v>910</v>
      </c>
      <c r="I418" s="3">
        <v>3.24</v>
      </c>
      <c r="J418" s="3" t="s">
        <v>538</v>
      </c>
      <c r="K418" s="3">
        <v>3.24</v>
      </c>
    </row>
    <row r="419" spans="1:11" x14ac:dyDescent="0.25">
      <c r="A419" s="3" t="s">
        <v>297</v>
      </c>
      <c r="B419" s="3" t="s">
        <v>332</v>
      </c>
      <c r="C419" s="3" t="s">
        <v>793</v>
      </c>
      <c r="D419" s="3" t="s">
        <v>967</v>
      </c>
      <c r="E419" s="3" t="s">
        <v>1101</v>
      </c>
      <c r="F419" s="3" t="s">
        <v>906</v>
      </c>
      <c r="G419" s="3">
        <v>4.8</v>
      </c>
    </row>
    <row r="420" spans="1:11" x14ac:dyDescent="0.25">
      <c r="A420" s="3" t="s">
        <v>297</v>
      </c>
      <c r="B420" s="3" t="s">
        <v>332</v>
      </c>
      <c r="C420" s="3" t="s">
        <v>794</v>
      </c>
      <c r="D420" s="3" t="s">
        <v>407</v>
      </c>
      <c r="E420" s="3" t="s">
        <v>1102</v>
      </c>
      <c r="F420" s="3" t="s">
        <v>910</v>
      </c>
      <c r="G420" s="3">
        <v>48.15</v>
      </c>
      <c r="H420" s="3" t="s">
        <v>916</v>
      </c>
      <c r="I420" s="3">
        <v>17.21</v>
      </c>
      <c r="J420" s="3" t="s">
        <v>538</v>
      </c>
      <c r="K420" s="3">
        <v>17.21</v>
      </c>
    </row>
    <row r="421" spans="1:11" x14ac:dyDescent="0.25">
      <c r="A421" s="3" t="s">
        <v>297</v>
      </c>
      <c r="B421" s="3" t="s">
        <v>332</v>
      </c>
      <c r="C421" s="3" t="s">
        <v>795</v>
      </c>
      <c r="D421" s="3" t="s">
        <v>970</v>
      </c>
      <c r="E421" s="3" t="s">
        <v>1101</v>
      </c>
      <c r="F421" s="3" t="s">
        <v>906</v>
      </c>
      <c r="G421" s="3">
        <v>20.85</v>
      </c>
    </row>
    <row r="422" spans="1:11" x14ac:dyDescent="0.25">
      <c r="A422" s="3" t="s">
        <v>297</v>
      </c>
      <c r="B422" s="3" t="s">
        <v>332</v>
      </c>
      <c r="C422" s="3" t="s">
        <v>205</v>
      </c>
      <c r="D422" s="3" t="s">
        <v>1095</v>
      </c>
      <c r="E422" s="3" t="s">
        <v>1102</v>
      </c>
      <c r="F422" s="3" t="s">
        <v>917</v>
      </c>
      <c r="G422" s="3">
        <v>14.69</v>
      </c>
      <c r="H422" s="3" t="s">
        <v>914</v>
      </c>
      <c r="I422" s="3">
        <v>3</v>
      </c>
      <c r="J422" s="3" t="s">
        <v>905</v>
      </c>
      <c r="K422" s="3">
        <v>3</v>
      </c>
    </row>
    <row r="423" spans="1:11" x14ac:dyDescent="0.25">
      <c r="A423" s="3" t="s">
        <v>297</v>
      </c>
      <c r="B423" s="3" t="s">
        <v>332</v>
      </c>
      <c r="C423" s="3" t="s">
        <v>1085</v>
      </c>
      <c r="D423" s="3" t="s">
        <v>1095</v>
      </c>
      <c r="E423" s="3" t="s">
        <v>1102</v>
      </c>
      <c r="F423" s="3" t="s">
        <v>1039</v>
      </c>
      <c r="G423" s="3">
        <v>2.5</v>
      </c>
    </row>
    <row r="424" spans="1:11" x14ac:dyDescent="0.25">
      <c r="A424" s="3" t="s">
        <v>297</v>
      </c>
      <c r="B424" s="3" t="s">
        <v>332</v>
      </c>
      <c r="C424" s="3" t="s">
        <v>1085</v>
      </c>
      <c r="D424" s="3" t="s">
        <v>1095</v>
      </c>
      <c r="E424" s="3" t="s">
        <v>1102</v>
      </c>
      <c r="F424" s="3" t="s">
        <v>1088</v>
      </c>
    </row>
    <row r="425" spans="1:11" x14ac:dyDescent="0.25">
      <c r="A425" s="3" t="s">
        <v>297</v>
      </c>
      <c r="B425" s="3" t="s">
        <v>332</v>
      </c>
      <c r="C425" s="3" t="s">
        <v>796</v>
      </c>
      <c r="D425" s="3" t="s">
        <v>1096</v>
      </c>
      <c r="E425" s="3" t="s">
        <v>1101</v>
      </c>
      <c r="F425" s="3" t="s">
        <v>907</v>
      </c>
      <c r="G425" s="3">
        <v>4.5999999999999996</v>
      </c>
    </row>
    <row r="426" spans="1:11" x14ac:dyDescent="0.25">
      <c r="A426" s="3" t="s">
        <v>297</v>
      </c>
      <c r="B426" s="3" t="s">
        <v>332</v>
      </c>
      <c r="C426" s="3" t="s">
        <v>206</v>
      </c>
      <c r="D426" s="3" t="s">
        <v>42</v>
      </c>
      <c r="E426" s="3" t="s">
        <v>1102</v>
      </c>
      <c r="F426" s="3" t="s">
        <v>917</v>
      </c>
      <c r="G426" s="3">
        <v>14.98</v>
      </c>
      <c r="H426" s="3" t="s">
        <v>913</v>
      </c>
      <c r="I426" s="3">
        <v>7.34</v>
      </c>
      <c r="J426" s="3" t="s">
        <v>538</v>
      </c>
      <c r="K426" s="3">
        <v>7.34</v>
      </c>
    </row>
    <row r="427" spans="1:11" x14ac:dyDescent="0.25">
      <c r="A427" s="3" t="s">
        <v>297</v>
      </c>
      <c r="B427" s="3" t="s">
        <v>332</v>
      </c>
      <c r="C427" s="3" t="s">
        <v>797</v>
      </c>
      <c r="D427" s="3" t="s">
        <v>974</v>
      </c>
      <c r="E427" s="3" t="s">
        <v>1101</v>
      </c>
      <c r="F427" s="3" t="s">
        <v>906</v>
      </c>
      <c r="G427" s="3">
        <v>9</v>
      </c>
    </row>
    <row r="428" spans="1:11" x14ac:dyDescent="0.25">
      <c r="A428" s="3" t="s">
        <v>297</v>
      </c>
      <c r="B428" s="3" t="s">
        <v>332</v>
      </c>
      <c r="C428" s="3" t="s">
        <v>238</v>
      </c>
      <c r="D428" s="3" t="s">
        <v>222</v>
      </c>
      <c r="E428" s="3" t="s">
        <v>1102</v>
      </c>
      <c r="F428" s="3" t="s">
        <v>957</v>
      </c>
      <c r="G428" s="3">
        <v>36</v>
      </c>
      <c r="H428" s="3" t="s">
        <v>954</v>
      </c>
      <c r="I428" s="3">
        <v>8.6999999999999993</v>
      </c>
      <c r="J428" s="3" t="s">
        <v>538</v>
      </c>
      <c r="K428" s="3">
        <v>8.6999999999999993</v>
      </c>
    </row>
    <row r="429" spans="1:11" x14ac:dyDescent="0.25">
      <c r="A429" s="3" t="s">
        <v>297</v>
      </c>
      <c r="B429" s="3" t="s">
        <v>332</v>
      </c>
      <c r="C429" s="3" t="s">
        <v>798</v>
      </c>
      <c r="D429" s="3" t="s">
        <v>977</v>
      </c>
      <c r="E429" s="3" t="s">
        <v>1101</v>
      </c>
      <c r="F429" s="3" t="s">
        <v>906</v>
      </c>
      <c r="G429" s="3">
        <v>13</v>
      </c>
    </row>
    <row r="430" spans="1:11" x14ac:dyDescent="0.25">
      <c r="A430" s="3" t="s">
        <v>297</v>
      </c>
      <c r="B430" s="3" t="s">
        <v>332</v>
      </c>
      <c r="C430" s="3" t="s">
        <v>432</v>
      </c>
      <c r="D430" s="3" t="s">
        <v>406</v>
      </c>
      <c r="E430" s="3" t="s">
        <v>1102</v>
      </c>
      <c r="F430" s="3" t="s">
        <v>910</v>
      </c>
      <c r="G430" s="3">
        <v>47.12</v>
      </c>
      <c r="H430" s="3" t="s">
        <v>916</v>
      </c>
      <c r="I430" s="3">
        <v>17.21</v>
      </c>
      <c r="J430" s="3" t="s">
        <v>538</v>
      </c>
      <c r="K430" s="3">
        <v>17.21</v>
      </c>
    </row>
    <row r="431" spans="1:11" x14ac:dyDescent="0.25">
      <c r="A431" s="3" t="s">
        <v>297</v>
      </c>
      <c r="B431" s="3" t="s">
        <v>332</v>
      </c>
      <c r="C431" s="3" t="s">
        <v>799</v>
      </c>
      <c r="D431" s="3" t="s">
        <v>966</v>
      </c>
      <c r="E431" s="3" t="s">
        <v>1101</v>
      </c>
      <c r="F431" s="3" t="s">
        <v>906</v>
      </c>
      <c r="G431" s="3">
        <v>20.85</v>
      </c>
    </row>
    <row r="432" spans="1:11" x14ac:dyDescent="0.25">
      <c r="A432" s="3" t="s">
        <v>297</v>
      </c>
      <c r="B432" s="3" t="s">
        <v>332</v>
      </c>
      <c r="C432" s="3" t="s">
        <v>522</v>
      </c>
      <c r="D432" s="3" t="s">
        <v>244</v>
      </c>
      <c r="E432" s="3" t="s">
        <v>1102</v>
      </c>
      <c r="F432" s="3" t="s">
        <v>987</v>
      </c>
      <c r="G432" s="3">
        <v>89.4</v>
      </c>
    </row>
    <row r="433" spans="1:11" x14ac:dyDescent="0.25">
      <c r="A433" s="3" t="s">
        <v>353</v>
      </c>
      <c r="B433" s="3" t="s">
        <v>332</v>
      </c>
      <c r="C433" s="3" t="s">
        <v>216</v>
      </c>
      <c r="D433" s="3" t="s">
        <v>12</v>
      </c>
      <c r="E433" s="3" t="s">
        <v>1102</v>
      </c>
      <c r="F433" s="3" t="s">
        <v>917</v>
      </c>
      <c r="G433" s="3">
        <v>117.7</v>
      </c>
      <c r="H433" s="3" t="s">
        <v>912</v>
      </c>
      <c r="I433" s="3">
        <v>43.55</v>
      </c>
      <c r="J433" s="3" t="s">
        <v>905</v>
      </c>
      <c r="K433" s="3">
        <v>43.55</v>
      </c>
    </row>
    <row r="434" spans="1:11" x14ac:dyDescent="0.25">
      <c r="A434" s="3" t="s">
        <v>353</v>
      </c>
      <c r="B434" s="3" t="s">
        <v>332</v>
      </c>
      <c r="C434" s="3" t="s">
        <v>800</v>
      </c>
      <c r="D434" s="3" t="s">
        <v>968</v>
      </c>
      <c r="E434" s="3" t="s">
        <v>1101</v>
      </c>
      <c r="F434" s="3" t="s">
        <v>907</v>
      </c>
      <c r="G434" s="3">
        <v>68.400000000000006</v>
      </c>
    </row>
    <row r="435" spans="1:11" x14ac:dyDescent="0.25">
      <c r="A435" s="3" t="s">
        <v>353</v>
      </c>
      <c r="B435" s="3" t="s">
        <v>332</v>
      </c>
      <c r="C435" s="3" t="s">
        <v>217</v>
      </c>
      <c r="D435" s="3" t="s">
        <v>1093</v>
      </c>
      <c r="E435" s="3" t="s">
        <v>1102</v>
      </c>
      <c r="F435" s="3" t="s">
        <v>917</v>
      </c>
      <c r="G435" s="3">
        <v>16.28</v>
      </c>
      <c r="H435" s="3" t="s">
        <v>914</v>
      </c>
      <c r="I435" s="3">
        <v>5.53</v>
      </c>
      <c r="J435" s="3" t="s">
        <v>905</v>
      </c>
      <c r="K435" s="3">
        <v>5.53</v>
      </c>
    </row>
    <row r="436" spans="1:11" x14ac:dyDescent="0.25">
      <c r="A436" s="3" t="s">
        <v>353</v>
      </c>
      <c r="B436" s="3" t="s">
        <v>332</v>
      </c>
      <c r="C436" s="3" t="s">
        <v>1086</v>
      </c>
      <c r="D436" s="3" t="s">
        <v>1093</v>
      </c>
      <c r="E436" s="3" t="s">
        <v>1102</v>
      </c>
      <c r="F436" s="3" t="s">
        <v>1039</v>
      </c>
      <c r="G436" s="3">
        <v>5</v>
      </c>
    </row>
    <row r="437" spans="1:11" x14ac:dyDescent="0.25">
      <c r="A437" s="3" t="s">
        <v>353</v>
      </c>
      <c r="B437" s="3" t="s">
        <v>332</v>
      </c>
      <c r="C437" s="3" t="s">
        <v>1086</v>
      </c>
      <c r="D437" s="3" t="s">
        <v>1093</v>
      </c>
      <c r="E437" s="3" t="s">
        <v>1102</v>
      </c>
      <c r="F437" s="3" t="s">
        <v>1088</v>
      </c>
    </row>
    <row r="438" spans="1:11" x14ac:dyDescent="0.25">
      <c r="A438" s="3" t="s">
        <v>353</v>
      </c>
      <c r="B438" s="3" t="s">
        <v>332</v>
      </c>
      <c r="C438" s="3" t="s">
        <v>801</v>
      </c>
      <c r="D438" s="3" t="s">
        <v>1098</v>
      </c>
      <c r="E438" s="3" t="s">
        <v>1101</v>
      </c>
      <c r="F438" s="3" t="s">
        <v>907</v>
      </c>
      <c r="G438" s="3">
        <v>6.6</v>
      </c>
    </row>
    <row r="439" spans="1:11" x14ac:dyDescent="0.25">
      <c r="A439" s="3" t="s">
        <v>353</v>
      </c>
      <c r="B439" s="3" t="s">
        <v>332</v>
      </c>
      <c r="C439" s="3" t="s">
        <v>802</v>
      </c>
      <c r="D439" s="3" t="s">
        <v>404</v>
      </c>
      <c r="E439" s="3" t="s">
        <v>1102</v>
      </c>
      <c r="F439" s="3" t="s">
        <v>916</v>
      </c>
      <c r="G439" s="3">
        <v>9.83</v>
      </c>
      <c r="H439" s="3" t="s">
        <v>910</v>
      </c>
      <c r="I439" s="3">
        <v>3.24</v>
      </c>
      <c r="J439" s="3" t="s">
        <v>538</v>
      </c>
      <c r="K439" s="3">
        <v>3.24</v>
      </c>
    </row>
    <row r="440" spans="1:11" x14ac:dyDescent="0.25">
      <c r="A440" s="3" t="s">
        <v>353</v>
      </c>
      <c r="B440" s="3" t="s">
        <v>332</v>
      </c>
      <c r="C440" s="3" t="s">
        <v>804</v>
      </c>
      <c r="D440" s="3" t="s">
        <v>967</v>
      </c>
      <c r="E440" s="3" t="s">
        <v>1101</v>
      </c>
      <c r="F440" s="3" t="s">
        <v>906</v>
      </c>
      <c r="G440" s="3">
        <v>4.8</v>
      </c>
    </row>
    <row r="441" spans="1:11" x14ac:dyDescent="0.25">
      <c r="A441" s="3" t="s">
        <v>353</v>
      </c>
      <c r="B441" s="3" t="s">
        <v>332</v>
      </c>
      <c r="C441" s="3" t="s">
        <v>805</v>
      </c>
      <c r="D441" s="3" t="s">
        <v>407</v>
      </c>
      <c r="E441" s="3" t="s">
        <v>1102</v>
      </c>
      <c r="F441" s="3" t="s">
        <v>910</v>
      </c>
      <c r="G441" s="3">
        <v>49.01</v>
      </c>
      <c r="H441" s="3" t="s">
        <v>916</v>
      </c>
      <c r="I441" s="3">
        <v>17.21</v>
      </c>
      <c r="J441" s="3" t="s">
        <v>538</v>
      </c>
      <c r="K441" s="3">
        <v>17.21</v>
      </c>
    </row>
    <row r="442" spans="1:11" x14ac:dyDescent="0.25">
      <c r="A442" s="3" t="s">
        <v>353</v>
      </c>
      <c r="B442" s="3" t="s">
        <v>332</v>
      </c>
      <c r="C442" s="3" t="s">
        <v>806</v>
      </c>
      <c r="D442" s="3" t="s">
        <v>970</v>
      </c>
      <c r="E442" s="3" t="s">
        <v>1101</v>
      </c>
      <c r="F442" s="3" t="s">
        <v>906</v>
      </c>
      <c r="G442" s="3">
        <v>20.85</v>
      </c>
    </row>
    <row r="443" spans="1:11" x14ac:dyDescent="0.25">
      <c r="A443" s="3" t="s">
        <v>353</v>
      </c>
      <c r="B443" s="3" t="s">
        <v>332</v>
      </c>
      <c r="C443" s="3" t="s">
        <v>218</v>
      </c>
      <c r="D443" s="3" t="s">
        <v>1095</v>
      </c>
      <c r="E443" s="3" t="s">
        <v>1102</v>
      </c>
      <c r="F443" s="3" t="s">
        <v>917</v>
      </c>
      <c r="G443" s="3">
        <v>15.38</v>
      </c>
      <c r="H443" s="3" t="s">
        <v>914</v>
      </c>
      <c r="I443" s="3">
        <v>3</v>
      </c>
      <c r="J443" s="3" t="s">
        <v>905</v>
      </c>
      <c r="K443" s="3">
        <v>3</v>
      </c>
    </row>
    <row r="444" spans="1:11" x14ac:dyDescent="0.25">
      <c r="A444" s="3" t="s">
        <v>353</v>
      </c>
      <c r="B444" s="3" t="s">
        <v>332</v>
      </c>
      <c r="C444" s="3" t="s">
        <v>1087</v>
      </c>
      <c r="D444" s="3" t="s">
        <v>1095</v>
      </c>
      <c r="E444" s="3" t="s">
        <v>1102</v>
      </c>
      <c r="F444" s="3" t="s">
        <v>1039</v>
      </c>
      <c r="G444" s="3">
        <v>2.5</v>
      </c>
    </row>
    <row r="445" spans="1:11" x14ac:dyDescent="0.25">
      <c r="A445" s="3" t="s">
        <v>353</v>
      </c>
      <c r="B445" s="3" t="s">
        <v>332</v>
      </c>
      <c r="C445" s="3" t="s">
        <v>1087</v>
      </c>
      <c r="D445" s="3" t="s">
        <v>1095</v>
      </c>
      <c r="E445" s="3" t="s">
        <v>1102</v>
      </c>
      <c r="F445" s="3" t="s">
        <v>1088</v>
      </c>
    </row>
    <row r="446" spans="1:11" x14ac:dyDescent="0.25">
      <c r="A446" s="3" t="s">
        <v>353</v>
      </c>
      <c r="B446" s="3" t="s">
        <v>332</v>
      </c>
      <c r="C446" s="3" t="s">
        <v>807</v>
      </c>
      <c r="D446" s="3" t="s">
        <v>1096</v>
      </c>
      <c r="E446" s="3" t="s">
        <v>1101</v>
      </c>
      <c r="F446" s="3" t="s">
        <v>907</v>
      </c>
      <c r="G446" s="3">
        <v>4.5999999999999996</v>
      </c>
    </row>
    <row r="447" spans="1:11" x14ac:dyDescent="0.25">
      <c r="A447" s="3" t="s">
        <v>353</v>
      </c>
      <c r="B447" s="3" t="s">
        <v>332</v>
      </c>
      <c r="C447" s="3" t="s">
        <v>219</v>
      </c>
      <c r="D447" s="3" t="s">
        <v>42</v>
      </c>
      <c r="E447" s="3" t="s">
        <v>1102</v>
      </c>
      <c r="F447" s="3" t="s">
        <v>917</v>
      </c>
      <c r="G447" s="3">
        <v>15.35</v>
      </c>
      <c r="H447" s="3" t="s">
        <v>913</v>
      </c>
      <c r="I447" s="3">
        <v>10.26</v>
      </c>
      <c r="J447" s="3" t="s">
        <v>538</v>
      </c>
      <c r="K447" s="3">
        <v>10.26</v>
      </c>
    </row>
    <row r="448" spans="1:11" x14ac:dyDescent="0.25">
      <c r="A448" s="3" t="s">
        <v>353</v>
      </c>
      <c r="B448" s="3" t="s">
        <v>332</v>
      </c>
      <c r="C448" s="3" t="s">
        <v>808</v>
      </c>
      <c r="D448" s="3" t="s">
        <v>974</v>
      </c>
      <c r="E448" s="3" t="s">
        <v>1101</v>
      </c>
      <c r="F448" s="3" t="s">
        <v>906</v>
      </c>
      <c r="G448" s="3">
        <v>9</v>
      </c>
    </row>
    <row r="449" spans="1:11" x14ac:dyDescent="0.25">
      <c r="A449" s="3" t="s">
        <v>353</v>
      </c>
      <c r="B449" s="3" t="s">
        <v>332</v>
      </c>
      <c r="C449" s="3" t="s">
        <v>239</v>
      </c>
      <c r="D449" s="3" t="s">
        <v>222</v>
      </c>
      <c r="E449" s="3" t="s">
        <v>1102</v>
      </c>
      <c r="F449" s="3" t="s">
        <v>957</v>
      </c>
      <c r="G449" s="3">
        <v>36</v>
      </c>
      <c r="H449" s="3" t="s">
        <v>954</v>
      </c>
      <c r="I449" s="3">
        <v>8.6999999999999993</v>
      </c>
      <c r="J449" s="3" t="s">
        <v>538</v>
      </c>
      <c r="K449" s="3">
        <v>8.6999999999999993</v>
      </c>
    </row>
    <row r="450" spans="1:11" x14ac:dyDescent="0.25">
      <c r="A450" s="3" t="s">
        <v>353</v>
      </c>
      <c r="B450" s="3" t="s">
        <v>332</v>
      </c>
      <c r="C450" s="3" t="s">
        <v>809</v>
      </c>
      <c r="D450" s="3" t="s">
        <v>977</v>
      </c>
      <c r="E450" s="3" t="s">
        <v>1101</v>
      </c>
      <c r="F450" s="3" t="s">
        <v>906</v>
      </c>
      <c r="G450" s="3">
        <v>13</v>
      </c>
    </row>
    <row r="451" spans="1:11" x14ac:dyDescent="0.25">
      <c r="A451" s="3" t="s">
        <v>353</v>
      </c>
      <c r="B451" s="3" t="s">
        <v>332</v>
      </c>
      <c r="C451" s="3" t="s">
        <v>433</v>
      </c>
      <c r="D451" s="3" t="s">
        <v>406</v>
      </c>
      <c r="E451" s="3" t="s">
        <v>1102</v>
      </c>
      <c r="F451" s="3" t="s">
        <v>910</v>
      </c>
      <c r="G451" s="3">
        <v>47.99</v>
      </c>
      <c r="H451" s="3" t="s">
        <v>916</v>
      </c>
      <c r="I451" s="3">
        <v>17.21</v>
      </c>
      <c r="J451" s="3" t="s">
        <v>538</v>
      </c>
      <c r="K451" s="3">
        <v>17.21</v>
      </c>
    </row>
    <row r="452" spans="1:11" x14ac:dyDescent="0.25">
      <c r="A452" s="3" t="s">
        <v>353</v>
      </c>
      <c r="B452" s="3" t="s">
        <v>332</v>
      </c>
      <c r="C452" s="3" t="s">
        <v>810</v>
      </c>
      <c r="D452" s="3" t="s">
        <v>966</v>
      </c>
      <c r="E452" s="3" t="s">
        <v>1101</v>
      </c>
      <c r="F452" s="3" t="s">
        <v>906</v>
      </c>
      <c r="G452" s="3">
        <v>20.85</v>
      </c>
    </row>
    <row r="453" spans="1:11" x14ac:dyDescent="0.25">
      <c r="A453" s="3" t="s">
        <v>353</v>
      </c>
      <c r="B453" s="3" t="s">
        <v>332</v>
      </c>
      <c r="C453" s="3" t="s">
        <v>434</v>
      </c>
      <c r="D453" s="3" t="s">
        <v>316</v>
      </c>
      <c r="E453" s="3" t="s">
        <v>1102</v>
      </c>
      <c r="F453" s="3" t="s">
        <v>987</v>
      </c>
      <c r="G453" s="3">
        <v>38.56</v>
      </c>
      <c r="H453" s="3" t="s">
        <v>988</v>
      </c>
      <c r="I453" s="3">
        <v>20.14</v>
      </c>
      <c r="J453" s="3" t="s">
        <v>538</v>
      </c>
      <c r="K453" s="3">
        <v>20.14</v>
      </c>
    </row>
    <row r="454" spans="1:11" x14ac:dyDescent="0.25">
      <c r="A454" s="3" t="s">
        <v>353</v>
      </c>
      <c r="B454" s="3" t="s">
        <v>332</v>
      </c>
      <c r="C454" s="3" t="s">
        <v>813</v>
      </c>
      <c r="D454" s="3" t="s">
        <v>978</v>
      </c>
      <c r="E454" s="3" t="s">
        <v>1101</v>
      </c>
      <c r="F454" s="3" t="s">
        <v>906</v>
      </c>
      <c r="G454" s="3">
        <v>15.2</v>
      </c>
    </row>
    <row r="455" spans="1:11" x14ac:dyDescent="0.25">
      <c r="A455" s="3" t="s">
        <v>353</v>
      </c>
      <c r="B455" s="3" t="s">
        <v>332</v>
      </c>
      <c r="C455" s="3" t="s">
        <v>523</v>
      </c>
      <c r="D455" s="3" t="s">
        <v>244</v>
      </c>
      <c r="E455" s="3" t="s">
        <v>1102</v>
      </c>
      <c r="F455" s="3" t="s">
        <v>987</v>
      </c>
      <c r="G455" s="3">
        <v>27.9</v>
      </c>
    </row>
    <row r="456" spans="1:11" x14ac:dyDescent="0.25">
      <c r="A456" s="3" t="s">
        <v>54</v>
      </c>
      <c r="B456" s="3" t="s">
        <v>108</v>
      </c>
      <c r="C456" s="3" t="s">
        <v>58</v>
      </c>
      <c r="D456" s="3" t="s">
        <v>12</v>
      </c>
      <c r="E456" s="3" t="s">
        <v>1102</v>
      </c>
      <c r="F456" s="3" t="s">
        <v>917</v>
      </c>
      <c r="G456" s="3">
        <v>146.18</v>
      </c>
      <c r="H456" s="3" t="s">
        <v>912</v>
      </c>
      <c r="I456" s="3">
        <v>57.9</v>
      </c>
      <c r="J456" s="3" t="s">
        <v>905</v>
      </c>
      <c r="K456" s="3">
        <v>57.9</v>
      </c>
    </row>
    <row r="457" spans="1:11" x14ac:dyDescent="0.25">
      <c r="A457" s="3" t="s">
        <v>54</v>
      </c>
      <c r="B457" s="3" t="s">
        <v>108</v>
      </c>
      <c r="C457" s="3" t="s">
        <v>814</v>
      </c>
      <c r="D457" s="3" t="s">
        <v>968</v>
      </c>
      <c r="E457" s="3" t="s">
        <v>1101</v>
      </c>
      <c r="F457" s="3" t="s">
        <v>907</v>
      </c>
      <c r="G457" s="3">
        <v>68.400000000000006</v>
      </c>
    </row>
    <row r="458" spans="1:11" x14ac:dyDescent="0.25">
      <c r="A458" s="3" t="s">
        <v>54</v>
      </c>
      <c r="B458" s="3" t="s">
        <v>108</v>
      </c>
      <c r="C458" s="3" t="s">
        <v>59</v>
      </c>
      <c r="D458" s="3" t="s">
        <v>1093</v>
      </c>
      <c r="E458" s="3" t="s">
        <v>1102</v>
      </c>
      <c r="F458" s="3" t="s">
        <v>917</v>
      </c>
      <c r="G458" s="3">
        <v>16.28</v>
      </c>
      <c r="H458" s="3" t="s">
        <v>914</v>
      </c>
      <c r="I458" s="3">
        <v>5.53</v>
      </c>
      <c r="J458" s="3" t="s">
        <v>905</v>
      </c>
      <c r="K458" s="3">
        <v>5.53</v>
      </c>
    </row>
    <row r="459" spans="1:11" x14ac:dyDescent="0.25">
      <c r="A459" s="3" t="s">
        <v>54</v>
      </c>
      <c r="B459" s="3" t="s">
        <v>108</v>
      </c>
      <c r="C459" s="3" t="s">
        <v>1050</v>
      </c>
      <c r="D459" s="3" t="s">
        <v>1093</v>
      </c>
      <c r="E459" s="3" t="s">
        <v>1102</v>
      </c>
      <c r="F459" s="3" t="s">
        <v>1039</v>
      </c>
      <c r="G459" s="3">
        <v>5</v>
      </c>
    </row>
    <row r="460" spans="1:11" x14ac:dyDescent="0.25">
      <c r="A460" s="3" t="s">
        <v>54</v>
      </c>
      <c r="B460" s="3" t="s">
        <v>108</v>
      </c>
      <c r="C460" s="3" t="s">
        <v>1050</v>
      </c>
      <c r="D460" s="3" t="s">
        <v>1093</v>
      </c>
      <c r="E460" s="3" t="s">
        <v>1102</v>
      </c>
      <c r="F460" s="3" t="s">
        <v>1088</v>
      </c>
    </row>
    <row r="461" spans="1:11" x14ac:dyDescent="0.25">
      <c r="A461" s="3" t="s">
        <v>54</v>
      </c>
      <c r="B461" s="3" t="s">
        <v>108</v>
      </c>
      <c r="C461" s="3" t="s">
        <v>815</v>
      </c>
      <c r="D461" s="3" t="s">
        <v>1098</v>
      </c>
      <c r="E461" s="3" t="s">
        <v>1101</v>
      </c>
      <c r="F461" s="3" t="s">
        <v>907</v>
      </c>
      <c r="G461" s="3">
        <v>6.6</v>
      </c>
    </row>
    <row r="462" spans="1:11" x14ac:dyDescent="0.25">
      <c r="A462" s="3" t="s">
        <v>54</v>
      </c>
      <c r="B462" s="3" t="s">
        <v>108</v>
      </c>
      <c r="C462" s="3" t="s">
        <v>816</v>
      </c>
      <c r="D462" s="3" t="s">
        <v>404</v>
      </c>
      <c r="E462" s="3" t="s">
        <v>1102</v>
      </c>
      <c r="F462" s="3" t="s">
        <v>916</v>
      </c>
      <c r="G462" s="3">
        <v>10.17</v>
      </c>
      <c r="H462" s="3" t="s">
        <v>910</v>
      </c>
      <c r="I462" s="3">
        <v>3.24</v>
      </c>
      <c r="J462" s="3" t="s">
        <v>538</v>
      </c>
      <c r="K462" s="3">
        <v>3.24</v>
      </c>
    </row>
    <row r="463" spans="1:11" x14ac:dyDescent="0.25">
      <c r="A463" s="3" t="s">
        <v>54</v>
      </c>
      <c r="B463" s="3" t="s">
        <v>108</v>
      </c>
      <c r="C463" s="3" t="s">
        <v>817</v>
      </c>
      <c r="D463" s="3" t="s">
        <v>967</v>
      </c>
      <c r="E463" s="3" t="s">
        <v>1101</v>
      </c>
      <c r="F463" s="3" t="s">
        <v>906</v>
      </c>
      <c r="G463" s="3">
        <v>4.8</v>
      </c>
    </row>
    <row r="464" spans="1:11" x14ac:dyDescent="0.25">
      <c r="A464" s="3" t="s">
        <v>54</v>
      </c>
      <c r="B464" s="3" t="s">
        <v>108</v>
      </c>
      <c r="C464" s="3" t="s">
        <v>408</v>
      </c>
      <c r="D464" s="3" t="s">
        <v>407</v>
      </c>
      <c r="E464" s="3" t="s">
        <v>1102</v>
      </c>
      <c r="F464" s="3" t="s">
        <v>910</v>
      </c>
      <c r="G464" s="3">
        <v>48.32</v>
      </c>
      <c r="H464" s="3" t="s">
        <v>916</v>
      </c>
      <c r="I464" s="3">
        <v>17.21</v>
      </c>
      <c r="J464" s="3" t="s">
        <v>538</v>
      </c>
      <c r="K464" s="3">
        <v>17.21</v>
      </c>
    </row>
    <row r="465" spans="1:11" x14ac:dyDescent="0.25">
      <c r="A465" s="3" t="s">
        <v>54</v>
      </c>
      <c r="B465" s="3" t="s">
        <v>108</v>
      </c>
      <c r="C465" s="3" t="s">
        <v>818</v>
      </c>
      <c r="D465" s="3" t="s">
        <v>970</v>
      </c>
      <c r="E465" s="3" t="s">
        <v>1101</v>
      </c>
      <c r="F465" s="3" t="s">
        <v>906</v>
      </c>
      <c r="G465" s="3">
        <v>20.85</v>
      </c>
    </row>
    <row r="466" spans="1:11" x14ac:dyDescent="0.25">
      <c r="A466" s="3" t="s">
        <v>54</v>
      </c>
      <c r="B466" s="3" t="s">
        <v>108</v>
      </c>
      <c r="C466" s="3" t="s">
        <v>60</v>
      </c>
      <c r="D466" s="3" t="s">
        <v>1095</v>
      </c>
      <c r="E466" s="3" t="s">
        <v>1102</v>
      </c>
      <c r="F466" s="3" t="s">
        <v>917</v>
      </c>
      <c r="G466" s="3">
        <v>15.03</v>
      </c>
      <c r="H466" s="3" t="s">
        <v>914</v>
      </c>
      <c r="I466" s="3">
        <v>3</v>
      </c>
      <c r="J466" s="3" t="s">
        <v>905</v>
      </c>
      <c r="K466" s="3">
        <v>3</v>
      </c>
    </row>
    <row r="467" spans="1:11" x14ac:dyDescent="0.25">
      <c r="A467" s="3" t="s">
        <v>54</v>
      </c>
      <c r="B467" s="3" t="s">
        <v>108</v>
      </c>
      <c r="C467" s="3" t="s">
        <v>1051</v>
      </c>
      <c r="D467" s="3" t="s">
        <v>1095</v>
      </c>
      <c r="E467" s="3" t="s">
        <v>1102</v>
      </c>
      <c r="F467" s="3" t="s">
        <v>1039</v>
      </c>
      <c r="G467" s="3">
        <v>2.5</v>
      </c>
    </row>
    <row r="468" spans="1:11" x14ac:dyDescent="0.25">
      <c r="A468" s="3" t="s">
        <v>54</v>
      </c>
      <c r="B468" s="3" t="s">
        <v>108</v>
      </c>
      <c r="C468" s="3" t="s">
        <v>1051</v>
      </c>
      <c r="D468" s="3" t="s">
        <v>1095</v>
      </c>
      <c r="E468" s="3" t="s">
        <v>1102</v>
      </c>
      <c r="F468" s="3" t="s">
        <v>1088</v>
      </c>
    </row>
    <row r="469" spans="1:11" x14ac:dyDescent="0.25">
      <c r="A469" s="3" t="s">
        <v>54</v>
      </c>
      <c r="B469" s="3" t="s">
        <v>108</v>
      </c>
      <c r="C469" s="3" t="s">
        <v>819</v>
      </c>
      <c r="D469" s="3" t="s">
        <v>1096</v>
      </c>
      <c r="E469" s="3" t="s">
        <v>1101</v>
      </c>
      <c r="F469" s="3" t="s">
        <v>907</v>
      </c>
      <c r="G469" s="3">
        <v>4.5999999999999996</v>
      </c>
    </row>
    <row r="470" spans="1:11" x14ac:dyDescent="0.25">
      <c r="A470" s="3" t="s">
        <v>54</v>
      </c>
      <c r="B470" s="3" t="s">
        <v>108</v>
      </c>
      <c r="C470" s="3" t="s">
        <v>61</v>
      </c>
      <c r="D470" s="3" t="s">
        <v>42</v>
      </c>
      <c r="E470" s="3" t="s">
        <v>1102</v>
      </c>
      <c r="F470" s="3" t="s">
        <v>917</v>
      </c>
      <c r="G470" s="3">
        <v>15.35</v>
      </c>
      <c r="H470" s="3" t="s">
        <v>913</v>
      </c>
      <c r="I470" s="3">
        <v>7.34</v>
      </c>
      <c r="J470" s="3" t="s">
        <v>538</v>
      </c>
      <c r="K470" s="3">
        <v>7.34</v>
      </c>
    </row>
    <row r="471" spans="1:11" x14ac:dyDescent="0.25">
      <c r="A471" s="3" t="s">
        <v>54</v>
      </c>
      <c r="B471" s="3" t="s">
        <v>108</v>
      </c>
      <c r="C471" s="3" t="s">
        <v>820</v>
      </c>
      <c r="D471" s="3" t="s">
        <v>974</v>
      </c>
      <c r="E471" s="3" t="s">
        <v>1101</v>
      </c>
      <c r="F471" s="3" t="s">
        <v>906</v>
      </c>
      <c r="G471" s="3">
        <v>9</v>
      </c>
    </row>
    <row r="472" spans="1:11" x14ac:dyDescent="0.25">
      <c r="A472" s="3" t="s">
        <v>54</v>
      </c>
      <c r="B472" s="3" t="s">
        <v>108</v>
      </c>
      <c r="C472" s="3" t="s">
        <v>240</v>
      </c>
      <c r="D472" s="3" t="s">
        <v>222</v>
      </c>
      <c r="E472" s="3" t="s">
        <v>1102</v>
      </c>
      <c r="F472" s="3" t="s">
        <v>957</v>
      </c>
      <c r="G472" s="3">
        <v>36</v>
      </c>
      <c r="H472" s="3" t="s">
        <v>954</v>
      </c>
      <c r="I472" s="3">
        <v>8.6999999999999993</v>
      </c>
      <c r="J472" s="3" t="s">
        <v>538</v>
      </c>
      <c r="K472" s="3">
        <v>8.6999999999999993</v>
      </c>
    </row>
    <row r="473" spans="1:11" x14ac:dyDescent="0.25">
      <c r="A473" s="3" t="s">
        <v>54</v>
      </c>
      <c r="B473" s="3" t="s">
        <v>108</v>
      </c>
      <c r="C473" s="3" t="s">
        <v>821</v>
      </c>
      <c r="D473" s="3" t="s">
        <v>977</v>
      </c>
      <c r="E473" s="3" t="s">
        <v>1101</v>
      </c>
      <c r="F473" s="3" t="s">
        <v>906</v>
      </c>
      <c r="G473" s="3">
        <v>13</v>
      </c>
    </row>
    <row r="474" spans="1:11" x14ac:dyDescent="0.25">
      <c r="A474" s="3" t="s">
        <v>54</v>
      </c>
      <c r="B474" s="3" t="s">
        <v>108</v>
      </c>
      <c r="C474" s="3" t="s">
        <v>415</v>
      </c>
      <c r="D474" s="3" t="s">
        <v>406</v>
      </c>
      <c r="E474" s="3" t="s">
        <v>1102</v>
      </c>
      <c r="F474" s="3" t="s">
        <v>910</v>
      </c>
      <c r="G474" s="3">
        <v>47.55</v>
      </c>
      <c r="H474" s="3" t="s">
        <v>916</v>
      </c>
      <c r="I474" s="3">
        <v>17.21</v>
      </c>
      <c r="J474" s="3" t="s">
        <v>538</v>
      </c>
      <c r="K474" s="3">
        <v>17.21</v>
      </c>
    </row>
    <row r="475" spans="1:11" x14ac:dyDescent="0.25">
      <c r="A475" s="3" t="s">
        <v>54</v>
      </c>
      <c r="B475" s="3" t="s">
        <v>108</v>
      </c>
      <c r="C475" s="3" t="s">
        <v>822</v>
      </c>
      <c r="D475" s="3" t="s">
        <v>966</v>
      </c>
      <c r="E475" s="3" t="s">
        <v>1101</v>
      </c>
      <c r="F475" s="3" t="s">
        <v>906</v>
      </c>
      <c r="G475" s="3">
        <v>20.85</v>
      </c>
    </row>
    <row r="476" spans="1:11" x14ac:dyDescent="0.25">
      <c r="A476" s="3" t="s">
        <v>54</v>
      </c>
      <c r="B476" s="3" t="s">
        <v>108</v>
      </c>
      <c r="C476" s="3" t="s">
        <v>504</v>
      </c>
      <c r="D476" s="3" t="s">
        <v>403</v>
      </c>
      <c r="E476" s="3" t="s">
        <v>1102</v>
      </c>
      <c r="F476" s="3"/>
      <c r="J476" s="3" t="s">
        <v>538</v>
      </c>
      <c r="K476" s="3">
        <v>8.7149999999999999</v>
      </c>
    </row>
    <row r="477" spans="1:11" x14ac:dyDescent="0.25">
      <c r="A477" s="3" t="s">
        <v>54</v>
      </c>
      <c r="B477" s="3" t="s">
        <v>108</v>
      </c>
      <c r="C477" s="3" t="s">
        <v>505</v>
      </c>
      <c r="D477" s="3" t="s">
        <v>244</v>
      </c>
      <c r="E477" s="3" t="s">
        <v>1102</v>
      </c>
      <c r="F477" s="3" t="s">
        <v>987</v>
      </c>
      <c r="G477" s="3">
        <v>103.5</v>
      </c>
    </row>
    <row r="478" spans="1:11" x14ac:dyDescent="0.25">
      <c r="A478" s="3" t="s">
        <v>41</v>
      </c>
      <c r="B478" s="3" t="s">
        <v>331</v>
      </c>
      <c r="C478" s="3" t="s">
        <v>128</v>
      </c>
      <c r="D478" s="3" t="s">
        <v>12</v>
      </c>
      <c r="E478" s="3" t="s">
        <v>1102</v>
      </c>
      <c r="F478" s="3" t="s">
        <v>917</v>
      </c>
      <c r="G478" s="3">
        <v>146.18</v>
      </c>
      <c r="H478" s="3" t="s">
        <v>912</v>
      </c>
      <c r="I478" s="3">
        <v>57.9</v>
      </c>
      <c r="J478" s="3" t="s">
        <v>905</v>
      </c>
      <c r="K478" s="3">
        <v>57.9</v>
      </c>
    </row>
    <row r="479" spans="1:11" x14ac:dyDescent="0.25">
      <c r="A479" s="3" t="s">
        <v>41</v>
      </c>
      <c r="B479" s="3" t="s">
        <v>331</v>
      </c>
      <c r="C479" s="3" t="s">
        <v>824</v>
      </c>
      <c r="D479" s="3" t="s">
        <v>968</v>
      </c>
      <c r="E479" s="3" t="s">
        <v>1101</v>
      </c>
      <c r="F479" s="3" t="s">
        <v>907</v>
      </c>
      <c r="G479" s="3">
        <v>68.400000000000006</v>
      </c>
    </row>
    <row r="480" spans="1:11" x14ac:dyDescent="0.25">
      <c r="A480" s="3" t="s">
        <v>41</v>
      </c>
      <c r="B480" s="3" t="s">
        <v>331</v>
      </c>
      <c r="C480" s="3" t="s">
        <v>129</v>
      </c>
      <c r="D480" s="3" t="s">
        <v>1093</v>
      </c>
      <c r="E480" s="3" t="s">
        <v>1102</v>
      </c>
      <c r="F480" s="3" t="s">
        <v>917</v>
      </c>
      <c r="G480" s="3">
        <v>16.28</v>
      </c>
      <c r="H480" s="3" t="s">
        <v>914</v>
      </c>
      <c r="I480" s="3">
        <v>5.53</v>
      </c>
      <c r="J480" s="3" t="s">
        <v>905</v>
      </c>
      <c r="K480" s="3">
        <v>5.53</v>
      </c>
    </row>
    <row r="481" spans="1:11" x14ac:dyDescent="0.25">
      <c r="A481" s="3" t="s">
        <v>41</v>
      </c>
      <c r="B481" s="3" t="s">
        <v>331</v>
      </c>
      <c r="C481" s="3" t="s">
        <v>1052</v>
      </c>
      <c r="D481" s="3" t="s">
        <v>1093</v>
      </c>
      <c r="E481" s="3" t="s">
        <v>1102</v>
      </c>
      <c r="F481" s="3" t="s">
        <v>1039</v>
      </c>
      <c r="G481" s="3">
        <v>5</v>
      </c>
    </row>
    <row r="482" spans="1:11" x14ac:dyDescent="0.25">
      <c r="A482" s="3" t="s">
        <v>41</v>
      </c>
      <c r="B482" s="3" t="s">
        <v>331</v>
      </c>
      <c r="C482" s="3" t="s">
        <v>1052</v>
      </c>
      <c r="D482" s="3" t="s">
        <v>1093</v>
      </c>
      <c r="E482" s="3" t="s">
        <v>1102</v>
      </c>
      <c r="F482" s="3" t="s">
        <v>1088</v>
      </c>
    </row>
    <row r="483" spans="1:11" x14ac:dyDescent="0.25">
      <c r="A483" s="3" t="s">
        <v>41</v>
      </c>
      <c r="B483" s="3" t="s">
        <v>331</v>
      </c>
      <c r="C483" s="3" t="s">
        <v>825</v>
      </c>
      <c r="D483" s="3" t="s">
        <v>1098</v>
      </c>
      <c r="E483" s="3" t="s">
        <v>1101</v>
      </c>
      <c r="F483" s="3" t="s">
        <v>907</v>
      </c>
      <c r="G483" s="3">
        <v>6.6</v>
      </c>
    </row>
    <row r="484" spans="1:11" x14ac:dyDescent="0.25">
      <c r="A484" s="3" t="s">
        <v>41</v>
      </c>
      <c r="B484" s="3" t="s">
        <v>331</v>
      </c>
      <c r="C484" s="3" t="s">
        <v>826</v>
      </c>
      <c r="D484" s="3" t="s">
        <v>404</v>
      </c>
      <c r="E484" s="3" t="s">
        <v>1102</v>
      </c>
      <c r="F484" s="3" t="s">
        <v>916</v>
      </c>
      <c r="G484" s="3">
        <v>10.17</v>
      </c>
      <c r="H484" s="3" t="s">
        <v>910</v>
      </c>
      <c r="I484" s="3">
        <v>3.24</v>
      </c>
      <c r="J484" s="3" t="s">
        <v>538</v>
      </c>
      <c r="K484" s="3">
        <v>3.24</v>
      </c>
    </row>
    <row r="485" spans="1:11" x14ac:dyDescent="0.25">
      <c r="A485" s="3" t="s">
        <v>41</v>
      </c>
      <c r="B485" s="3" t="s">
        <v>331</v>
      </c>
      <c r="C485" s="3" t="s">
        <v>827</v>
      </c>
      <c r="D485" s="3" t="s">
        <v>967</v>
      </c>
      <c r="E485" s="3" t="s">
        <v>1101</v>
      </c>
      <c r="F485" s="3" t="s">
        <v>906</v>
      </c>
      <c r="G485" s="3">
        <v>4.8</v>
      </c>
    </row>
    <row r="486" spans="1:11" x14ac:dyDescent="0.25">
      <c r="A486" s="3" t="s">
        <v>41</v>
      </c>
      <c r="B486" s="3" t="s">
        <v>331</v>
      </c>
      <c r="C486" s="3" t="s">
        <v>409</v>
      </c>
      <c r="D486" s="3" t="s">
        <v>407</v>
      </c>
      <c r="E486" s="3" t="s">
        <v>1102</v>
      </c>
      <c r="F486" s="3" t="s">
        <v>910</v>
      </c>
      <c r="G486" s="3">
        <v>48.32</v>
      </c>
      <c r="H486" s="3" t="s">
        <v>916</v>
      </c>
      <c r="I486" s="3">
        <v>17.21</v>
      </c>
      <c r="J486" s="3" t="s">
        <v>538</v>
      </c>
      <c r="K486" s="3">
        <v>17.21</v>
      </c>
    </row>
    <row r="487" spans="1:11" x14ac:dyDescent="0.25">
      <c r="A487" s="3" t="s">
        <v>41</v>
      </c>
      <c r="B487" s="3" t="s">
        <v>331</v>
      </c>
      <c r="C487" s="3" t="s">
        <v>828</v>
      </c>
      <c r="D487" s="3" t="s">
        <v>970</v>
      </c>
      <c r="E487" s="3" t="s">
        <v>1101</v>
      </c>
      <c r="F487" s="3" t="s">
        <v>906</v>
      </c>
      <c r="G487" s="3">
        <v>20.85</v>
      </c>
    </row>
    <row r="488" spans="1:11" x14ac:dyDescent="0.25">
      <c r="A488" s="3" t="s">
        <v>41</v>
      </c>
      <c r="B488" s="3" t="s">
        <v>331</v>
      </c>
      <c r="C488" s="3" t="s">
        <v>130</v>
      </c>
      <c r="D488" s="3" t="s">
        <v>1095</v>
      </c>
      <c r="E488" s="3" t="s">
        <v>1102</v>
      </c>
      <c r="F488" s="3" t="s">
        <v>917</v>
      </c>
      <c r="G488" s="3">
        <v>15.03</v>
      </c>
      <c r="H488" s="3" t="s">
        <v>914</v>
      </c>
      <c r="I488" s="3">
        <v>3</v>
      </c>
      <c r="J488" s="3" t="s">
        <v>905</v>
      </c>
      <c r="K488" s="3">
        <v>3</v>
      </c>
    </row>
    <row r="489" spans="1:11" x14ac:dyDescent="0.25">
      <c r="A489" s="3" t="s">
        <v>41</v>
      </c>
      <c r="B489" s="3" t="s">
        <v>331</v>
      </c>
      <c r="C489" s="3" t="s">
        <v>1053</v>
      </c>
      <c r="D489" s="3" t="s">
        <v>1095</v>
      </c>
      <c r="E489" s="3" t="s">
        <v>1102</v>
      </c>
      <c r="F489" s="3" t="s">
        <v>1039</v>
      </c>
      <c r="G489" s="3">
        <v>2.5</v>
      </c>
    </row>
    <row r="490" spans="1:11" x14ac:dyDescent="0.25">
      <c r="A490" s="3" t="s">
        <v>41</v>
      </c>
      <c r="B490" s="3" t="s">
        <v>331</v>
      </c>
      <c r="C490" s="3" t="s">
        <v>1053</v>
      </c>
      <c r="D490" s="3" t="s">
        <v>1095</v>
      </c>
      <c r="E490" s="3" t="s">
        <v>1102</v>
      </c>
      <c r="F490" s="3" t="s">
        <v>1088</v>
      </c>
    </row>
    <row r="491" spans="1:11" x14ac:dyDescent="0.25">
      <c r="A491" s="3" t="s">
        <v>41</v>
      </c>
      <c r="B491" s="3" t="s">
        <v>331</v>
      </c>
      <c r="C491" s="3" t="s">
        <v>829</v>
      </c>
      <c r="D491" s="3" t="s">
        <v>1096</v>
      </c>
      <c r="E491" s="3" t="s">
        <v>1101</v>
      </c>
      <c r="F491" s="3" t="s">
        <v>907</v>
      </c>
      <c r="G491" s="3">
        <v>4.5999999999999996</v>
      </c>
    </row>
    <row r="492" spans="1:11" x14ac:dyDescent="0.25">
      <c r="A492" s="3" t="s">
        <v>41</v>
      </c>
      <c r="B492" s="3" t="s">
        <v>331</v>
      </c>
      <c r="C492" s="3" t="s">
        <v>131</v>
      </c>
      <c r="D492" s="3" t="s">
        <v>42</v>
      </c>
      <c r="E492" s="3" t="s">
        <v>1102</v>
      </c>
      <c r="F492" s="3" t="s">
        <v>917</v>
      </c>
      <c r="G492" s="3">
        <v>15.35</v>
      </c>
      <c r="H492" s="3" t="s">
        <v>913</v>
      </c>
      <c r="I492" s="3">
        <v>7.34</v>
      </c>
      <c r="J492" s="3" t="s">
        <v>538</v>
      </c>
      <c r="K492" s="3">
        <v>7.34</v>
      </c>
    </row>
    <row r="493" spans="1:11" x14ac:dyDescent="0.25">
      <c r="A493" s="3" t="s">
        <v>41</v>
      </c>
      <c r="B493" s="3" t="s">
        <v>331</v>
      </c>
      <c r="C493" s="3" t="s">
        <v>830</v>
      </c>
      <c r="D493" s="3" t="s">
        <v>974</v>
      </c>
      <c r="E493" s="3" t="s">
        <v>1101</v>
      </c>
      <c r="F493" s="3" t="s">
        <v>906</v>
      </c>
      <c r="G493" s="3">
        <v>9</v>
      </c>
    </row>
    <row r="494" spans="1:11" x14ac:dyDescent="0.25">
      <c r="A494" s="3" t="s">
        <v>41</v>
      </c>
      <c r="B494" s="3" t="s">
        <v>331</v>
      </c>
      <c r="C494" s="3" t="s">
        <v>221</v>
      </c>
      <c r="D494" s="3" t="s">
        <v>222</v>
      </c>
      <c r="E494" s="3" t="s">
        <v>1102</v>
      </c>
      <c r="F494" s="3" t="s">
        <v>957</v>
      </c>
      <c r="G494" s="3">
        <v>36</v>
      </c>
      <c r="H494" s="3" t="s">
        <v>954</v>
      </c>
      <c r="I494" s="3">
        <v>8.6999999999999993</v>
      </c>
      <c r="J494" s="3" t="s">
        <v>538</v>
      </c>
      <c r="K494" s="3">
        <v>8.6999999999999993</v>
      </c>
    </row>
    <row r="495" spans="1:11" x14ac:dyDescent="0.25">
      <c r="A495" s="3" t="s">
        <v>41</v>
      </c>
      <c r="B495" s="3" t="s">
        <v>331</v>
      </c>
      <c r="C495" s="3" t="s">
        <v>831</v>
      </c>
      <c r="D495" s="3" t="s">
        <v>977</v>
      </c>
      <c r="E495" s="3" t="s">
        <v>1101</v>
      </c>
      <c r="F495" s="3" t="s">
        <v>906</v>
      </c>
      <c r="G495" s="3">
        <v>13</v>
      </c>
    </row>
    <row r="496" spans="1:11" x14ac:dyDescent="0.25">
      <c r="A496" s="3" t="s">
        <v>41</v>
      </c>
      <c r="B496" s="3" t="s">
        <v>331</v>
      </c>
      <c r="C496" s="3" t="s">
        <v>416</v>
      </c>
      <c r="D496" s="3" t="s">
        <v>406</v>
      </c>
      <c r="E496" s="3" t="s">
        <v>1102</v>
      </c>
      <c r="F496" s="3" t="s">
        <v>910</v>
      </c>
      <c r="G496" s="3">
        <v>47.55</v>
      </c>
      <c r="H496" s="3" t="s">
        <v>916</v>
      </c>
      <c r="I496" s="3">
        <v>17.21</v>
      </c>
      <c r="J496" s="3" t="s">
        <v>538</v>
      </c>
      <c r="K496" s="3">
        <v>17.21</v>
      </c>
    </row>
    <row r="497" spans="1:11" x14ac:dyDescent="0.25">
      <c r="A497" s="3" t="s">
        <v>41</v>
      </c>
      <c r="B497" s="3" t="s">
        <v>331</v>
      </c>
      <c r="C497" s="3" t="s">
        <v>832</v>
      </c>
      <c r="D497" s="3" t="s">
        <v>966</v>
      </c>
      <c r="E497" s="3" t="s">
        <v>1101</v>
      </c>
      <c r="F497" s="3" t="s">
        <v>906</v>
      </c>
      <c r="G497" s="3">
        <v>20.85</v>
      </c>
    </row>
    <row r="498" spans="1:11" x14ac:dyDescent="0.25">
      <c r="A498" s="3" t="s">
        <v>41</v>
      </c>
      <c r="B498" s="3" t="s">
        <v>331</v>
      </c>
      <c r="C498" s="3" t="s">
        <v>524</v>
      </c>
      <c r="D498" s="3" t="s">
        <v>403</v>
      </c>
      <c r="E498" s="3" t="s">
        <v>1102</v>
      </c>
      <c r="F498" s="3"/>
      <c r="J498" s="3" t="s">
        <v>538</v>
      </c>
      <c r="K498" s="3">
        <v>10.77</v>
      </c>
    </row>
    <row r="499" spans="1:11" x14ac:dyDescent="0.25">
      <c r="A499" s="3" t="s">
        <v>41</v>
      </c>
      <c r="B499" s="3" t="s">
        <v>331</v>
      </c>
      <c r="C499" s="3" t="s">
        <v>506</v>
      </c>
      <c r="D499" s="3" t="s">
        <v>244</v>
      </c>
      <c r="E499" s="3" t="s">
        <v>1102</v>
      </c>
      <c r="F499" s="3" t="s">
        <v>987</v>
      </c>
      <c r="G499" s="3">
        <v>103.5</v>
      </c>
    </row>
    <row r="500" spans="1:11" x14ac:dyDescent="0.25">
      <c r="A500" s="3" t="s">
        <v>339</v>
      </c>
      <c r="B500" s="3" t="s">
        <v>331</v>
      </c>
      <c r="C500" s="3" t="s">
        <v>135</v>
      </c>
      <c r="D500" s="3" t="s">
        <v>12</v>
      </c>
      <c r="E500" s="3" t="s">
        <v>1102</v>
      </c>
      <c r="F500" s="3" t="s">
        <v>917</v>
      </c>
      <c r="G500" s="3">
        <v>146.18</v>
      </c>
      <c r="H500" s="3" t="s">
        <v>912</v>
      </c>
      <c r="I500" s="3">
        <v>57.9</v>
      </c>
      <c r="J500" s="3" t="s">
        <v>905</v>
      </c>
      <c r="K500" s="3">
        <v>57.9</v>
      </c>
    </row>
    <row r="501" spans="1:11" x14ac:dyDescent="0.25">
      <c r="A501" s="3" t="s">
        <v>339</v>
      </c>
      <c r="B501" s="3" t="s">
        <v>331</v>
      </c>
      <c r="C501" s="3" t="s">
        <v>833</v>
      </c>
      <c r="D501" s="3" t="s">
        <v>968</v>
      </c>
      <c r="E501" s="3" t="s">
        <v>1101</v>
      </c>
      <c r="F501" s="3" t="s">
        <v>907</v>
      </c>
      <c r="G501" s="3">
        <v>68.400000000000006</v>
      </c>
    </row>
    <row r="502" spans="1:11" x14ac:dyDescent="0.25">
      <c r="A502" s="3" t="s">
        <v>339</v>
      </c>
      <c r="B502" s="3" t="s">
        <v>331</v>
      </c>
      <c r="C502" s="3" t="s">
        <v>136</v>
      </c>
      <c r="D502" s="3" t="s">
        <v>1093</v>
      </c>
      <c r="E502" s="3" t="s">
        <v>1102</v>
      </c>
      <c r="F502" s="3" t="s">
        <v>917</v>
      </c>
      <c r="G502" s="3">
        <v>16.28</v>
      </c>
      <c r="H502" s="3" t="s">
        <v>914</v>
      </c>
      <c r="I502" s="3">
        <v>5.53</v>
      </c>
      <c r="J502" s="3" t="s">
        <v>905</v>
      </c>
      <c r="K502" s="3">
        <v>5.53</v>
      </c>
    </row>
    <row r="503" spans="1:11" x14ac:dyDescent="0.25">
      <c r="A503" s="3" t="s">
        <v>339</v>
      </c>
      <c r="B503" s="3" t="s">
        <v>331</v>
      </c>
      <c r="C503" s="3" t="s">
        <v>1054</v>
      </c>
      <c r="D503" s="3" t="s">
        <v>1093</v>
      </c>
      <c r="E503" s="3" t="s">
        <v>1102</v>
      </c>
      <c r="F503" s="3" t="s">
        <v>1039</v>
      </c>
      <c r="G503" s="3">
        <v>5</v>
      </c>
    </row>
    <row r="504" spans="1:11" x14ac:dyDescent="0.25">
      <c r="A504" s="3" t="s">
        <v>339</v>
      </c>
      <c r="B504" s="3" t="s">
        <v>331</v>
      </c>
      <c r="C504" s="3" t="s">
        <v>1054</v>
      </c>
      <c r="D504" s="3" t="s">
        <v>1093</v>
      </c>
      <c r="E504" s="3" t="s">
        <v>1102</v>
      </c>
      <c r="F504" s="3" t="s">
        <v>1088</v>
      </c>
    </row>
    <row r="505" spans="1:11" x14ac:dyDescent="0.25">
      <c r="A505" s="3" t="s">
        <v>339</v>
      </c>
      <c r="B505" s="3" t="s">
        <v>331</v>
      </c>
      <c r="C505" s="3" t="s">
        <v>834</v>
      </c>
      <c r="D505" s="3" t="s">
        <v>1098</v>
      </c>
      <c r="E505" s="3" t="s">
        <v>1101</v>
      </c>
      <c r="F505" s="3" t="s">
        <v>907</v>
      </c>
      <c r="G505" s="3">
        <v>6.6</v>
      </c>
    </row>
    <row r="506" spans="1:11" x14ac:dyDescent="0.25">
      <c r="A506" s="3" t="s">
        <v>339</v>
      </c>
      <c r="B506" s="3" t="s">
        <v>331</v>
      </c>
      <c r="C506" s="3" t="s">
        <v>835</v>
      </c>
      <c r="D506" s="3" t="s">
        <v>404</v>
      </c>
      <c r="E506" s="3" t="s">
        <v>1102</v>
      </c>
      <c r="F506" s="3" t="s">
        <v>916</v>
      </c>
      <c r="G506" s="3">
        <v>10.17</v>
      </c>
      <c r="H506" s="3" t="s">
        <v>910</v>
      </c>
      <c r="I506" s="3">
        <v>3.24</v>
      </c>
      <c r="J506" s="3" t="s">
        <v>538</v>
      </c>
      <c r="K506" s="3">
        <v>3.24</v>
      </c>
    </row>
    <row r="507" spans="1:11" x14ac:dyDescent="0.25">
      <c r="A507" s="3" t="s">
        <v>339</v>
      </c>
      <c r="B507" s="3" t="s">
        <v>331</v>
      </c>
      <c r="C507" s="3" t="s">
        <v>836</v>
      </c>
      <c r="D507" s="3" t="s">
        <v>967</v>
      </c>
      <c r="E507" s="3" t="s">
        <v>1101</v>
      </c>
      <c r="F507" s="3" t="s">
        <v>906</v>
      </c>
      <c r="G507" s="3">
        <v>4.8</v>
      </c>
    </row>
    <row r="508" spans="1:11" x14ac:dyDescent="0.25">
      <c r="A508" s="3" t="s">
        <v>339</v>
      </c>
      <c r="B508" s="3" t="s">
        <v>331</v>
      </c>
      <c r="C508" s="3" t="s">
        <v>410</v>
      </c>
      <c r="D508" s="3" t="s">
        <v>407</v>
      </c>
      <c r="E508" s="3" t="s">
        <v>1102</v>
      </c>
      <c r="F508" s="3" t="s">
        <v>910</v>
      </c>
      <c r="G508" s="3">
        <v>48.32</v>
      </c>
      <c r="H508" s="3" t="s">
        <v>916</v>
      </c>
      <c r="I508" s="3">
        <v>17.21</v>
      </c>
      <c r="J508" s="3" t="s">
        <v>538</v>
      </c>
      <c r="K508" s="3">
        <v>17.21</v>
      </c>
    </row>
    <row r="509" spans="1:11" x14ac:dyDescent="0.25">
      <c r="A509" s="3" t="s">
        <v>339</v>
      </c>
      <c r="B509" s="3" t="s">
        <v>331</v>
      </c>
      <c r="C509" s="3" t="s">
        <v>837</v>
      </c>
      <c r="D509" s="3" t="s">
        <v>970</v>
      </c>
      <c r="E509" s="3" t="s">
        <v>1101</v>
      </c>
      <c r="F509" s="3" t="s">
        <v>906</v>
      </c>
      <c r="G509" s="3">
        <v>20.85</v>
      </c>
    </row>
    <row r="510" spans="1:11" x14ac:dyDescent="0.25">
      <c r="A510" s="3" t="s">
        <v>339</v>
      </c>
      <c r="B510" s="3" t="s">
        <v>331</v>
      </c>
      <c r="C510" s="3" t="s">
        <v>137</v>
      </c>
      <c r="D510" s="3" t="s">
        <v>1095</v>
      </c>
      <c r="E510" s="3" t="s">
        <v>1102</v>
      </c>
      <c r="F510" s="3" t="s">
        <v>917</v>
      </c>
      <c r="G510" s="3">
        <v>15.03</v>
      </c>
      <c r="H510" s="3" t="s">
        <v>914</v>
      </c>
      <c r="I510" s="3">
        <v>3</v>
      </c>
      <c r="J510" s="3" t="s">
        <v>905</v>
      </c>
      <c r="K510" s="3">
        <v>3</v>
      </c>
    </row>
    <row r="511" spans="1:11" x14ac:dyDescent="0.25">
      <c r="A511" s="3" t="s">
        <v>339</v>
      </c>
      <c r="B511" s="3" t="s">
        <v>331</v>
      </c>
      <c r="C511" s="3" t="s">
        <v>1055</v>
      </c>
      <c r="D511" s="3" t="s">
        <v>1095</v>
      </c>
      <c r="E511" s="3" t="s">
        <v>1102</v>
      </c>
      <c r="F511" s="3" t="s">
        <v>1039</v>
      </c>
      <c r="G511" s="3">
        <v>2.5</v>
      </c>
    </row>
    <row r="512" spans="1:11" x14ac:dyDescent="0.25">
      <c r="A512" s="3" t="s">
        <v>339</v>
      </c>
      <c r="B512" s="3" t="s">
        <v>331</v>
      </c>
      <c r="C512" s="3" t="s">
        <v>1055</v>
      </c>
      <c r="D512" s="3" t="s">
        <v>1095</v>
      </c>
      <c r="E512" s="3" t="s">
        <v>1102</v>
      </c>
      <c r="F512" s="3" t="s">
        <v>1088</v>
      </c>
    </row>
    <row r="513" spans="1:11" x14ac:dyDescent="0.25">
      <c r="A513" s="3" t="s">
        <v>339</v>
      </c>
      <c r="B513" s="3" t="s">
        <v>331</v>
      </c>
      <c r="C513" s="3" t="s">
        <v>838</v>
      </c>
      <c r="D513" s="3" t="s">
        <v>1096</v>
      </c>
      <c r="E513" s="3" t="s">
        <v>1101</v>
      </c>
      <c r="F513" s="3" t="s">
        <v>907</v>
      </c>
      <c r="G513" s="3">
        <v>4.5999999999999996</v>
      </c>
    </row>
    <row r="514" spans="1:11" x14ac:dyDescent="0.25">
      <c r="A514" s="3" t="s">
        <v>339</v>
      </c>
      <c r="B514" s="3" t="s">
        <v>331</v>
      </c>
      <c r="C514" s="3" t="s">
        <v>138</v>
      </c>
      <c r="D514" s="3" t="s">
        <v>42</v>
      </c>
      <c r="E514" s="3" t="s">
        <v>1102</v>
      </c>
      <c r="F514" s="3" t="s">
        <v>917</v>
      </c>
      <c r="G514" s="3">
        <v>15.35</v>
      </c>
      <c r="H514" s="3" t="s">
        <v>913</v>
      </c>
      <c r="I514" s="3">
        <v>7.34</v>
      </c>
      <c r="J514" s="3" t="s">
        <v>538</v>
      </c>
      <c r="K514" s="3">
        <v>7.34</v>
      </c>
    </row>
    <row r="515" spans="1:11" x14ac:dyDescent="0.25">
      <c r="A515" s="3" t="s">
        <v>339</v>
      </c>
      <c r="B515" s="3" t="s">
        <v>331</v>
      </c>
      <c r="C515" s="3" t="s">
        <v>839</v>
      </c>
      <c r="D515" s="3" t="s">
        <v>974</v>
      </c>
      <c r="E515" s="3" t="s">
        <v>1101</v>
      </c>
      <c r="F515" s="3" t="s">
        <v>906</v>
      </c>
      <c r="G515" s="3">
        <v>9</v>
      </c>
    </row>
    <row r="516" spans="1:11" x14ac:dyDescent="0.25">
      <c r="A516" s="3" t="s">
        <v>339</v>
      </c>
      <c r="B516" s="3" t="s">
        <v>331</v>
      </c>
      <c r="C516" s="3" t="s">
        <v>223</v>
      </c>
      <c r="D516" s="3" t="s">
        <v>222</v>
      </c>
      <c r="E516" s="3" t="s">
        <v>1102</v>
      </c>
      <c r="F516" s="3" t="s">
        <v>957</v>
      </c>
      <c r="G516" s="3">
        <v>36</v>
      </c>
      <c r="H516" s="3" t="s">
        <v>954</v>
      </c>
      <c r="I516" s="3">
        <v>8.6999999999999993</v>
      </c>
      <c r="J516" s="3" t="s">
        <v>538</v>
      </c>
      <c r="K516" s="3">
        <v>8.6999999999999993</v>
      </c>
    </row>
    <row r="517" spans="1:11" x14ac:dyDescent="0.25">
      <c r="A517" s="3" t="s">
        <v>339</v>
      </c>
      <c r="B517" s="3" t="s">
        <v>331</v>
      </c>
      <c r="C517" s="3" t="s">
        <v>840</v>
      </c>
      <c r="D517" s="3" t="s">
        <v>977</v>
      </c>
      <c r="E517" s="3" t="s">
        <v>1101</v>
      </c>
      <c r="F517" s="3" t="s">
        <v>906</v>
      </c>
      <c r="G517" s="3">
        <v>13</v>
      </c>
    </row>
    <row r="518" spans="1:11" x14ac:dyDescent="0.25">
      <c r="A518" s="3" t="s">
        <v>339</v>
      </c>
      <c r="B518" s="3" t="s">
        <v>331</v>
      </c>
      <c r="C518" s="3" t="s">
        <v>417</v>
      </c>
      <c r="D518" s="3" t="s">
        <v>406</v>
      </c>
      <c r="E518" s="3" t="s">
        <v>1102</v>
      </c>
      <c r="F518" s="3" t="s">
        <v>910</v>
      </c>
      <c r="G518" s="3">
        <v>47.55</v>
      </c>
      <c r="H518" s="3" t="s">
        <v>916</v>
      </c>
      <c r="I518" s="3">
        <v>17.21</v>
      </c>
      <c r="J518" s="3" t="s">
        <v>538</v>
      </c>
      <c r="K518" s="3">
        <v>17.21</v>
      </c>
    </row>
    <row r="519" spans="1:11" x14ac:dyDescent="0.25">
      <c r="A519" s="3" t="s">
        <v>339</v>
      </c>
      <c r="B519" s="3" t="s">
        <v>331</v>
      </c>
      <c r="C519" s="3" t="s">
        <v>841</v>
      </c>
      <c r="D519" s="3" t="s">
        <v>966</v>
      </c>
      <c r="E519" s="3" t="s">
        <v>1101</v>
      </c>
      <c r="F519" s="3" t="s">
        <v>906</v>
      </c>
      <c r="G519" s="3">
        <v>20.85</v>
      </c>
    </row>
    <row r="520" spans="1:11" x14ac:dyDescent="0.25">
      <c r="A520" s="3" t="s">
        <v>339</v>
      </c>
      <c r="B520" s="3" t="s">
        <v>331</v>
      </c>
      <c r="C520" s="3" t="s">
        <v>525</v>
      </c>
      <c r="D520" s="3" t="s">
        <v>403</v>
      </c>
      <c r="E520" s="3" t="s">
        <v>1102</v>
      </c>
      <c r="F520" s="3"/>
      <c r="J520" s="3" t="s">
        <v>538</v>
      </c>
      <c r="K520" s="3">
        <v>10.77</v>
      </c>
    </row>
    <row r="521" spans="1:11" x14ac:dyDescent="0.25">
      <c r="A521" s="3" t="s">
        <v>339</v>
      </c>
      <c r="B521" s="3" t="s">
        <v>331</v>
      </c>
      <c r="C521" s="3" t="s">
        <v>507</v>
      </c>
      <c r="D521" s="3" t="s">
        <v>244</v>
      </c>
      <c r="E521" s="3" t="s">
        <v>1102</v>
      </c>
      <c r="F521" s="3" t="s">
        <v>987</v>
      </c>
      <c r="G521" s="3">
        <v>103.5</v>
      </c>
    </row>
    <row r="522" spans="1:11" x14ac:dyDescent="0.25">
      <c r="A522" s="3" t="s">
        <v>340</v>
      </c>
      <c r="B522" s="3" t="s">
        <v>331</v>
      </c>
      <c r="C522" s="3" t="s">
        <v>139</v>
      </c>
      <c r="D522" s="3" t="s">
        <v>12</v>
      </c>
      <c r="E522" s="3" t="s">
        <v>1102</v>
      </c>
      <c r="F522" s="3" t="s">
        <v>917</v>
      </c>
      <c r="G522" s="3">
        <v>146.18</v>
      </c>
      <c r="H522" s="3" t="s">
        <v>912</v>
      </c>
      <c r="I522" s="3">
        <v>57.9</v>
      </c>
      <c r="J522" s="3" t="s">
        <v>905</v>
      </c>
      <c r="K522" s="3">
        <v>57.9</v>
      </c>
    </row>
    <row r="523" spans="1:11" x14ac:dyDescent="0.25">
      <c r="A523" s="3" t="s">
        <v>340</v>
      </c>
      <c r="B523" s="3" t="s">
        <v>331</v>
      </c>
      <c r="C523" s="3" t="s">
        <v>842</v>
      </c>
      <c r="D523" s="3" t="s">
        <v>968</v>
      </c>
      <c r="E523" s="3" t="s">
        <v>1101</v>
      </c>
      <c r="F523" s="3" t="s">
        <v>907</v>
      </c>
      <c r="G523" s="3">
        <v>68.400000000000006</v>
      </c>
    </row>
    <row r="524" spans="1:11" x14ac:dyDescent="0.25">
      <c r="A524" s="3" t="s">
        <v>340</v>
      </c>
      <c r="B524" s="3" t="s">
        <v>331</v>
      </c>
      <c r="C524" s="3" t="s">
        <v>140</v>
      </c>
      <c r="D524" s="3" t="s">
        <v>1093</v>
      </c>
      <c r="E524" s="3" t="s">
        <v>1102</v>
      </c>
      <c r="F524" s="3" t="s">
        <v>917</v>
      </c>
      <c r="G524" s="3">
        <v>16.28</v>
      </c>
      <c r="H524" s="3" t="s">
        <v>914</v>
      </c>
      <c r="I524" s="3">
        <v>5.53</v>
      </c>
      <c r="J524" s="3" t="s">
        <v>905</v>
      </c>
      <c r="K524" s="3">
        <v>5.53</v>
      </c>
    </row>
    <row r="525" spans="1:11" x14ac:dyDescent="0.25">
      <c r="A525" s="3" t="s">
        <v>340</v>
      </c>
      <c r="B525" s="3" t="s">
        <v>331</v>
      </c>
      <c r="C525" s="3" t="s">
        <v>1056</v>
      </c>
      <c r="D525" s="3" t="s">
        <v>1093</v>
      </c>
      <c r="E525" s="3" t="s">
        <v>1102</v>
      </c>
      <c r="F525" s="3" t="s">
        <v>1039</v>
      </c>
      <c r="G525" s="3">
        <v>5</v>
      </c>
    </row>
    <row r="526" spans="1:11" x14ac:dyDescent="0.25">
      <c r="A526" s="3" t="s">
        <v>340</v>
      </c>
      <c r="B526" s="3" t="s">
        <v>331</v>
      </c>
      <c r="C526" s="3" t="s">
        <v>1056</v>
      </c>
      <c r="D526" s="3" t="s">
        <v>1093</v>
      </c>
      <c r="E526" s="3" t="s">
        <v>1102</v>
      </c>
      <c r="F526" s="3" t="s">
        <v>1088</v>
      </c>
    </row>
    <row r="527" spans="1:11" x14ac:dyDescent="0.25">
      <c r="A527" s="3" t="s">
        <v>340</v>
      </c>
      <c r="B527" s="3" t="s">
        <v>331</v>
      </c>
      <c r="C527" s="3" t="s">
        <v>843</v>
      </c>
      <c r="D527" s="3" t="s">
        <v>1098</v>
      </c>
      <c r="E527" s="3" t="s">
        <v>1101</v>
      </c>
      <c r="F527" s="3" t="s">
        <v>907</v>
      </c>
      <c r="G527" s="3">
        <v>6.6</v>
      </c>
    </row>
    <row r="528" spans="1:11" x14ac:dyDescent="0.25">
      <c r="A528" s="3" t="s">
        <v>340</v>
      </c>
      <c r="B528" s="3" t="s">
        <v>331</v>
      </c>
      <c r="C528" s="3" t="s">
        <v>844</v>
      </c>
      <c r="D528" s="3" t="s">
        <v>404</v>
      </c>
      <c r="E528" s="3" t="s">
        <v>1102</v>
      </c>
      <c r="F528" s="3" t="s">
        <v>916</v>
      </c>
      <c r="G528" s="3">
        <v>10.17</v>
      </c>
      <c r="H528" s="3" t="s">
        <v>910</v>
      </c>
      <c r="I528" s="3">
        <v>3.24</v>
      </c>
      <c r="J528" s="3" t="s">
        <v>538</v>
      </c>
      <c r="K528" s="3">
        <v>3.24</v>
      </c>
    </row>
    <row r="529" spans="1:11" x14ac:dyDescent="0.25">
      <c r="A529" s="3" t="s">
        <v>340</v>
      </c>
      <c r="B529" s="3" t="s">
        <v>331</v>
      </c>
      <c r="C529" s="3" t="s">
        <v>845</v>
      </c>
      <c r="D529" s="3" t="s">
        <v>967</v>
      </c>
      <c r="E529" s="3" t="s">
        <v>1101</v>
      </c>
      <c r="F529" s="3" t="s">
        <v>906</v>
      </c>
      <c r="G529" s="3">
        <v>4.8</v>
      </c>
    </row>
    <row r="530" spans="1:11" x14ac:dyDescent="0.25">
      <c r="A530" s="3" t="s">
        <v>340</v>
      </c>
      <c r="B530" s="3" t="s">
        <v>331</v>
      </c>
      <c r="C530" s="3" t="s">
        <v>846</v>
      </c>
      <c r="D530" s="3" t="s">
        <v>407</v>
      </c>
      <c r="E530" s="3" t="s">
        <v>1102</v>
      </c>
      <c r="F530" s="3" t="s">
        <v>910</v>
      </c>
      <c r="G530" s="3">
        <v>48.32</v>
      </c>
      <c r="H530" s="3" t="s">
        <v>916</v>
      </c>
      <c r="I530" s="3">
        <v>17.21</v>
      </c>
      <c r="J530" s="3" t="s">
        <v>538</v>
      </c>
      <c r="K530" s="3">
        <v>17.21</v>
      </c>
    </row>
    <row r="531" spans="1:11" x14ac:dyDescent="0.25">
      <c r="A531" s="3" t="s">
        <v>340</v>
      </c>
      <c r="B531" s="3" t="s">
        <v>331</v>
      </c>
      <c r="C531" s="3" t="s">
        <v>847</v>
      </c>
      <c r="D531" s="3" t="s">
        <v>970</v>
      </c>
      <c r="E531" s="3" t="s">
        <v>1101</v>
      </c>
      <c r="F531" s="3" t="s">
        <v>906</v>
      </c>
      <c r="G531" s="3">
        <v>20.85</v>
      </c>
    </row>
    <row r="532" spans="1:11" x14ac:dyDescent="0.25">
      <c r="A532" s="3" t="s">
        <v>340</v>
      </c>
      <c r="B532" s="3" t="s">
        <v>331</v>
      </c>
      <c r="C532" s="3" t="s">
        <v>141</v>
      </c>
      <c r="D532" s="3" t="s">
        <v>1095</v>
      </c>
      <c r="E532" s="3" t="s">
        <v>1102</v>
      </c>
      <c r="F532" s="3" t="s">
        <v>917</v>
      </c>
      <c r="G532" s="3">
        <v>15.03</v>
      </c>
      <c r="H532" s="3" t="s">
        <v>914</v>
      </c>
      <c r="I532" s="3">
        <v>3</v>
      </c>
      <c r="J532" s="3" t="s">
        <v>905</v>
      </c>
      <c r="K532" s="3">
        <v>3</v>
      </c>
    </row>
    <row r="533" spans="1:11" x14ac:dyDescent="0.25">
      <c r="A533" s="3" t="s">
        <v>340</v>
      </c>
      <c r="B533" s="3" t="s">
        <v>331</v>
      </c>
      <c r="C533" s="3" t="s">
        <v>1057</v>
      </c>
      <c r="D533" s="3" t="s">
        <v>1095</v>
      </c>
      <c r="E533" s="3" t="s">
        <v>1102</v>
      </c>
      <c r="F533" s="3" t="s">
        <v>1039</v>
      </c>
      <c r="G533" s="3">
        <v>2.5</v>
      </c>
    </row>
    <row r="534" spans="1:11" x14ac:dyDescent="0.25">
      <c r="A534" s="3" t="s">
        <v>340</v>
      </c>
      <c r="B534" s="3" t="s">
        <v>331</v>
      </c>
      <c r="C534" s="3" t="s">
        <v>1057</v>
      </c>
      <c r="D534" s="3" t="s">
        <v>1095</v>
      </c>
      <c r="E534" s="3" t="s">
        <v>1102</v>
      </c>
      <c r="F534" s="3" t="s">
        <v>1088</v>
      </c>
    </row>
    <row r="535" spans="1:11" x14ac:dyDescent="0.25">
      <c r="A535" s="3" t="s">
        <v>340</v>
      </c>
      <c r="B535" s="3" t="s">
        <v>331</v>
      </c>
      <c r="C535" s="3" t="s">
        <v>848</v>
      </c>
      <c r="D535" s="3" t="s">
        <v>1096</v>
      </c>
      <c r="E535" s="3" t="s">
        <v>1101</v>
      </c>
      <c r="F535" s="3" t="s">
        <v>907</v>
      </c>
      <c r="G535" s="3">
        <v>4.5999999999999996</v>
      </c>
    </row>
    <row r="536" spans="1:11" x14ac:dyDescent="0.25">
      <c r="A536" s="3" t="s">
        <v>340</v>
      </c>
      <c r="B536" s="3" t="s">
        <v>331</v>
      </c>
      <c r="C536" s="3" t="s">
        <v>142</v>
      </c>
      <c r="D536" s="3" t="s">
        <v>42</v>
      </c>
      <c r="E536" s="3" t="s">
        <v>1102</v>
      </c>
      <c r="F536" s="3" t="s">
        <v>917</v>
      </c>
      <c r="G536" s="3">
        <v>15.35</v>
      </c>
      <c r="H536" s="3" t="s">
        <v>913</v>
      </c>
      <c r="I536" s="3">
        <v>7.34</v>
      </c>
      <c r="J536" s="3" t="s">
        <v>538</v>
      </c>
      <c r="K536" s="3">
        <v>7.34</v>
      </c>
    </row>
    <row r="537" spans="1:11" x14ac:dyDescent="0.25">
      <c r="A537" s="3" t="s">
        <v>340</v>
      </c>
      <c r="B537" s="3" t="s">
        <v>331</v>
      </c>
      <c r="C537" s="3" t="s">
        <v>849</v>
      </c>
      <c r="D537" s="3" t="s">
        <v>974</v>
      </c>
      <c r="E537" s="3" t="s">
        <v>1101</v>
      </c>
      <c r="F537" s="3" t="s">
        <v>906</v>
      </c>
      <c r="G537" s="3">
        <v>9</v>
      </c>
    </row>
    <row r="538" spans="1:11" x14ac:dyDescent="0.25">
      <c r="A538" s="3" t="s">
        <v>340</v>
      </c>
      <c r="B538" s="3" t="s">
        <v>331</v>
      </c>
      <c r="C538" s="3" t="s">
        <v>224</v>
      </c>
      <c r="D538" s="3" t="s">
        <v>222</v>
      </c>
      <c r="E538" s="3" t="s">
        <v>1102</v>
      </c>
      <c r="F538" s="3" t="s">
        <v>957</v>
      </c>
      <c r="G538" s="3">
        <v>36</v>
      </c>
      <c r="H538" s="3" t="s">
        <v>954</v>
      </c>
      <c r="I538" s="3">
        <v>8.6999999999999993</v>
      </c>
      <c r="J538" s="3" t="s">
        <v>538</v>
      </c>
      <c r="K538" s="3">
        <v>8.6999999999999993</v>
      </c>
    </row>
    <row r="539" spans="1:11" x14ac:dyDescent="0.25">
      <c r="A539" s="3" t="s">
        <v>340</v>
      </c>
      <c r="B539" s="3" t="s">
        <v>331</v>
      </c>
      <c r="C539" s="3" t="s">
        <v>850</v>
      </c>
      <c r="D539" s="3" t="s">
        <v>977</v>
      </c>
      <c r="E539" s="3" t="s">
        <v>1101</v>
      </c>
      <c r="F539" s="3" t="s">
        <v>906</v>
      </c>
      <c r="G539" s="3">
        <v>13</v>
      </c>
    </row>
    <row r="540" spans="1:11" x14ac:dyDescent="0.25">
      <c r="A540" s="3" t="s">
        <v>340</v>
      </c>
      <c r="B540" s="3" t="s">
        <v>331</v>
      </c>
      <c r="C540" s="3" t="s">
        <v>418</v>
      </c>
      <c r="D540" s="3" t="s">
        <v>406</v>
      </c>
      <c r="E540" s="3" t="s">
        <v>1102</v>
      </c>
      <c r="F540" s="3" t="s">
        <v>910</v>
      </c>
      <c r="G540" s="3">
        <v>47.55</v>
      </c>
      <c r="H540" s="3" t="s">
        <v>916</v>
      </c>
      <c r="I540" s="3">
        <v>17.21</v>
      </c>
      <c r="J540" s="3" t="s">
        <v>538</v>
      </c>
      <c r="K540" s="3">
        <v>17.21</v>
      </c>
    </row>
    <row r="541" spans="1:11" x14ac:dyDescent="0.25">
      <c r="A541" s="3" t="s">
        <v>340</v>
      </c>
      <c r="B541" s="3" t="s">
        <v>331</v>
      </c>
      <c r="C541" s="3" t="s">
        <v>851</v>
      </c>
      <c r="D541" s="3" t="s">
        <v>966</v>
      </c>
      <c r="E541" s="3" t="s">
        <v>1101</v>
      </c>
      <c r="F541" s="3" t="s">
        <v>906</v>
      </c>
      <c r="G541" s="3">
        <v>20.85</v>
      </c>
    </row>
    <row r="542" spans="1:11" x14ac:dyDescent="0.25">
      <c r="A542" s="3" t="s">
        <v>340</v>
      </c>
      <c r="B542" s="3" t="s">
        <v>331</v>
      </c>
      <c r="C542" s="3" t="s">
        <v>526</v>
      </c>
      <c r="D542" s="3" t="s">
        <v>403</v>
      </c>
      <c r="E542" s="3" t="s">
        <v>1102</v>
      </c>
      <c r="F542" s="3"/>
      <c r="J542" s="3" t="s">
        <v>538</v>
      </c>
      <c r="K542" s="3">
        <v>10.77</v>
      </c>
    </row>
    <row r="543" spans="1:11" x14ac:dyDescent="0.25">
      <c r="A543" s="3" t="s">
        <v>340</v>
      </c>
      <c r="B543" s="3" t="s">
        <v>331</v>
      </c>
      <c r="C543" s="3" t="s">
        <v>508</v>
      </c>
      <c r="D543" s="3" t="s">
        <v>244</v>
      </c>
      <c r="E543" s="3" t="s">
        <v>1102</v>
      </c>
      <c r="F543" s="3" t="s">
        <v>987</v>
      </c>
      <c r="G543" s="3">
        <v>103.5</v>
      </c>
    </row>
    <row r="544" spans="1:11" x14ac:dyDescent="0.25">
      <c r="A544" s="3" t="s">
        <v>341</v>
      </c>
      <c r="B544" s="3" t="s">
        <v>331</v>
      </c>
      <c r="C544" s="3" t="s">
        <v>143</v>
      </c>
      <c r="D544" s="3" t="s">
        <v>12</v>
      </c>
      <c r="E544" s="3" t="s">
        <v>1102</v>
      </c>
      <c r="F544" s="3" t="s">
        <v>917</v>
      </c>
      <c r="G544" s="3">
        <v>146.18</v>
      </c>
      <c r="H544" s="3" t="s">
        <v>912</v>
      </c>
      <c r="I544" s="3">
        <v>57.9</v>
      </c>
      <c r="J544" s="3" t="s">
        <v>905</v>
      </c>
      <c r="K544" s="3">
        <v>57.9</v>
      </c>
    </row>
    <row r="545" spans="1:11" x14ac:dyDescent="0.25">
      <c r="A545" s="3" t="s">
        <v>341</v>
      </c>
      <c r="B545" s="3" t="s">
        <v>331</v>
      </c>
      <c r="C545" s="3" t="s">
        <v>852</v>
      </c>
      <c r="D545" s="3" t="s">
        <v>968</v>
      </c>
      <c r="E545" s="3" t="s">
        <v>1101</v>
      </c>
      <c r="F545" s="3" t="s">
        <v>907</v>
      </c>
      <c r="G545" s="3">
        <v>68.400000000000006</v>
      </c>
    </row>
    <row r="546" spans="1:11" x14ac:dyDescent="0.25">
      <c r="A546" s="3" t="s">
        <v>341</v>
      </c>
      <c r="B546" s="3" t="s">
        <v>331</v>
      </c>
      <c r="C546" s="3" t="s">
        <v>144</v>
      </c>
      <c r="D546" s="3" t="s">
        <v>1093</v>
      </c>
      <c r="E546" s="3" t="s">
        <v>1102</v>
      </c>
      <c r="F546" s="3" t="s">
        <v>917</v>
      </c>
      <c r="G546" s="3">
        <v>16.28</v>
      </c>
      <c r="H546" s="3" t="s">
        <v>914</v>
      </c>
      <c r="I546" s="3">
        <v>5.53</v>
      </c>
      <c r="J546" s="3" t="s">
        <v>905</v>
      </c>
      <c r="K546" s="3">
        <v>5.53</v>
      </c>
    </row>
    <row r="547" spans="1:11" x14ac:dyDescent="0.25">
      <c r="A547" s="3" t="s">
        <v>341</v>
      </c>
      <c r="B547" s="3" t="s">
        <v>331</v>
      </c>
      <c r="C547" s="3" t="s">
        <v>1058</v>
      </c>
      <c r="D547" s="3" t="s">
        <v>1093</v>
      </c>
      <c r="E547" s="3" t="s">
        <v>1102</v>
      </c>
      <c r="F547" s="3" t="s">
        <v>1039</v>
      </c>
      <c r="G547" s="3">
        <v>5</v>
      </c>
    </row>
    <row r="548" spans="1:11" x14ac:dyDescent="0.25">
      <c r="A548" s="3" t="s">
        <v>341</v>
      </c>
      <c r="B548" s="3" t="s">
        <v>331</v>
      </c>
      <c r="C548" s="3" t="s">
        <v>1058</v>
      </c>
      <c r="D548" s="3" t="s">
        <v>1093</v>
      </c>
      <c r="E548" s="3" t="s">
        <v>1102</v>
      </c>
      <c r="F548" s="3" t="s">
        <v>1088</v>
      </c>
    </row>
    <row r="549" spans="1:11" x14ac:dyDescent="0.25">
      <c r="A549" s="3" t="s">
        <v>341</v>
      </c>
      <c r="B549" s="3" t="s">
        <v>331</v>
      </c>
      <c r="C549" s="3" t="s">
        <v>853</v>
      </c>
      <c r="D549" s="3" t="s">
        <v>1098</v>
      </c>
      <c r="E549" s="3" t="s">
        <v>1101</v>
      </c>
      <c r="F549" s="3" t="s">
        <v>907</v>
      </c>
      <c r="G549" s="3">
        <v>6.6</v>
      </c>
    </row>
    <row r="550" spans="1:11" x14ac:dyDescent="0.25">
      <c r="A550" s="3" t="s">
        <v>341</v>
      </c>
      <c r="B550" s="3" t="s">
        <v>331</v>
      </c>
      <c r="C550" s="3" t="s">
        <v>854</v>
      </c>
      <c r="D550" s="3" t="s">
        <v>404</v>
      </c>
      <c r="E550" s="3" t="s">
        <v>1102</v>
      </c>
      <c r="F550" s="3" t="s">
        <v>916</v>
      </c>
      <c r="G550" s="3">
        <v>10.17</v>
      </c>
      <c r="H550" s="3" t="s">
        <v>910</v>
      </c>
      <c r="I550" s="3">
        <v>3.24</v>
      </c>
      <c r="J550" s="3" t="s">
        <v>538</v>
      </c>
      <c r="K550" s="3">
        <v>3.24</v>
      </c>
    </row>
    <row r="551" spans="1:11" x14ac:dyDescent="0.25">
      <c r="A551" s="3" t="s">
        <v>341</v>
      </c>
      <c r="B551" s="3" t="s">
        <v>331</v>
      </c>
      <c r="C551" s="3" t="s">
        <v>855</v>
      </c>
      <c r="D551" s="3" t="s">
        <v>967</v>
      </c>
      <c r="E551" s="3" t="s">
        <v>1101</v>
      </c>
      <c r="F551" s="3" t="s">
        <v>906</v>
      </c>
      <c r="G551" s="3">
        <v>4.8</v>
      </c>
    </row>
    <row r="552" spans="1:11" x14ac:dyDescent="0.25">
      <c r="A552" s="3" t="s">
        <v>341</v>
      </c>
      <c r="B552" s="3" t="s">
        <v>331</v>
      </c>
      <c r="C552" s="3" t="s">
        <v>856</v>
      </c>
      <c r="D552" s="3" t="s">
        <v>407</v>
      </c>
      <c r="E552" s="3" t="s">
        <v>1102</v>
      </c>
      <c r="F552" s="3" t="s">
        <v>910</v>
      </c>
      <c r="G552" s="3">
        <v>48.32</v>
      </c>
      <c r="H552" s="3" t="s">
        <v>916</v>
      </c>
      <c r="I552" s="3">
        <v>17.21</v>
      </c>
      <c r="J552" s="3" t="s">
        <v>538</v>
      </c>
      <c r="K552" s="3">
        <v>17.21</v>
      </c>
    </row>
    <row r="553" spans="1:11" x14ac:dyDescent="0.25">
      <c r="A553" s="3" t="s">
        <v>341</v>
      </c>
      <c r="B553" s="3" t="s">
        <v>331</v>
      </c>
      <c r="C553" s="3" t="s">
        <v>857</v>
      </c>
      <c r="D553" s="3" t="s">
        <v>970</v>
      </c>
      <c r="E553" s="3" t="s">
        <v>1101</v>
      </c>
      <c r="F553" s="3" t="s">
        <v>906</v>
      </c>
      <c r="G553" s="3">
        <v>20.85</v>
      </c>
    </row>
    <row r="554" spans="1:11" x14ac:dyDescent="0.25">
      <c r="A554" s="3" t="s">
        <v>341</v>
      </c>
      <c r="B554" s="3" t="s">
        <v>331</v>
      </c>
      <c r="C554" s="3" t="s">
        <v>145</v>
      </c>
      <c r="D554" s="3" t="s">
        <v>1095</v>
      </c>
      <c r="E554" s="3" t="s">
        <v>1102</v>
      </c>
      <c r="F554" s="3" t="s">
        <v>917</v>
      </c>
      <c r="G554" s="3">
        <v>15.03</v>
      </c>
      <c r="H554" s="3" t="s">
        <v>914</v>
      </c>
      <c r="I554" s="3">
        <v>3</v>
      </c>
      <c r="J554" s="3" t="s">
        <v>905</v>
      </c>
      <c r="K554" s="3">
        <v>3</v>
      </c>
    </row>
    <row r="555" spans="1:11" x14ac:dyDescent="0.25">
      <c r="A555" s="3" t="s">
        <v>341</v>
      </c>
      <c r="B555" s="3" t="s">
        <v>331</v>
      </c>
      <c r="C555" s="3" t="s">
        <v>1059</v>
      </c>
      <c r="D555" s="3" t="s">
        <v>1095</v>
      </c>
      <c r="E555" s="3" t="s">
        <v>1102</v>
      </c>
      <c r="F555" s="3" t="s">
        <v>1039</v>
      </c>
      <c r="G555" s="3">
        <v>2.5</v>
      </c>
    </row>
    <row r="556" spans="1:11" x14ac:dyDescent="0.25">
      <c r="A556" s="3" t="s">
        <v>341</v>
      </c>
      <c r="B556" s="3" t="s">
        <v>331</v>
      </c>
      <c r="C556" s="3" t="s">
        <v>1059</v>
      </c>
      <c r="D556" s="3" t="s">
        <v>1095</v>
      </c>
      <c r="E556" s="3" t="s">
        <v>1102</v>
      </c>
      <c r="F556" s="3" t="s">
        <v>1088</v>
      </c>
    </row>
    <row r="557" spans="1:11" x14ac:dyDescent="0.25">
      <c r="A557" s="3" t="s">
        <v>341</v>
      </c>
      <c r="B557" s="3" t="s">
        <v>331</v>
      </c>
      <c r="C557" s="3" t="s">
        <v>858</v>
      </c>
      <c r="D557" s="3" t="s">
        <v>1096</v>
      </c>
      <c r="E557" s="3" t="s">
        <v>1101</v>
      </c>
      <c r="F557" s="3" t="s">
        <v>907</v>
      </c>
      <c r="G557" s="3">
        <v>4.5999999999999996</v>
      </c>
    </row>
    <row r="558" spans="1:11" x14ac:dyDescent="0.25">
      <c r="A558" s="3" t="s">
        <v>341</v>
      </c>
      <c r="B558" s="3" t="s">
        <v>331</v>
      </c>
      <c r="C558" s="3" t="s">
        <v>146</v>
      </c>
      <c r="D558" s="3" t="s">
        <v>42</v>
      </c>
      <c r="E558" s="3" t="s">
        <v>1102</v>
      </c>
      <c r="F558" s="3" t="s">
        <v>917</v>
      </c>
      <c r="G558" s="3">
        <v>15.35</v>
      </c>
      <c r="H558" s="3" t="s">
        <v>913</v>
      </c>
      <c r="I558" s="3">
        <v>7.34</v>
      </c>
      <c r="J558" s="3" t="s">
        <v>538</v>
      </c>
      <c r="K558" s="3">
        <v>7.34</v>
      </c>
    </row>
    <row r="559" spans="1:11" x14ac:dyDescent="0.25">
      <c r="A559" s="3" t="s">
        <v>341</v>
      </c>
      <c r="B559" s="3" t="s">
        <v>331</v>
      </c>
      <c r="C559" s="3" t="s">
        <v>859</v>
      </c>
      <c r="D559" s="3" t="s">
        <v>974</v>
      </c>
      <c r="E559" s="3" t="s">
        <v>1101</v>
      </c>
      <c r="F559" s="3" t="s">
        <v>906</v>
      </c>
      <c r="G559" s="3">
        <v>9</v>
      </c>
    </row>
    <row r="560" spans="1:11" x14ac:dyDescent="0.25">
      <c r="A560" s="3" t="s">
        <v>341</v>
      </c>
      <c r="B560" s="3" t="s">
        <v>331</v>
      </c>
      <c r="C560" s="3" t="s">
        <v>225</v>
      </c>
      <c r="D560" s="3" t="s">
        <v>222</v>
      </c>
      <c r="E560" s="3" t="s">
        <v>1102</v>
      </c>
      <c r="F560" s="3" t="s">
        <v>957</v>
      </c>
      <c r="G560" s="3">
        <v>36</v>
      </c>
      <c r="H560" s="3" t="s">
        <v>954</v>
      </c>
      <c r="I560" s="3">
        <v>8.6999999999999993</v>
      </c>
      <c r="J560" s="3" t="s">
        <v>538</v>
      </c>
      <c r="K560" s="3">
        <v>8.6999999999999993</v>
      </c>
    </row>
    <row r="561" spans="1:11" x14ac:dyDescent="0.25">
      <c r="A561" s="3" t="s">
        <v>341</v>
      </c>
      <c r="B561" s="3" t="s">
        <v>331</v>
      </c>
      <c r="C561" s="3" t="s">
        <v>860</v>
      </c>
      <c r="D561" s="3" t="s">
        <v>977</v>
      </c>
      <c r="E561" s="3" t="s">
        <v>1101</v>
      </c>
      <c r="F561" s="3" t="s">
        <v>906</v>
      </c>
      <c r="G561" s="3">
        <v>13</v>
      </c>
    </row>
    <row r="562" spans="1:11" x14ac:dyDescent="0.25">
      <c r="A562" s="3" t="s">
        <v>341</v>
      </c>
      <c r="B562" s="3" t="s">
        <v>331</v>
      </c>
      <c r="C562" s="3" t="s">
        <v>419</v>
      </c>
      <c r="D562" s="3" t="s">
        <v>406</v>
      </c>
      <c r="E562" s="3" t="s">
        <v>1102</v>
      </c>
      <c r="F562" s="3" t="s">
        <v>910</v>
      </c>
      <c r="G562" s="3">
        <v>47.55</v>
      </c>
      <c r="H562" s="3" t="s">
        <v>916</v>
      </c>
      <c r="I562" s="3">
        <v>17.21</v>
      </c>
      <c r="J562" s="3" t="s">
        <v>538</v>
      </c>
      <c r="K562" s="3">
        <v>17.21</v>
      </c>
    </row>
    <row r="563" spans="1:11" x14ac:dyDescent="0.25">
      <c r="A563" s="3" t="s">
        <v>341</v>
      </c>
      <c r="B563" s="3" t="s">
        <v>331</v>
      </c>
      <c r="C563" s="3" t="s">
        <v>861</v>
      </c>
      <c r="D563" s="3" t="s">
        <v>966</v>
      </c>
      <c r="E563" s="3" t="s">
        <v>1101</v>
      </c>
      <c r="F563" s="3" t="s">
        <v>906</v>
      </c>
      <c r="G563" s="3">
        <v>20.85</v>
      </c>
    </row>
    <row r="564" spans="1:11" x14ac:dyDescent="0.25">
      <c r="A564" s="3" t="s">
        <v>341</v>
      </c>
      <c r="B564" s="3" t="s">
        <v>331</v>
      </c>
      <c r="C564" s="3" t="s">
        <v>527</v>
      </c>
      <c r="D564" s="3" t="s">
        <v>403</v>
      </c>
      <c r="E564" s="3" t="s">
        <v>1102</v>
      </c>
      <c r="F564" s="3"/>
      <c r="J564" s="3" t="s">
        <v>538</v>
      </c>
      <c r="K564" s="3">
        <v>10.77</v>
      </c>
    </row>
    <row r="565" spans="1:11" x14ac:dyDescent="0.25">
      <c r="A565" s="3" t="s">
        <v>341</v>
      </c>
      <c r="B565" s="3" t="s">
        <v>331</v>
      </c>
      <c r="C565" s="3" t="s">
        <v>509</v>
      </c>
      <c r="D565" s="3" t="s">
        <v>244</v>
      </c>
      <c r="E565" s="3" t="s">
        <v>1102</v>
      </c>
      <c r="F565" s="3" t="s">
        <v>987</v>
      </c>
      <c r="G565" s="3">
        <v>103.5</v>
      </c>
    </row>
    <row r="566" spans="1:11" x14ac:dyDescent="0.25">
      <c r="A566" s="3" t="s">
        <v>277</v>
      </c>
      <c r="B566" s="3" t="s">
        <v>331</v>
      </c>
      <c r="C566" s="3" t="s">
        <v>147</v>
      </c>
      <c r="D566" s="3" t="s">
        <v>12</v>
      </c>
      <c r="E566" s="3" t="s">
        <v>1102</v>
      </c>
      <c r="F566" s="3" t="s">
        <v>917</v>
      </c>
      <c r="G566" s="3">
        <v>146.18</v>
      </c>
      <c r="H566" s="3" t="s">
        <v>912</v>
      </c>
      <c r="I566" s="3">
        <v>57.9</v>
      </c>
      <c r="J566" s="3" t="s">
        <v>905</v>
      </c>
      <c r="K566" s="3">
        <v>57.9</v>
      </c>
    </row>
    <row r="567" spans="1:11" x14ac:dyDescent="0.25">
      <c r="A567" s="3" t="s">
        <v>277</v>
      </c>
      <c r="B567" s="3" t="s">
        <v>331</v>
      </c>
      <c r="C567" s="3" t="s">
        <v>862</v>
      </c>
      <c r="D567" s="3" t="s">
        <v>968</v>
      </c>
      <c r="E567" s="3" t="s">
        <v>1101</v>
      </c>
      <c r="F567" s="3" t="s">
        <v>907</v>
      </c>
      <c r="G567" s="3">
        <v>68.400000000000006</v>
      </c>
    </row>
    <row r="568" spans="1:11" x14ac:dyDescent="0.25">
      <c r="A568" s="3" t="s">
        <v>277</v>
      </c>
      <c r="B568" s="3" t="s">
        <v>331</v>
      </c>
      <c r="C568" s="3" t="s">
        <v>148</v>
      </c>
      <c r="D568" s="3" t="s">
        <v>1093</v>
      </c>
      <c r="E568" s="3" t="s">
        <v>1102</v>
      </c>
      <c r="F568" s="3" t="s">
        <v>917</v>
      </c>
      <c r="G568" s="3">
        <v>16.28</v>
      </c>
      <c r="H568" s="3" t="s">
        <v>914</v>
      </c>
      <c r="I568" s="3">
        <v>5.53</v>
      </c>
      <c r="J568" s="3" t="s">
        <v>905</v>
      </c>
      <c r="K568" s="3">
        <v>5.53</v>
      </c>
    </row>
    <row r="569" spans="1:11" x14ac:dyDescent="0.25">
      <c r="A569" s="3" t="s">
        <v>277</v>
      </c>
      <c r="B569" s="3" t="s">
        <v>331</v>
      </c>
      <c r="C569" s="3" t="s">
        <v>1060</v>
      </c>
      <c r="D569" s="3" t="s">
        <v>1093</v>
      </c>
      <c r="E569" s="3" t="s">
        <v>1102</v>
      </c>
      <c r="F569" s="3" t="s">
        <v>1039</v>
      </c>
      <c r="G569" s="3">
        <v>5</v>
      </c>
    </row>
    <row r="570" spans="1:11" x14ac:dyDescent="0.25">
      <c r="A570" s="3" t="s">
        <v>277</v>
      </c>
      <c r="B570" s="3" t="s">
        <v>331</v>
      </c>
      <c r="C570" s="3" t="s">
        <v>1060</v>
      </c>
      <c r="D570" s="3" t="s">
        <v>1093</v>
      </c>
      <c r="E570" s="3" t="s">
        <v>1102</v>
      </c>
      <c r="F570" s="3" t="s">
        <v>1088</v>
      </c>
    </row>
    <row r="571" spans="1:11" x14ac:dyDescent="0.25">
      <c r="A571" s="3" t="s">
        <v>277</v>
      </c>
      <c r="B571" s="3" t="s">
        <v>331</v>
      </c>
      <c r="C571" s="3" t="s">
        <v>863</v>
      </c>
      <c r="D571" s="3" t="s">
        <v>1098</v>
      </c>
      <c r="E571" s="3" t="s">
        <v>1101</v>
      </c>
      <c r="F571" s="3" t="s">
        <v>907</v>
      </c>
      <c r="G571" s="3">
        <v>6.6</v>
      </c>
    </row>
    <row r="572" spans="1:11" x14ac:dyDescent="0.25">
      <c r="A572" s="3" t="s">
        <v>277</v>
      </c>
      <c r="B572" s="3" t="s">
        <v>331</v>
      </c>
      <c r="C572" s="3" t="s">
        <v>864</v>
      </c>
      <c r="D572" s="3" t="s">
        <v>404</v>
      </c>
      <c r="E572" s="3" t="s">
        <v>1102</v>
      </c>
      <c r="F572" s="3" t="s">
        <v>916</v>
      </c>
      <c r="G572" s="3">
        <v>10.17</v>
      </c>
      <c r="H572" s="3" t="s">
        <v>910</v>
      </c>
      <c r="I572" s="3">
        <v>3.24</v>
      </c>
      <c r="J572" s="3" t="s">
        <v>538</v>
      </c>
      <c r="K572" s="3">
        <v>3.24</v>
      </c>
    </row>
    <row r="573" spans="1:11" x14ac:dyDescent="0.25">
      <c r="A573" s="3" t="s">
        <v>277</v>
      </c>
      <c r="B573" s="3" t="s">
        <v>331</v>
      </c>
      <c r="C573" s="3" t="s">
        <v>865</v>
      </c>
      <c r="D573" s="3" t="s">
        <v>967</v>
      </c>
      <c r="E573" s="3" t="s">
        <v>1101</v>
      </c>
      <c r="F573" s="3" t="s">
        <v>906</v>
      </c>
      <c r="G573" s="3">
        <v>4.8</v>
      </c>
    </row>
    <row r="574" spans="1:11" x14ac:dyDescent="0.25">
      <c r="A574" s="3" t="s">
        <v>277</v>
      </c>
      <c r="B574" s="3" t="s">
        <v>331</v>
      </c>
      <c r="C574" s="3" t="s">
        <v>866</v>
      </c>
      <c r="D574" s="3" t="s">
        <v>407</v>
      </c>
      <c r="E574" s="3" t="s">
        <v>1102</v>
      </c>
      <c r="F574" s="3" t="s">
        <v>910</v>
      </c>
      <c r="G574" s="3">
        <v>48.32</v>
      </c>
      <c r="H574" s="3" t="s">
        <v>916</v>
      </c>
      <c r="I574" s="3">
        <v>17.21</v>
      </c>
      <c r="J574" s="3" t="s">
        <v>538</v>
      </c>
      <c r="K574" s="3">
        <v>17.21</v>
      </c>
    </row>
    <row r="575" spans="1:11" x14ac:dyDescent="0.25">
      <c r="A575" s="3" t="s">
        <v>277</v>
      </c>
      <c r="B575" s="3" t="s">
        <v>331</v>
      </c>
      <c r="C575" s="3" t="s">
        <v>867</v>
      </c>
      <c r="D575" s="3" t="s">
        <v>970</v>
      </c>
      <c r="E575" s="3" t="s">
        <v>1101</v>
      </c>
      <c r="F575" s="3" t="s">
        <v>906</v>
      </c>
      <c r="G575" s="3">
        <v>20.85</v>
      </c>
    </row>
    <row r="576" spans="1:11" x14ac:dyDescent="0.25">
      <c r="A576" s="3" t="s">
        <v>277</v>
      </c>
      <c r="B576" s="3" t="s">
        <v>331</v>
      </c>
      <c r="C576" s="3" t="s">
        <v>149</v>
      </c>
      <c r="D576" s="3" t="s">
        <v>1095</v>
      </c>
      <c r="E576" s="3" t="s">
        <v>1102</v>
      </c>
      <c r="F576" s="3" t="s">
        <v>917</v>
      </c>
      <c r="G576" s="3">
        <v>15.03</v>
      </c>
      <c r="H576" s="3" t="s">
        <v>914</v>
      </c>
      <c r="I576" s="3">
        <v>3</v>
      </c>
      <c r="J576" s="3" t="s">
        <v>905</v>
      </c>
      <c r="K576" s="3">
        <v>3</v>
      </c>
    </row>
    <row r="577" spans="1:11" x14ac:dyDescent="0.25">
      <c r="A577" s="3" t="s">
        <v>277</v>
      </c>
      <c r="B577" s="3" t="s">
        <v>331</v>
      </c>
      <c r="C577" s="3" t="s">
        <v>1061</v>
      </c>
      <c r="D577" s="3" t="s">
        <v>1095</v>
      </c>
      <c r="E577" s="3" t="s">
        <v>1102</v>
      </c>
      <c r="F577" s="3" t="s">
        <v>1039</v>
      </c>
      <c r="G577" s="3">
        <v>2.5</v>
      </c>
    </row>
    <row r="578" spans="1:11" x14ac:dyDescent="0.25">
      <c r="A578" s="3" t="s">
        <v>277</v>
      </c>
      <c r="B578" s="3" t="s">
        <v>331</v>
      </c>
      <c r="C578" s="3" t="s">
        <v>1061</v>
      </c>
      <c r="D578" s="3" t="s">
        <v>1095</v>
      </c>
      <c r="E578" s="3" t="s">
        <v>1102</v>
      </c>
      <c r="F578" s="3" t="s">
        <v>1088</v>
      </c>
    </row>
    <row r="579" spans="1:11" x14ac:dyDescent="0.25">
      <c r="A579" s="3" t="s">
        <v>277</v>
      </c>
      <c r="B579" s="3" t="s">
        <v>331</v>
      </c>
      <c r="C579" s="3" t="s">
        <v>868</v>
      </c>
      <c r="D579" s="3" t="s">
        <v>1096</v>
      </c>
      <c r="E579" s="3" t="s">
        <v>1101</v>
      </c>
      <c r="F579" s="3" t="s">
        <v>907</v>
      </c>
      <c r="G579" s="3">
        <v>4.5999999999999996</v>
      </c>
    </row>
    <row r="580" spans="1:11" x14ac:dyDescent="0.25">
      <c r="A580" s="3" t="s">
        <v>277</v>
      </c>
      <c r="B580" s="3" t="s">
        <v>331</v>
      </c>
      <c r="C580" s="3" t="s">
        <v>150</v>
      </c>
      <c r="D580" s="3" t="s">
        <v>42</v>
      </c>
      <c r="E580" s="3" t="s">
        <v>1102</v>
      </c>
      <c r="F580" s="3" t="s">
        <v>917</v>
      </c>
      <c r="G580" s="3">
        <v>15.35</v>
      </c>
      <c r="H580" s="3" t="s">
        <v>913</v>
      </c>
      <c r="I580" s="3">
        <v>7.34</v>
      </c>
      <c r="J580" s="3" t="s">
        <v>538</v>
      </c>
      <c r="K580" s="3">
        <v>7.34</v>
      </c>
    </row>
    <row r="581" spans="1:11" x14ac:dyDescent="0.25">
      <c r="A581" s="3" t="s">
        <v>277</v>
      </c>
      <c r="B581" s="3" t="s">
        <v>331</v>
      </c>
      <c r="C581" s="3" t="s">
        <v>869</v>
      </c>
      <c r="D581" s="3" t="s">
        <v>974</v>
      </c>
      <c r="E581" s="3" t="s">
        <v>1101</v>
      </c>
      <c r="F581" s="3" t="s">
        <v>906</v>
      </c>
      <c r="G581" s="3">
        <v>9</v>
      </c>
    </row>
    <row r="582" spans="1:11" x14ac:dyDescent="0.25">
      <c r="A582" s="3" t="s">
        <v>277</v>
      </c>
      <c r="B582" s="3" t="s">
        <v>331</v>
      </c>
      <c r="C582" s="3" t="s">
        <v>226</v>
      </c>
      <c r="D582" s="3" t="s">
        <v>222</v>
      </c>
      <c r="E582" s="3" t="s">
        <v>1102</v>
      </c>
      <c r="F582" s="3" t="s">
        <v>957</v>
      </c>
      <c r="G582" s="3">
        <v>36</v>
      </c>
      <c r="H582" s="3" t="s">
        <v>954</v>
      </c>
      <c r="I582" s="3">
        <v>8.6999999999999993</v>
      </c>
      <c r="J582" s="3" t="s">
        <v>538</v>
      </c>
      <c r="K582" s="3">
        <v>8.6999999999999993</v>
      </c>
    </row>
    <row r="583" spans="1:11" x14ac:dyDescent="0.25">
      <c r="A583" s="3" t="s">
        <v>277</v>
      </c>
      <c r="B583" s="3" t="s">
        <v>331</v>
      </c>
      <c r="C583" s="3" t="s">
        <v>870</v>
      </c>
      <c r="D583" s="3" t="s">
        <v>977</v>
      </c>
      <c r="E583" s="3" t="s">
        <v>1101</v>
      </c>
      <c r="F583" s="3" t="s">
        <v>906</v>
      </c>
      <c r="G583" s="3">
        <v>13</v>
      </c>
    </row>
    <row r="584" spans="1:11" x14ac:dyDescent="0.25">
      <c r="A584" s="3" t="s">
        <v>277</v>
      </c>
      <c r="B584" s="3" t="s">
        <v>331</v>
      </c>
      <c r="C584" s="3" t="s">
        <v>420</v>
      </c>
      <c r="D584" s="3" t="s">
        <v>406</v>
      </c>
      <c r="E584" s="3" t="s">
        <v>1102</v>
      </c>
      <c r="F584" s="3" t="s">
        <v>910</v>
      </c>
      <c r="G584" s="3">
        <v>47.55</v>
      </c>
      <c r="H584" s="3" t="s">
        <v>916</v>
      </c>
      <c r="I584" s="3">
        <v>17.21</v>
      </c>
      <c r="J584" s="3" t="s">
        <v>538</v>
      </c>
      <c r="K584" s="3">
        <v>17.21</v>
      </c>
    </row>
    <row r="585" spans="1:11" x14ac:dyDescent="0.25">
      <c r="A585" s="3" t="s">
        <v>277</v>
      </c>
      <c r="B585" s="3" t="s">
        <v>331</v>
      </c>
      <c r="C585" s="3" t="s">
        <v>871</v>
      </c>
      <c r="D585" s="3" t="s">
        <v>966</v>
      </c>
      <c r="E585" s="3" t="s">
        <v>1101</v>
      </c>
      <c r="F585" s="3" t="s">
        <v>906</v>
      </c>
      <c r="G585" s="3">
        <v>20.85</v>
      </c>
    </row>
    <row r="586" spans="1:11" x14ac:dyDescent="0.25">
      <c r="A586" s="3" t="s">
        <v>277</v>
      </c>
      <c r="B586" s="3" t="s">
        <v>331</v>
      </c>
      <c r="C586" s="3" t="s">
        <v>528</v>
      </c>
      <c r="D586" s="3" t="s">
        <v>403</v>
      </c>
      <c r="E586" s="3" t="s">
        <v>1102</v>
      </c>
      <c r="F586" s="3"/>
      <c r="J586" s="3" t="s">
        <v>538</v>
      </c>
      <c r="K586" s="3">
        <v>10.77</v>
      </c>
    </row>
    <row r="587" spans="1:11" x14ac:dyDescent="0.25">
      <c r="A587" s="3" t="s">
        <v>277</v>
      </c>
      <c r="B587" s="3" t="s">
        <v>331</v>
      </c>
      <c r="C587" s="3" t="s">
        <v>510</v>
      </c>
      <c r="D587" s="3" t="s">
        <v>244</v>
      </c>
      <c r="E587" s="3" t="s">
        <v>1102</v>
      </c>
      <c r="F587" s="3" t="s">
        <v>987</v>
      </c>
      <c r="G587" s="3">
        <v>103.5</v>
      </c>
    </row>
    <row r="588" spans="1:11" x14ac:dyDescent="0.25">
      <c r="A588" s="3" t="s">
        <v>342</v>
      </c>
      <c r="B588" s="3" t="s">
        <v>331</v>
      </c>
      <c r="C588" s="3" t="s">
        <v>151</v>
      </c>
      <c r="D588" s="3" t="s">
        <v>12</v>
      </c>
      <c r="E588" s="3" t="s">
        <v>1102</v>
      </c>
      <c r="F588" s="3" t="s">
        <v>917</v>
      </c>
      <c r="G588" s="3">
        <v>146.18</v>
      </c>
      <c r="H588" s="3" t="s">
        <v>912</v>
      </c>
      <c r="I588" s="3">
        <v>57.9</v>
      </c>
      <c r="J588" s="3" t="s">
        <v>905</v>
      </c>
      <c r="K588" s="3">
        <v>57.9</v>
      </c>
    </row>
    <row r="589" spans="1:11" x14ac:dyDescent="0.25">
      <c r="A589" s="3" t="s">
        <v>342</v>
      </c>
      <c r="B589" s="3" t="s">
        <v>331</v>
      </c>
      <c r="C589" s="3" t="s">
        <v>872</v>
      </c>
      <c r="D589" s="3" t="s">
        <v>968</v>
      </c>
      <c r="E589" s="3" t="s">
        <v>1101</v>
      </c>
      <c r="F589" s="3" t="s">
        <v>907</v>
      </c>
      <c r="G589" s="3">
        <v>68.400000000000006</v>
      </c>
    </row>
    <row r="590" spans="1:11" x14ac:dyDescent="0.25">
      <c r="A590" s="3" t="s">
        <v>342</v>
      </c>
      <c r="B590" s="3" t="s">
        <v>331</v>
      </c>
      <c r="C590" s="3" t="s">
        <v>152</v>
      </c>
      <c r="D590" s="3" t="s">
        <v>1093</v>
      </c>
      <c r="E590" s="3" t="s">
        <v>1102</v>
      </c>
      <c r="F590" s="3" t="s">
        <v>917</v>
      </c>
      <c r="G590" s="3">
        <v>16.28</v>
      </c>
      <c r="H590" s="3" t="s">
        <v>914</v>
      </c>
      <c r="I590" s="3">
        <v>5.53</v>
      </c>
      <c r="J590" s="3" t="s">
        <v>905</v>
      </c>
      <c r="K590" s="3">
        <v>5.53</v>
      </c>
    </row>
    <row r="591" spans="1:11" x14ac:dyDescent="0.25">
      <c r="A591" s="3" t="s">
        <v>342</v>
      </c>
      <c r="B591" s="3" t="s">
        <v>331</v>
      </c>
      <c r="C591" s="3" t="s">
        <v>1062</v>
      </c>
      <c r="D591" s="3" t="s">
        <v>1093</v>
      </c>
      <c r="E591" s="3" t="s">
        <v>1102</v>
      </c>
      <c r="F591" s="3" t="s">
        <v>1039</v>
      </c>
      <c r="G591" s="3">
        <v>5</v>
      </c>
    </row>
    <row r="592" spans="1:11" x14ac:dyDescent="0.25">
      <c r="A592" s="3" t="s">
        <v>342</v>
      </c>
      <c r="B592" s="3" t="s">
        <v>331</v>
      </c>
      <c r="C592" s="3" t="s">
        <v>1062</v>
      </c>
      <c r="D592" s="3" t="s">
        <v>1093</v>
      </c>
      <c r="E592" s="3" t="s">
        <v>1102</v>
      </c>
      <c r="F592" s="3" t="s">
        <v>1088</v>
      </c>
    </row>
    <row r="593" spans="1:11" x14ac:dyDescent="0.25">
      <c r="A593" s="3" t="s">
        <v>342</v>
      </c>
      <c r="B593" s="3" t="s">
        <v>331</v>
      </c>
      <c r="C593" s="3" t="s">
        <v>873</v>
      </c>
      <c r="D593" s="3" t="s">
        <v>1098</v>
      </c>
      <c r="E593" s="3" t="s">
        <v>1101</v>
      </c>
      <c r="F593" s="3" t="s">
        <v>907</v>
      </c>
      <c r="G593" s="3">
        <v>6.6</v>
      </c>
    </row>
    <row r="594" spans="1:11" x14ac:dyDescent="0.25">
      <c r="A594" s="3" t="s">
        <v>342</v>
      </c>
      <c r="B594" s="3" t="s">
        <v>331</v>
      </c>
      <c r="C594" s="3" t="s">
        <v>874</v>
      </c>
      <c r="D594" s="3" t="s">
        <v>404</v>
      </c>
      <c r="E594" s="3" t="s">
        <v>1102</v>
      </c>
      <c r="F594" s="3" t="s">
        <v>916</v>
      </c>
      <c r="G594" s="3">
        <v>10.17</v>
      </c>
      <c r="H594" s="3" t="s">
        <v>910</v>
      </c>
      <c r="I594" s="3">
        <v>3.24</v>
      </c>
      <c r="J594" s="3" t="s">
        <v>538</v>
      </c>
      <c r="K594" s="3">
        <v>3.24</v>
      </c>
    </row>
    <row r="595" spans="1:11" x14ac:dyDescent="0.25">
      <c r="A595" s="3" t="s">
        <v>342</v>
      </c>
      <c r="B595" s="3" t="s">
        <v>331</v>
      </c>
      <c r="C595" s="3" t="s">
        <v>875</v>
      </c>
      <c r="D595" s="3" t="s">
        <v>967</v>
      </c>
      <c r="E595" s="3" t="s">
        <v>1101</v>
      </c>
      <c r="F595" s="3" t="s">
        <v>906</v>
      </c>
      <c r="G595" s="3">
        <v>4.8</v>
      </c>
    </row>
    <row r="596" spans="1:11" x14ac:dyDescent="0.25">
      <c r="A596" s="3" t="s">
        <v>342</v>
      </c>
      <c r="B596" s="3" t="s">
        <v>331</v>
      </c>
      <c r="C596" s="3" t="s">
        <v>876</v>
      </c>
      <c r="D596" s="3" t="s">
        <v>407</v>
      </c>
      <c r="E596" s="3" t="s">
        <v>1102</v>
      </c>
      <c r="F596" s="3" t="s">
        <v>910</v>
      </c>
      <c r="G596" s="3">
        <v>48.32</v>
      </c>
      <c r="H596" s="3" t="s">
        <v>916</v>
      </c>
      <c r="I596" s="3">
        <v>17.21</v>
      </c>
      <c r="J596" s="3" t="s">
        <v>538</v>
      </c>
      <c r="K596" s="3">
        <v>17.21</v>
      </c>
    </row>
    <row r="597" spans="1:11" x14ac:dyDescent="0.25">
      <c r="A597" s="3" t="s">
        <v>342</v>
      </c>
      <c r="B597" s="3" t="s">
        <v>331</v>
      </c>
      <c r="C597" s="3" t="s">
        <v>877</v>
      </c>
      <c r="D597" s="3" t="s">
        <v>970</v>
      </c>
      <c r="E597" s="3" t="s">
        <v>1101</v>
      </c>
      <c r="F597" s="3" t="s">
        <v>906</v>
      </c>
      <c r="G597" s="3">
        <v>20.85</v>
      </c>
    </row>
    <row r="598" spans="1:11" x14ac:dyDescent="0.25">
      <c r="A598" s="3" t="s">
        <v>342</v>
      </c>
      <c r="B598" s="3" t="s">
        <v>331</v>
      </c>
      <c r="C598" s="3" t="s">
        <v>153</v>
      </c>
      <c r="D598" s="3" t="s">
        <v>1095</v>
      </c>
      <c r="E598" s="3" t="s">
        <v>1102</v>
      </c>
      <c r="F598" s="3" t="s">
        <v>917</v>
      </c>
      <c r="G598" s="3">
        <v>15.03</v>
      </c>
      <c r="H598" s="3" t="s">
        <v>914</v>
      </c>
      <c r="I598" s="3">
        <v>3</v>
      </c>
      <c r="J598" s="3" t="s">
        <v>905</v>
      </c>
      <c r="K598" s="3">
        <v>3</v>
      </c>
    </row>
    <row r="599" spans="1:11" x14ac:dyDescent="0.25">
      <c r="A599" s="3" t="s">
        <v>342</v>
      </c>
      <c r="B599" s="3" t="s">
        <v>331</v>
      </c>
      <c r="C599" s="3" t="s">
        <v>1063</v>
      </c>
      <c r="D599" s="3" t="s">
        <v>1095</v>
      </c>
      <c r="E599" s="3" t="s">
        <v>1102</v>
      </c>
      <c r="F599" s="3" t="s">
        <v>1039</v>
      </c>
      <c r="G599" s="3">
        <v>2.5</v>
      </c>
    </row>
    <row r="600" spans="1:11" x14ac:dyDescent="0.25">
      <c r="A600" s="3" t="s">
        <v>342</v>
      </c>
      <c r="B600" s="3" t="s">
        <v>331</v>
      </c>
      <c r="C600" s="3" t="s">
        <v>1063</v>
      </c>
      <c r="D600" s="3" t="s">
        <v>1095</v>
      </c>
      <c r="E600" s="3" t="s">
        <v>1102</v>
      </c>
      <c r="F600" s="3" t="s">
        <v>1088</v>
      </c>
    </row>
    <row r="601" spans="1:11" x14ac:dyDescent="0.25">
      <c r="A601" s="3" t="s">
        <v>342</v>
      </c>
      <c r="B601" s="3" t="s">
        <v>331</v>
      </c>
      <c r="C601" s="3" t="s">
        <v>878</v>
      </c>
      <c r="D601" s="3" t="s">
        <v>1096</v>
      </c>
      <c r="E601" s="3" t="s">
        <v>1101</v>
      </c>
      <c r="F601" s="3" t="s">
        <v>907</v>
      </c>
      <c r="G601" s="3">
        <v>4.5999999999999996</v>
      </c>
    </row>
    <row r="602" spans="1:11" x14ac:dyDescent="0.25">
      <c r="A602" s="3" t="s">
        <v>342</v>
      </c>
      <c r="B602" s="3" t="s">
        <v>331</v>
      </c>
      <c r="C602" s="3" t="s">
        <v>154</v>
      </c>
      <c r="D602" s="3" t="s">
        <v>42</v>
      </c>
      <c r="E602" s="3" t="s">
        <v>1102</v>
      </c>
      <c r="F602" s="3" t="s">
        <v>917</v>
      </c>
      <c r="G602" s="3">
        <v>15.35</v>
      </c>
      <c r="H602" s="3" t="s">
        <v>913</v>
      </c>
      <c r="I602" s="3">
        <v>7.34</v>
      </c>
      <c r="J602" s="3" t="s">
        <v>538</v>
      </c>
      <c r="K602" s="3">
        <v>7.34</v>
      </c>
    </row>
    <row r="603" spans="1:11" x14ac:dyDescent="0.25">
      <c r="A603" s="3" t="s">
        <v>342</v>
      </c>
      <c r="B603" s="3" t="s">
        <v>331</v>
      </c>
      <c r="C603" s="3" t="s">
        <v>879</v>
      </c>
      <c r="D603" s="3" t="s">
        <v>974</v>
      </c>
      <c r="E603" s="3" t="s">
        <v>1101</v>
      </c>
      <c r="F603" s="3" t="s">
        <v>906</v>
      </c>
      <c r="G603" s="3">
        <v>9</v>
      </c>
    </row>
    <row r="604" spans="1:11" x14ac:dyDescent="0.25">
      <c r="A604" s="3" t="s">
        <v>342</v>
      </c>
      <c r="B604" s="3" t="s">
        <v>331</v>
      </c>
      <c r="C604" s="3" t="s">
        <v>228</v>
      </c>
      <c r="D604" s="3" t="s">
        <v>222</v>
      </c>
      <c r="E604" s="3" t="s">
        <v>1102</v>
      </c>
      <c r="F604" s="3" t="s">
        <v>957</v>
      </c>
      <c r="G604" s="3">
        <v>36</v>
      </c>
      <c r="H604" s="3" t="s">
        <v>954</v>
      </c>
      <c r="I604" s="3">
        <v>8.6999999999999993</v>
      </c>
      <c r="J604" s="3" t="s">
        <v>538</v>
      </c>
      <c r="K604" s="3">
        <v>8.6999999999999993</v>
      </c>
    </row>
    <row r="605" spans="1:11" x14ac:dyDescent="0.25">
      <c r="A605" s="3" t="s">
        <v>342</v>
      </c>
      <c r="B605" s="3" t="s">
        <v>331</v>
      </c>
      <c r="C605" s="3" t="s">
        <v>880</v>
      </c>
      <c r="D605" s="3" t="s">
        <v>977</v>
      </c>
      <c r="E605" s="3" t="s">
        <v>1101</v>
      </c>
      <c r="F605" s="3" t="s">
        <v>906</v>
      </c>
      <c r="G605" s="3">
        <v>13</v>
      </c>
    </row>
    <row r="606" spans="1:11" x14ac:dyDescent="0.25">
      <c r="A606" s="3" t="s">
        <v>342</v>
      </c>
      <c r="B606" s="3" t="s">
        <v>331</v>
      </c>
      <c r="C606" s="3" t="s">
        <v>421</v>
      </c>
      <c r="D606" s="3" t="s">
        <v>406</v>
      </c>
      <c r="E606" s="3" t="s">
        <v>1102</v>
      </c>
      <c r="F606" s="3" t="s">
        <v>910</v>
      </c>
      <c r="G606" s="3">
        <v>47.55</v>
      </c>
      <c r="H606" s="3" t="s">
        <v>916</v>
      </c>
      <c r="I606" s="3">
        <v>17.21</v>
      </c>
      <c r="J606" s="3" t="s">
        <v>538</v>
      </c>
      <c r="K606" s="3">
        <v>17.21</v>
      </c>
    </row>
    <row r="607" spans="1:11" x14ac:dyDescent="0.25">
      <c r="A607" s="3" t="s">
        <v>342</v>
      </c>
      <c r="B607" s="3" t="s">
        <v>331</v>
      </c>
      <c r="C607" s="3" t="s">
        <v>881</v>
      </c>
      <c r="D607" s="3" t="s">
        <v>966</v>
      </c>
      <c r="E607" s="3" t="s">
        <v>1101</v>
      </c>
      <c r="F607" s="3" t="s">
        <v>906</v>
      </c>
      <c r="G607" s="3">
        <v>20.85</v>
      </c>
    </row>
    <row r="608" spans="1:11" x14ac:dyDescent="0.25">
      <c r="A608" s="3" t="s">
        <v>342</v>
      </c>
      <c r="B608" s="3" t="s">
        <v>331</v>
      </c>
      <c r="C608" s="3" t="s">
        <v>529</v>
      </c>
      <c r="D608" s="3" t="s">
        <v>403</v>
      </c>
      <c r="E608" s="3" t="s">
        <v>1102</v>
      </c>
      <c r="F608" s="3"/>
      <c r="J608" s="3" t="s">
        <v>538</v>
      </c>
      <c r="K608" s="3">
        <v>10.77</v>
      </c>
    </row>
    <row r="609" spans="1:11" x14ac:dyDescent="0.25">
      <c r="A609" s="3" t="s">
        <v>342</v>
      </c>
      <c r="B609" s="3" t="s">
        <v>331</v>
      </c>
      <c r="C609" s="3" t="s">
        <v>511</v>
      </c>
      <c r="D609" s="3" t="s">
        <v>244</v>
      </c>
      <c r="E609" s="3" t="s">
        <v>1102</v>
      </c>
      <c r="F609" s="3" t="s">
        <v>987</v>
      </c>
      <c r="G609" s="3">
        <v>103.5</v>
      </c>
    </row>
    <row r="610" spans="1:11" x14ac:dyDescent="0.25">
      <c r="A610" s="3" t="s">
        <v>358</v>
      </c>
      <c r="B610" s="3" t="s">
        <v>299</v>
      </c>
      <c r="C610" s="3" t="s">
        <v>372</v>
      </c>
      <c r="D610" s="3" t="s">
        <v>989</v>
      </c>
      <c r="E610" s="3" t="s">
        <v>1102</v>
      </c>
      <c r="F610" s="3" t="s">
        <v>371</v>
      </c>
      <c r="G610" s="3">
        <v>81.61</v>
      </c>
      <c r="H610" s="3" t="s">
        <v>371</v>
      </c>
      <c r="I610" s="3">
        <v>115.59</v>
      </c>
      <c r="J610" s="3" t="s">
        <v>538</v>
      </c>
      <c r="K610" s="3">
        <v>115.59</v>
      </c>
    </row>
    <row r="611" spans="1:11" x14ac:dyDescent="0.25">
      <c r="A611" s="3" t="s">
        <v>358</v>
      </c>
      <c r="B611" s="3" t="s">
        <v>299</v>
      </c>
      <c r="C611" s="103">
        <v>2301</v>
      </c>
      <c r="D611" s="3" t="s">
        <v>1017</v>
      </c>
      <c r="E611" s="3" t="s">
        <v>1102</v>
      </c>
      <c r="F611" s="3" t="s">
        <v>917</v>
      </c>
      <c r="G611" s="3">
        <v>145</v>
      </c>
    </row>
    <row r="612" spans="1:11" x14ac:dyDescent="0.25">
      <c r="A612" s="3" t="s">
        <v>358</v>
      </c>
      <c r="B612" s="3" t="s">
        <v>299</v>
      </c>
      <c r="C612" s="3" t="s">
        <v>325</v>
      </c>
      <c r="D612" s="3" t="s">
        <v>1016</v>
      </c>
      <c r="E612" s="3" t="s">
        <v>1102</v>
      </c>
      <c r="F612" s="3" t="s">
        <v>917</v>
      </c>
      <c r="G612" s="3">
        <v>25.73</v>
      </c>
    </row>
    <row r="613" spans="1:11" x14ac:dyDescent="0.25">
      <c r="A613" s="3" t="s">
        <v>358</v>
      </c>
      <c r="B613" s="3" t="s">
        <v>299</v>
      </c>
      <c r="C613" s="3" t="s">
        <v>312</v>
      </c>
      <c r="D613" s="3" t="s">
        <v>1015</v>
      </c>
      <c r="E613" s="3" t="s">
        <v>1102</v>
      </c>
      <c r="F613" s="3" t="s">
        <v>917</v>
      </c>
      <c r="G613" s="3">
        <v>20.91</v>
      </c>
    </row>
    <row r="614" spans="1:11" x14ac:dyDescent="0.25">
      <c r="A614" s="3" t="s">
        <v>358</v>
      </c>
      <c r="B614" s="3" t="s">
        <v>299</v>
      </c>
      <c r="C614" s="3" t="s">
        <v>312</v>
      </c>
      <c r="D614" s="3" t="s">
        <v>375</v>
      </c>
      <c r="E614" s="3" t="s">
        <v>1102</v>
      </c>
      <c r="F614" s="3" t="s">
        <v>963</v>
      </c>
      <c r="G614" s="3">
        <v>1</v>
      </c>
    </row>
    <row r="615" spans="1:11" x14ac:dyDescent="0.25">
      <c r="A615" s="3" t="s">
        <v>358</v>
      </c>
      <c r="B615" s="3" t="s">
        <v>299</v>
      </c>
      <c r="C615" s="3" t="s">
        <v>985</v>
      </c>
      <c r="D615" s="3" t="s">
        <v>983</v>
      </c>
      <c r="E615" s="3" t="s">
        <v>1101</v>
      </c>
      <c r="F615" s="3" t="s">
        <v>906</v>
      </c>
      <c r="G615" s="3">
        <v>50.56</v>
      </c>
    </row>
    <row r="616" spans="1:11" x14ac:dyDescent="0.25">
      <c r="A616" s="3" t="s">
        <v>358</v>
      </c>
      <c r="B616" s="3" t="s">
        <v>299</v>
      </c>
      <c r="C616" s="3" t="s">
        <v>985</v>
      </c>
      <c r="D616" s="3" t="s">
        <v>1014</v>
      </c>
      <c r="E616" s="3" t="s">
        <v>1101</v>
      </c>
      <c r="F616" s="3" t="s">
        <v>906</v>
      </c>
      <c r="G616" s="3">
        <v>36.85</v>
      </c>
    </row>
    <row r="617" spans="1:11" x14ac:dyDescent="0.25">
      <c r="A617" s="3" t="s">
        <v>358</v>
      </c>
      <c r="B617" s="3" t="s">
        <v>299</v>
      </c>
      <c r="C617" s="3" t="s">
        <v>986</v>
      </c>
      <c r="D617" s="3" t="s">
        <v>984</v>
      </c>
      <c r="E617" s="3" t="s">
        <v>1101</v>
      </c>
      <c r="F617" s="3" t="s">
        <v>906</v>
      </c>
      <c r="G617" s="3">
        <v>11.1</v>
      </c>
    </row>
    <row r="618" spans="1:11" x14ac:dyDescent="0.25">
      <c r="A618" s="3" t="s">
        <v>446</v>
      </c>
      <c r="B618" s="3" t="s">
        <v>332</v>
      </c>
      <c r="C618" s="3" t="s">
        <v>447</v>
      </c>
      <c r="D618" s="3" t="s">
        <v>406</v>
      </c>
      <c r="E618" s="3" t="s">
        <v>1102</v>
      </c>
      <c r="F618" s="3" t="s">
        <v>910</v>
      </c>
      <c r="G618" s="3">
        <v>37.69</v>
      </c>
      <c r="H618" s="3" t="s">
        <v>916</v>
      </c>
      <c r="I618" s="3">
        <v>17.21</v>
      </c>
      <c r="J618" s="3" t="s">
        <v>538</v>
      </c>
      <c r="K618" s="3">
        <v>17.21</v>
      </c>
    </row>
    <row r="619" spans="1:11" x14ac:dyDescent="0.25">
      <c r="A619" s="3" t="s">
        <v>446</v>
      </c>
      <c r="B619" s="3" t="s">
        <v>332</v>
      </c>
      <c r="C619" s="3" t="s">
        <v>886</v>
      </c>
      <c r="D619" s="3" t="s">
        <v>966</v>
      </c>
      <c r="E619" s="3" t="s">
        <v>1101</v>
      </c>
      <c r="F619" s="3" t="s">
        <v>906</v>
      </c>
      <c r="G619" s="3">
        <v>20.85</v>
      </c>
    </row>
    <row r="620" spans="1:11" x14ac:dyDescent="0.25">
      <c r="A620" s="3" t="s">
        <v>363</v>
      </c>
      <c r="B620" s="3" t="s">
        <v>364</v>
      </c>
      <c r="C620" s="3" t="s">
        <v>365</v>
      </c>
      <c r="D620" s="3" t="s">
        <v>1094</v>
      </c>
      <c r="E620" s="3" t="s">
        <v>1102</v>
      </c>
      <c r="F620" s="3" t="s">
        <v>987</v>
      </c>
      <c r="G620" s="3">
        <v>158</v>
      </c>
      <c r="H620" s="3" t="s">
        <v>988</v>
      </c>
      <c r="I620" s="3">
        <v>177.55</v>
      </c>
    </row>
    <row r="621" spans="1:11" x14ac:dyDescent="0.25">
      <c r="A621" s="3" t="s">
        <v>363</v>
      </c>
      <c r="B621" s="3" t="s">
        <v>364</v>
      </c>
      <c r="C621" s="3" t="s">
        <v>367</v>
      </c>
      <c r="D621" s="3" t="s">
        <v>370</v>
      </c>
      <c r="E621" s="3" t="s">
        <v>1102</v>
      </c>
      <c r="F621" s="3" t="s">
        <v>987</v>
      </c>
      <c r="G621" s="3">
        <v>308.8</v>
      </c>
      <c r="H621" s="3" t="s">
        <v>988</v>
      </c>
      <c r="I621" s="3">
        <v>54.2</v>
      </c>
      <c r="J621" s="3" t="s">
        <v>538</v>
      </c>
      <c r="K621" s="3">
        <v>54.2</v>
      </c>
    </row>
    <row r="622" spans="1:11" x14ac:dyDescent="0.25">
      <c r="A622" s="3" t="s">
        <v>363</v>
      </c>
      <c r="B622" s="3" t="s">
        <v>364</v>
      </c>
      <c r="C622" s="3" t="s">
        <v>1012</v>
      </c>
      <c r="D622" s="3" t="s">
        <v>1036</v>
      </c>
      <c r="E622" s="3" t="s">
        <v>1101</v>
      </c>
      <c r="F622" s="3" t="s">
        <v>906</v>
      </c>
      <c r="G622" s="3">
        <v>27.36</v>
      </c>
    </row>
    <row r="623" spans="1:11" x14ac:dyDescent="0.25">
      <c r="A623" s="3" t="s">
        <v>363</v>
      </c>
      <c r="B623" s="3" t="s">
        <v>364</v>
      </c>
      <c r="C623" s="3" t="s">
        <v>1013</v>
      </c>
      <c r="D623" s="3" t="s">
        <v>1037</v>
      </c>
      <c r="E623" s="3" t="s">
        <v>1101</v>
      </c>
      <c r="F623" s="3" t="s">
        <v>906</v>
      </c>
      <c r="G623" s="3">
        <v>20.65</v>
      </c>
    </row>
    <row r="624" spans="1:11" x14ac:dyDescent="0.25">
      <c r="A624" s="3" t="s">
        <v>357</v>
      </c>
      <c r="B624" s="3" t="s">
        <v>332</v>
      </c>
      <c r="C624" s="3" t="s">
        <v>890</v>
      </c>
      <c r="D624" s="3" t="s">
        <v>404</v>
      </c>
      <c r="E624" s="3" t="s">
        <v>1102</v>
      </c>
      <c r="F624" s="3" t="s">
        <v>916</v>
      </c>
      <c r="G624" s="3">
        <v>4.3099999999999996</v>
      </c>
      <c r="H624" s="3" t="s">
        <v>910</v>
      </c>
      <c r="I624" s="3">
        <v>3.24</v>
      </c>
      <c r="J624" s="3" t="s">
        <v>538</v>
      </c>
      <c r="K624" s="3">
        <v>3.24</v>
      </c>
    </row>
    <row r="625" spans="1:11" x14ac:dyDescent="0.25">
      <c r="A625" s="3" t="s">
        <v>357</v>
      </c>
      <c r="B625" s="3" t="s">
        <v>332</v>
      </c>
      <c r="C625" s="3" t="s">
        <v>892</v>
      </c>
      <c r="D625" s="3" t="s">
        <v>967</v>
      </c>
      <c r="E625" s="3" t="s">
        <v>1101</v>
      </c>
      <c r="F625" s="3" t="s">
        <v>906</v>
      </c>
      <c r="G625" s="3">
        <v>4.8</v>
      </c>
    </row>
    <row r="626" spans="1:11" x14ac:dyDescent="0.25">
      <c r="A626" s="3" t="s">
        <v>357</v>
      </c>
      <c r="B626" s="3" t="s">
        <v>332</v>
      </c>
      <c r="C626" s="3" t="s">
        <v>893</v>
      </c>
      <c r="D626" s="3" t="s">
        <v>407</v>
      </c>
      <c r="E626" s="3" t="s">
        <v>1102</v>
      </c>
      <c r="F626" s="3" t="s">
        <v>910</v>
      </c>
      <c r="G626" s="3">
        <v>32.700000000000003</v>
      </c>
      <c r="H626" s="3" t="s">
        <v>916</v>
      </c>
      <c r="I626" s="3">
        <v>17.21</v>
      </c>
      <c r="J626" s="3" t="s">
        <v>538</v>
      </c>
      <c r="K626" s="3">
        <v>17.21</v>
      </c>
    </row>
    <row r="627" spans="1:11" x14ac:dyDescent="0.25">
      <c r="A627" s="3" t="s">
        <v>357</v>
      </c>
      <c r="B627" s="3" t="s">
        <v>332</v>
      </c>
      <c r="C627" s="3" t="s">
        <v>895</v>
      </c>
      <c r="D627" s="3" t="s">
        <v>970</v>
      </c>
      <c r="E627" s="3" t="s">
        <v>1101</v>
      </c>
      <c r="F627" s="3" t="s">
        <v>906</v>
      </c>
      <c r="G627" s="3">
        <v>20.85</v>
      </c>
    </row>
    <row r="628" spans="1:11" x14ac:dyDescent="0.25">
      <c r="A628" s="3" t="s">
        <v>357</v>
      </c>
      <c r="B628" s="3" t="s">
        <v>332</v>
      </c>
      <c r="C628" s="3" t="s">
        <v>896</v>
      </c>
      <c r="D628" s="3" t="s">
        <v>411</v>
      </c>
      <c r="E628" s="3" t="s">
        <v>1102</v>
      </c>
      <c r="F628" s="3" t="s">
        <v>987</v>
      </c>
      <c r="G628" s="3">
        <v>12.05</v>
      </c>
      <c r="H628" s="3" t="s">
        <v>988</v>
      </c>
      <c r="I628" s="3">
        <v>2.99</v>
      </c>
      <c r="J628" s="3" t="s">
        <v>538</v>
      </c>
      <c r="K628" s="3">
        <v>2.99</v>
      </c>
    </row>
    <row r="629" spans="1:11" x14ac:dyDescent="0.25">
      <c r="A629" s="3" t="s">
        <v>357</v>
      </c>
      <c r="B629" s="3" t="s">
        <v>332</v>
      </c>
      <c r="C629" s="3" t="s">
        <v>898</v>
      </c>
      <c r="D629" s="3" t="s">
        <v>982</v>
      </c>
      <c r="E629" s="3" t="s">
        <v>1101</v>
      </c>
      <c r="F629" s="3" t="s">
        <v>906</v>
      </c>
      <c r="G629" s="3">
        <v>4.2</v>
      </c>
    </row>
    <row r="630" spans="1:11" x14ac:dyDescent="0.25">
      <c r="A630" s="3" t="s">
        <v>357</v>
      </c>
      <c r="B630" s="3" t="s">
        <v>332</v>
      </c>
      <c r="C630" s="3" t="s">
        <v>412</v>
      </c>
      <c r="D630" s="3" t="s">
        <v>222</v>
      </c>
      <c r="E630" s="3" t="s">
        <v>1102</v>
      </c>
      <c r="F630" s="3" t="s">
        <v>957</v>
      </c>
      <c r="G630" s="3">
        <v>36</v>
      </c>
      <c r="H630" s="3" t="s">
        <v>954</v>
      </c>
      <c r="I630" s="3">
        <v>8.6999999999999993</v>
      </c>
      <c r="J630" s="3" t="s">
        <v>538</v>
      </c>
      <c r="K630" s="3">
        <v>8.6999999999999993</v>
      </c>
    </row>
    <row r="631" spans="1:11" x14ac:dyDescent="0.25">
      <c r="A631" s="3" t="s">
        <v>357</v>
      </c>
      <c r="B631" s="3" t="s">
        <v>332</v>
      </c>
      <c r="C631" s="3" t="s">
        <v>899</v>
      </c>
      <c r="D631" s="3" t="s">
        <v>977</v>
      </c>
      <c r="E631" s="3" t="s">
        <v>1101</v>
      </c>
      <c r="F631" s="3" t="s">
        <v>906</v>
      </c>
      <c r="G631" s="3">
        <v>13</v>
      </c>
    </row>
    <row r="632" spans="1:11" x14ac:dyDescent="0.25">
      <c r="A632" s="3" t="s">
        <v>357</v>
      </c>
      <c r="B632" s="3" t="s">
        <v>332</v>
      </c>
      <c r="C632" s="3" t="s">
        <v>413</v>
      </c>
      <c r="D632" s="3" t="s">
        <v>406</v>
      </c>
      <c r="E632" s="3" t="s">
        <v>1102</v>
      </c>
      <c r="F632" s="3" t="s">
        <v>910</v>
      </c>
      <c r="G632" s="3">
        <v>29.37</v>
      </c>
      <c r="H632" s="3" t="s">
        <v>916</v>
      </c>
      <c r="I632" s="3">
        <v>17.21</v>
      </c>
      <c r="J632" s="3" t="s">
        <v>538</v>
      </c>
      <c r="K632" s="3">
        <v>17.21</v>
      </c>
    </row>
    <row r="633" spans="1:11" x14ac:dyDescent="0.25">
      <c r="A633" s="3" t="s">
        <v>357</v>
      </c>
      <c r="B633" s="3" t="s">
        <v>332</v>
      </c>
      <c r="C633" s="3" t="s">
        <v>901</v>
      </c>
      <c r="D633" s="3" t="s">
        <v>966</v>
      </c>
      <c r="E633" s="3" t="s">
        <v>1101</v>
      </c>
      <c r="F633" s="3" t="s">
        <v>906</v>
      </c>
      <c r="G633" s="3">
        <v>20.85</v>
      </c>
    </row>
    <row r="634" spans="1:11" x14ac:dyDescent="0.25">
      <c r="A634" s="3" t="s">
        <v>357</v>
      </c>
      <c r="B634" s="3" t="s">
        <v>332</v>
      </c>
      <c r="C634" s="3" t="s">
        <v>354</v>
      </c>
      <c r="D634" s="3" t="s">
        <v>316</v>
      </c>
      <c r="E634" s="3" t="s">
        <v>1102</v>
      </c>
      <c r="F634" s="3" t="s">
        <v>987</v>
      </c>
      <c r="G634" s="3">
        <v>240</v>
      </c>
      <c r="H634" s="3" t="s">
        <v>988</v>
      </c>
      <c r="I634" s="3">
        <v>307.57</v>
      </c>
      <c r="J634" s="3" t="s">
        <v>538</v>
      </c>
      <c r="K634" s="3">
        <v>307.57</v>
      </c>
    </row>
    <row r="635" spans="1:11" x14ac:dyDescent="0.25">
      <c r="A635" s="3" t="s">
        <v>357</v>
      </c>
      <c r="B635" s="3" t="s">
        <v>332</v>
      </c>
      <c r="C635" s="3" t="s">
        <v>904</v>
      </c>
      <c r="D635" s="3" t="s">
        <v>978</v>
      </c>
      <c r="E635" s="3" t="s">
        <v>1101</v>
      </c>
      <c r="F635" s="3" t="s">
        <v>906</v>
      </c>
      <c r="G635" s="3">
        <v>155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BE883-09EC-4E5B-B98C-7E84AE7606E9}">
  <sheetPr codeName="Лист4"/>
  <dimension ref="A1:H636"/>
  <sheetViews>
    <sheetView topLeftCell="A591" zoomScale="85" zoomScaleNormal="85" workbookViewId="0">
      <selection activeCell="C637" sqref="C637"/>
    </sheetView>
  </sheetViews>
  <sheetFormatPr defaultRowHeight="15" x14ac:dyDescent="0.25"/>
  <cols>
    <col min="1" max="1" width="15.7109375" style="3" customWidth="1"/>
    <col min="2" max="2" width="16.5703125" style="3" customWidth="1"/>
    <col min="3" max="3" width="27.140625" style="3" bestFit="1" customWidth="1"/>
    <col min="4" max="4" width="27.140625" style="3" customWidth="1"/>
    <col min="5" max="5" width="65.5703125" style="3" bestFit="1" customWidth="1"/>
    <col min="6" max="6" width="10.28515625" style="3" bestFit="1" customWidth="1"/>
    <col min="7" max="7" width="126.7109375" style="3" bestFit="1" customWidth="1"/>
    <col min="8" max="8" width="18.140625" style="3" bestFit="1" customWidth="1"/>
    <col min="9" max="10" width="20.5703125" style="3" bestFit="1" customWidth="1"/>
    <col min="11" max="16384" width="9.140625" style="3"/>
  </cols>
  <sheetData>
    <row r="1" spans="1:8" x14ac:dyDescent="0.25">
      <c r="A1" s="3" t="s">
        <v>324</v>
      </c>
      <c r="B1" s="3" t="s">
        <v>106</v>
      </c>
      <c r="C1" s="3" t="s">
        <v>334</v>
      </c>
      <c r="D1" s="3" t="s">
        <v>1103</v>
      </c>
      <c r="E1" s="3" t="s">
        <v>333</v>
      </c>
      <c r="F1" s="3" t="s">
        <v>1100</v>
      </c>
      <c r="G1" s="3" t="s">
        <v>1105</v>
      </c>
      <c r="H1" s="3" t="s">
        <v>1104</v>
      </c>
    </row>
    <row r="2" spans="1:8" x14ac:dyDescent="0.25">
      <c r="A2" s="3" t="s">
        <v>336</v>
      </c>
      <c r="B2" s="3" t="s">
        <v>107</v>
      </c>
      <c r="C2" s="3" t="s">
        <v>500</v>
      </c>
      <c r="D2" s="3" t="s">
        <v>1106</v>
      </c>
      <c r="E2" s="3" t="s">
        <v>244</v>
      </c>
      <c r="F2" s="3" t="s">
        <v>1102</v>
      </c>
      <c r="G2" s="3" t="s">
        <v>987</v>
      </c>
      <c r="H2" s="3">
        <v>15.4</v>
      </c>
    </row>
    <row r="3" spans="1:8" x14ac:dyDescent="0.25">
      <c r="A3" s="3" t="s">
        <v>336</v>
      </c>
      <c r="B3" s="3" t="s">
        <v>107</v>
      </c>
      <c r="C3" s="3" t="s">
        <v>400</v>
      </c>
      <c r="D3" s="3" t="s">
        <v>1106</v>
      </c>
      <c r="E3" s="3" t="s">
        <v>399</v>
      </c>
      <c r="F3" s="3" t="s">
        <v>1102</v>
      </c>
      <c r="G3" s="3" t="s">
        <v>987</v>
      </c>
      <c r="H3" s="3">
        <v>17.23</v>
      </c>
    </row>
    <row r="4" spans="1:8" x14ac:dyDescent="0.25">
      <c r="A4" s="3" t="s">
        <v>336</v>
      </c>
      <c r="B4" s="3" t="s">
        <v>107</v>
      </c>
      <c r="C4" s="3" t="s">
        <v>918</v>
      </c>
      <c r="D4" s="3" t="s">
        <v>1106</v>
      </c>
      <c r="E4" s="3" t="s">
        <v>1022</v>
      </c>
      <c r="F4" s="3" t="s">
        <v>1101</v>
      </c>
      <c r="G4" s="3" t="s">
        <v>906</v>
      </c>
      <c r="H4" s="3">
        <v>9.5</v>
      </c>
    </row>
    <row r="5" spans="1:8" x14ac:dyDescent="0.25">
      <c r="A5" s="3" t="s">
        <v>336</v>
      </c>
      <c r="B5" s="3" t="s">
        <v>107</v>
      </c>
      <c r="C5" s="3" t="s">
        <v>401</v>
      </c>
      <c r="D5" s="3" t="s">
        <v>1106</v>
      </c>
      <c r="E5" s="3" t="s">
        <v>402</v>
      </c>
      <c r="F5" s="3" t="s">
        <v>1102</v>
      </c>
      <c r="G5" s="3" t="s">
        <v>987</v>
      </c>
      <c r="H5" s="3">
        <v>130.31</v>
      </c>
    </row>
    <row r="6" spans="1:8" x14ac:dyDescent="0.25">
      <c r="A6" s="3" t="s">
        <v>336</v>
      </c>
      <c r="B6" s="3" t="s">
        <v>107</v>
      </c>
      <c r="C6" s="3" t="s">
        <v>1018</v>
      </c>
      <c r="D6" s="3" t="s">
        <v>1106</v>
      </c>
      <c r="E6" s="3" t="s">
        <v>1028</v>
      </c>
      <c r="F6" s="3" t="s">
        <v>1101</v>
      </c>
      <c r="G6" s="3" t="s">
        <v>906</v>
      </c>
      <c r="H6" s="3">
        <v>27.7</v>
      </c>
    </row>
    <row r="7" spans="1:8" x14ac:dyDescent="0.25">
      <c r="A7" s="3" t="s">
        <v>336</v>
      </c>
      <c r="B7" s="3" t="s">
        <v>107</v>
      </c>
      <c r="C7" s="3" t="s">
        <v>448</v>
      </c>
      <c r="D7" s="3" t="s">
        <v>1106</v>
      </c>
      <c r="E7" s="3" t="s">
        <v>449</v>
      </c>
      <c r="F7" s="3" t="s">
        <v>1102</v>
      </c>
      <c r="G7" s="3" t="s">
        <v>917</v>
      </c>
      <c r="H7" s="3">
        <v>54.2</v>
      </c>
    </row>
    <row r="8" spans="1:8" x14ac:dyDescent="0.25">
      <c r="A8" s="3" t="s">
        <v>336</v>
      </c>
      <c r="B8" s="3" t="s">
        <v>107</v>
      </c>
      <c r="C8" s="3" t="s">
        <v>919</v>
      </c>
      <c r="D8" s="3" t="s">
        <v>1106</v>
      </c>
      <c r="E8" s="3" t="s">
        <v>1023</v>
      </c>
      <c r="F8" s="3" t="s">
        <v>1101</v>
      </c>
      <c r="G8" s="3" t="s">
        <v>906</v>
      </c>
      <c r="H8" s="3">
        <v>13</v>
      </c>
    </row>
    <row r="9" spans="1:8" x14ac:dyDescent="0.25">
      <c r="A9" s="3" t="s">
        <v>336</v>
      </c>
      <c r="B9" s="3" t="s">
        <v>107</v>
      </c>
      <c r="C9" s="3" t="s">
        <v>450</v>
      </c>
      <c r="D9" s="3" t="s">
        <v>1106</v>
      </c>
      <c r="E9" s="3" t="s">
        <v>451</v>
      </c>
      <c r="F9" s="3" t="s">
        <v>1102</v>
      </c>
      <c r="G9" s="3" t="s">
        <v>917</v>
      </c>
      <c r="H9" s="3">
        <v>45.2</v>
      </c>
    </row>
    <row r="10" spans="1:8" x14ac:dyDescent="0.25">
      <c r="A10" s="3" t="s">
        <v>336</v>
      </c>
      <c r="B10" s="3" t="s">
        <v>107</v>
      </c>
      <c r="C10" s="3" t="s">
        <v>920</v>
      </c>
      <c r="D10" s="3" t="s">
        <v>1106</v>
      </c>
      <c r="E10" s="3" t="s">
        <v>1024</v>
      </c>
      <c r="F10" s="3" t="s">
        <v>1101</v>
      </c>
      <c r="G10" s="3" t="s">
        <v>906</v>
      </c>
      <c r="H10" s="3">
        <v>12.1</v>
      </c>
    </row>
    <row r="11" spans="1:8" x14ac:dyDescent="0.25">
      <c r="A11" s="3" t="s">
        <v>336</v>
      </c>
      <c r="B11" s="3" t="s">
        <v>107</v>
      </c>
      <c r="C11" s="3" t="s">
        <v>452</v>
      </c>
      <c r="D11" s="3" t="s">
        <v>1106</v>
      </c>
      <c r="E11" s="3" t="s">
        <v>375</v>
      </c>
      <c r="F11" s="3" t="s">
        <v>1102</v>
      </c>
      <c r="G11" s="3" t="s">
        <v>917</v>
      </c>
      <c r="H11" s="3">
        <v>29.38</v>
      </c>
    </row>
    <row r="12" spans="1:8" x14ac:dyDescent="0.25">
      <c r="A12" s="3" t="s">
        <v>336</v>
      </c>
      <c r="B12" s="3" t="s">
        <v>107</v>
      </c>
      <c r="C12" s="3" t="s">
        <v>452</v>
      </c>
      <c r="D12" s="3" t="s">
        <v>1106</v>
      </c>
      <c r="E12" s="3" t="s">
        <v>1020</v>
      </c>
      <c r="F12" s="3" t="s">
        <v>1102</v>
      </c>
      <c r="G12" s="3" t="s">
        <v>538</v>
      </c>
      <c r="H12" s="3">
        <v>6.9</v>
      </c>
    </row>
    <row r="13" spans="1:8" x14ac:dyDescent="0.25">
      <c r="A13" s="3" t="s">
        <v>336</v>
      </c>
      <c r="B13" s="3" t="s">
        <v>107</v>
      </c>
      <c r="C13" s="3" t="s">
        <v>452</v>
      </c>
      <c r="D13" s="3" t="s">
        <v>1106</v>
      </c>
      <c r="E13" s="3" t="s">
        <v>1019</v>
      </c>
      <c r="F13" s="3" t="s">
        <v>1102</v>
      </c>
      <c r="G13" s="3" t="s">
        <v>538</v>
      </c>
      <c r="H13" s="3">
        <v>2.75</v>
      </c>
    </row>
    <row r="14" spans="1:8" x14ac:dyDescent="0.25">
      <c r="A14" s="3" t="s">
        <v>336</v>
      </c>
      <c r="B14" s="3" t="s">
        <v>107</v>
      </c>
      <c r="C14" s="3" t="s">
        <v>959</v>
      </c>
      <c r="D14" s="3" t="s">
        <v>1106</v>
      </c>
      <c r="E14" s="3" t="s">
        <v>965</v>
      </c>
      <c r="F14" s="3" t="s">
        <v>1101</v>
      </c>
      <c r="G14" s="3" t="s">
        <v>906</v>
      </c>
      <c r="H14" s="3">
        <v>2.93</v>
      </c>
    </row>
    <row r="15" spans="1:8" x14ac:dyDescent="0.25">
      <c r="A15" s="3" t="s">
        <v>336</v>
      </c>
      <c r="B15" s="3" t="s">
        <v>107</v>
      </c>
      <c r="C15" s="3" t="s">
        <v>453</v>
      </c>
      <c r="D15" s="3" t="s">
        <v>1106</v>
      </c>
      <c r="E15" s="3" t="s">
        <v>407</v>
      </c>
      <c r="F15" s="3" t="s">
        <v>1102</v>
      </c>
      <c r="G15" s="3" t="s">
        <v>910</v>
      </c>
      <c r="H15" s="3">
        <v>39.21</v>
      </c>
    </row>
    <row r="16" spans="1:8" x14ac:dyDescent="0.25">
      <c r="A16" s="3" t="s">
        <v>336</v>
      </c>
      <c r="B16" s="3" t="s">
        <v>107</v>
      </c>
      <c r="C16" s="3" t="s">
        <v>929</v>
      </c>
      <c r="D16" s="3" t="s">
        <v>1106</v>
      </c>
      <c r="E16" s="3" t="s">
        <v>966</v>
      </c>
      <c r="F16" s="3" t="s">
        <v>1101</v>
      </c>
      <c r="G16" s="3" t="s">
        <v>906</v>
      </c>
      <c r="H16" s="3">
        <v>21</v>
      </c>
    </row>
    <row r="17" spans="1:8" x14ac:dyDescent="0.25">
      <c r="A17" s="3" t="s">
        <v>336</v>
      </c>
      <c r="B17" s="3" t="s">
        <v>107</v>
      </c>
      <c r="C17" s="3" t="s">
        <v>454</v>
      </c>
      <c r="D17" s="3" t="s">
        <v>1106</v>
      </c>
      <c r="E17" s="3" t="s">
        <v>404</v>
      </c>
      <c r="F17" s="3" t="s">
        <v>1102</v>
      </c>
      <c r="G17" s="3" t="s">
        <v>916</v>
      </c>
      <c r="H17" s="3">
        <v>28.38</v>
      </c>
    </row>
    <row r="18" spans="1:8" x14ac:dyDescent="0.25">
      <c r="A18" s="3" t="s">
        <v>336</v>
      </c>
      <c r="B18" s="3" t="s">
        <v>107</v>
      </c>
      <c r="C18" s="3" t="s">
        <v>921</v>
      </c>
      <c r="D18" s="3" t="s">
        <v>1106</v>
      </c>
      <c r="E18" s="3" t="s">
        <v>967</v>
      </c>
      <c r="F18" s="3" t="s">
        <v>1101</v>
      </c>
      <c r="G18" s="3" t="s">
        <v>906</v>
      </c>
      <c r="H18" s="3">
        <v>14.83</v>
      </c>
    </row>
    <row r="19" spans="1:8" x14ac:dyDescent="0.25">
      <c r="A19" s="3" t="s">
        <v>336</v>
      </c>
      <c r="B19" s="3" t="s">
        <v>107</v>
      </c>
      <c r="C19" s="3" t="s">
        <v>22</v>
      </c>
      <c r="D19" s="3" t="s">
        <v>1106</v>
      </c>
      <c r="E19" s="3" t="s">
        <v>404</v>
      </c>
      <c r="F19" s="3" t="s">
        <v>1102</v>
      </c>
      <c r="G19" s="3" t="s">
        <v>917</v>
      </c>
      <c r="H19" s="3">
        <v>44.45</v>
      </c>
    </row>
    <row r="20" spans="1:8" x14ac:dyDescent="0.25">
      <c r="A20" s="3" t="s">
        <v>336</v>
      </c>
      <c r="B20" s="3" t="s">
        <v>107</v>
      </c>
      <c r="C20" s="3" t="s">
        <v>548</v>
      </c>
      <c r="D20" s="3" t="s">
        <v>1106</v>
      </c>
      <c r="E20" s="3" t="s">
        <v>968</v>
      </c>
      <c r="F20" s="3" t="s">
        <v>1101</v>
      </c>
      <c r="G20" s="3" t="s">
        <v>906</v>
      </c>
      <c r="H20" s="3">
        <v>74.349999999999994</v>
      </c>
    </row>
    <row r="21" spans="1:8" x14ac:dyDescent="0.25">
      <c r="A21" s="3" t="s">
        <v>336</v>
      </c>
      <c r="B21" s="3" t="s">
        <v>107</v>
      </c>
      <c r="C21" s="3" t="s">
        <v>23</v>
      </c>
      <c r="D21" s="3" t="s">
        <v>1106</v>
      </c>
      <c r="E21" s="3" t="s">
        <v>1095</v>
      </c>
      <c r="F21" s="3" t="s">
        <v>1102</v>
      </c>
      <c r="G21" s="3" t="s">
        <v>917</v>
      </c>
      <c r="H21" s="3">
        <v>11.76</v>
      </c>
    </row>
    <row r="22" spans="1:8" x14ac:dyDescent="0.25">
      <c r="A22" s="3" t="s">
        <v>336</v>
      </c>
      <c r="B22" s="3" t="s">
        <v>107</v>
      </c>
      <c r="C22" s="3" t="s">
        <v>1042</v>
      </c>
      <c r="D22" s="3" t="s">
        <v>1106</v>
      </c>
      <c r="E22" s="3" t="s">
        <v>1095</v>
      </c>
      <c r="F22" s="3" t="s">
        <v>1102</v>
      </c>
      <c r="G22" s="3" t="s">
        <v>1039</v>
      </c>
      <c r="H22" s="3">
        <v>2.5</v>
      </c>
    </row>
    <row r="23" spans="1:8" hidden="1" x14ac:dyDescent="0.25">
      <c r="A23" s="3" t="s">
        <v>336</v>
      </c>
      <c r="B23" s="3" t="s">
        <v>107</v>
      </c>
      <c r="C23" s="3" t="s">
        <v>1042</v>
      </c>
      <c r="D23" s="3" t="s">
        <v>1106</v>
      </c>
      <c r="E23" s="3" t="s">
        <v>1095</v>
      </c>
      <c r="F23" s="3" t="s">
        <v>1102</v>
      </c>
      <c r="G23" s="3" t="s">
        <v>1088</v>
      </c>
    </row>
    <row r="24" spans="1:8" x14ac:dyDescent="0.25">
      <c r="A24" s="3" t="s">
        <v>336</v>
      </c>
      <c r="B24" s="3" t="s">
        <v>107</v>
      </c>
      <c r="C24" s="3" t="s">
        <v>550</v>
      </c>
      <c r="D24" s="3" t="s">
        <v>1106</v>
      </c>
      <c r="E24" s="3" t="s">
        <v>1096</v>
      </c>
      <c r="F24" s="3" t="s">
        <v>1101</v>
      </c>
      <c r="G24" s="3" t="s">
        <v>907</v>
      </c>
      <c r="H24" s="3">
        <v>4.5999999999999996</v>
      </c>
    </row>
    <row r="25" spans="1:8" x14ac:dyDescent="0.25">
      <c r="A25" s="3" t="s">
        <v>336</v>
      </c>
      <c r="B25" s="3" t="s">
        <v>107</v>
      </c>
      <c r="C25" s="3" t="s">
        <v>21</v>
      </c>
      <c r="D25" s="3" t="s">
        <v>1106</v>
      </c>
      <c r="E25" s="3" t="s">
        <v>12</v>
      </c>
      <c r="F25" s="3" t="s">
        <v>1102</v>
      </c>
      <c r="G25" s="3" t="s">
        <v>917</v>
      </c>
      <c r="H25" s="3">
        <v>151.35</v>
      </c>
    </row>
    <row r="26" spans="1:8" x14ac:dyDescent="0.25">
      <c r="A26" s="3" t="s">
        <v>336</v>
      </c>
      <c r="B26" s="3" t="s">
        <v>107</v>
      </c>
      <c r="C26" s="3" t="s">
        <v>551</v>
      </c>
      <c r="D26" s="3" t="s">
        <v>1106</v>
      </c>
      <c r="E26" s="3" t="s">
        <v>968</v>
      </c>
      <c r="F26" s="3" t="s">
        <v>1101</v>
      </c>
      <c r="G26" s="3" t="s">
        <v>906</v>
      </c>
      <c r="H26" s="3">
        <v>33.4</v>
      </c>
    </row>
    <row r="27" spans="1:8" x14ac:dyDescent="0.25">
      <c r="A27" s="3" t="s">
        <v>336</v>
      </c>
      <c r="B27" s="3" t="s">
        <v>107</v>
      </c>
      <c r="C27" s="3" t="s">
        <v>455</v>
      </c>
      <c r="D27" s="3" t="s">
        <v>1106</v>
      </c>
      <c r="E27" s="3" t="s">
        <v>404</v>
      </c>
      <c r="F27" s="3" t="s">
        <v>1102</v>
      </c>
      <c r="G27" s="3" t="s">
        <v>916</v>
      </c>
      <c r="H27" s="3">
        <v>28.43</v>
      </c>
    </row>
    <row r="28" spans="1:8" x14ac:dyDescent="0.25">
      <c r="A28" s="3" t="s">
        <v>336</v>
      </c>
      <c r="B28" s="3" t="s">
        <v>107</v>
      </c>
      <c r="C28" s="3" t="s">
        <v>922</v>
      </c>
      <c r="D28" s="3" t="s">
        <v>1106</v>
      </c>
      <c r="E28" s="3" t="s">
        <v>967</v>
      </c>
      <c r="F28" s="3" t="s">
        <v>1101</v>
      </c>
      <c r="G28" s="3" t="s">
        <v>906</v>
      </c>
      <c r="H28" s="3">
        <v>4.95</v>
      </c>
    </row>
    <row r="29" spans="1:8" x14ac:dyDescent="0.25">
      <c r="A29" s="3" t="s">
        <v>336</v>
      </c>
      <c r="B29" s="3" t="s">
        <v>107</v>
      </c>
      <c r="C29" s="3" t="s">
        <v>456</v>
      </c>
      <c r="D29" s="3" t="s">
        <v>1106</v>
      </c>
      <c r="E29" s="3" t="s">
        <v>407</v>
      </c>
      <c r="F29" s="3" t="s">
        <v>1102</v>
      </c>
      <c r="G29" s="3" t="s">
        <v>910</v>
      </c>
      <c r="H29" s="3">
        <v>110.67</v>
      </c>
    </row>
    <row r="30" spans="1:8" x14ac:dyDescent="0.25">
      <c r="A30" s="3" t="s">
        <v>336</v>
      </c>
      <c r="B30" s="3" t="s">
        <v>107</v>
      </c>
      <c r="C30" s="3" t="s">
        <v>930</v>
      </c>
      <c r="D30" s="3" t="s">
        <v>1106</v>
      </c>
      <c r="E30" s="3" t="s">
        <v>970</v>
      </c>
      <c r="F30" s="3" t="s">
        <v>1101</v>
      </c>
      <c r="G30" s="3" t="s">
        <v>906</v>
      </c>
      <c r="H30" s="3">
        <v>21</v>
      </c>
    </row>
    <row r="31" spans="1:8" x14ac:dyDescent="0.25">
      <c r="A31" s="3" t="s">
        <v>336</v>
      </c>
      <c r="B31" s="3" t="s">
        <v>107</v>
      </c>
      <c r="C31" s="3" t="s">
        <v>457</v>
      </c>
      <c r="D31" s="3" t="s">
        <v>1106</v>
      </c>
      <c r="E31" s="3" t="s">
        <v>909</v>
      </c>
      <c r="F31" s="3" t="s">
        <v>1102</v>
      </c>
      <c r="G31" s="3" t="s">
        <v>910</v>
      </c>
      <c r="H31" s="3">
        <v>52.05</v>
      </c>
    </row>
    <row r="32" spans="1:8" x14ac:dyDescent="0.25">
      <c r="A32" s="3" t="s">
        <v>336</v>
      </c>
      <c r="B32" s="3" t="s">
        <v>107</v>
      </c>
      <c r="C32" s="3" t="s">
        <v>931</v>
      </c>
      <c r="D32" s="3" t="s">
        <v>1106</v>
      </c>
      <c r="E32" s="3" t="s">
        <v>971</v>
      </c>
      <c r="F32" s="3" t="s">
        <v>1101</v>
      </c>
      <c r="G32" s="3" t="s">
        <v>906</v>
      </c>
      <c r="H32" s="3">
        <v>12.05</v>
      </c>
    </row>
    <row r="33" spans="1:8" x14ac:dyDescent="0.25">
      <c r="A33" s="3" t="s">
        <v>336</v>
      </c>
      <c r="B33" s="3" t="s">
        <v>107</v>
      </c>
      <c r="C33" s="3" t="s">
        <v>20</v>
      </c>
      <c r="D33" s="3" t="s">
        <v>1106</v>
      </c>
      <c r="E33" s="3" t="s">
        <v>1093</v>
      </c>
      <c r="F33" s="3" t="s">
        <v>1102</v>
      </c>
      <c r="G33" s="3" t="s">
        <v>917</v>
      </c>
      <c r="H33" s="3">
        <v>40.56</v>
      </c>
    </row>
    <row r="34" spans="1:8" x14ac:dyDescent="0.25">
      <c r="A34" s="3" t="s">
        <v>336</v>
      </c>
      <c r="B34" s="3" t="s">
        <v>107</v>
      </c>
      <c r="C34" s="3" t="s">
        <v>1043</v>
      </c>
      <c r="D34" s="3" t="s">
        <v>1106</v>
      </c>
      <c r="E34" s="3" t="s">
        <v>1093</v>
      </c>
      <c r="F34" s="3" t="s">
        <v>1102</v>
      </c>
      <c r="G34" s="3" t="s">
        <v>1039</v>
      </c>
      <c r="H34" s="3">
        <v>5</v>
      </c>
    </row>
    <row r="35" spans="1:8" hidden="1" x14ac:dyDescent="0.25">
      <c r="A35" s="3" t="s">
        <v>336</v>
      </c>
      <c r="B35" s="3" t="s">
        <v>107</v>
      </c>
      <c r="C35" s="3" t="s">
        <v>1043</v>
      </c>
      <c r="D35" s="3" t="s">
        <v>1106</v>
      </c>
      <c r="E35" s="3" t="s">
        <v>1093</v>
      </c>
      <c r="F35" s="3" t="s">
        <v>1102</v>
      </c>
      <c r="G35" s="3" t="s">
        <v>1088</v>
      </c>
    </row>
    <row r="36" spans="1:8" x14ac:dyDescent="0.25">
      <c r="A36" s="3" t="s">
        <v>336</v>
      </c>
      <c r="B36" s="3" t="s">
        <v>107</v>
      </c>
      <c r="C36" s="3" t="s">
        <v>559</v>
      </c>
      <c r="D36" s="3" t="s">
        <v>1106</v>
      </c>
      <c r="E36" s="3" t="s">
        <v>1098</v>
      </c>
      <c r="F36" s="3" t="s">
        <v>1101</v>
      </c>
      <c r="G36" s="3" t="s">
        <v>907</v>
      </c>
      <c r="H36" s="3">
        <v>7</v>
      </c>
    </row>
    <row r="37" spans="1:8" x14ac:dyDescent="0.25">
      <c r="A37" s="3" t="s">
        <v>336</v>
      </c>
      <c r="B37" s="3" t="s">
        <v>107</v>
      </c>
      <c r="C37" s="3" t="s">
        <v>458</v>
      </c>
      <c r="D37" s="3" t="s">
        <v>1106</v>
      </c>
      <c r="E37" s="3" t="s">
        <v>404</v>
      </c>
      <c r="F37" s="3" t="s">
        <v>1102</v>
      </c>
      <c r="G37" s="3" t="s">
        <v>916</v>
      </c>
      <c r="H37" s="3">
        <v>22.36</v>
      </c>
    </row>
    <row r="38" spans="1:8" x14ac:dyDescent="0.25">
      <c r="A38" s="3" t="s">
        <v>336</v>
      </c>
      <c r="B38" s="3" t="s">
        <v>107</v>
      </c>
      <c r="C38" s="3" t="s">
        <v>923</v>
      </c>
      <c r="D38" s="3" t="s">
        <v>1106</v>
      </c>
      <c r="E38" s="3" t="s">
        <v>967</v>
      </c>
      <c r="F38" s="3" t="s">
        <v>1101</v>
      </c>
      <c r="G38" s="3" t="s">
        <v>906</v>
      </c>
      <c r="H38" s="3">
        <v>3.6</v>
      </c>
    </row>
    <row r="39" spans="1:8" x14ac:dyDescent="0.25">
      <c r="A39" s="3" t="s">
        <v>336</v>
      </c>
      <c r="B39" s="3" t="s">
        <v>107</v>
      </c>
      <c r="C39" s="3" t="s">
        <v>459</v>
      </c>
      <c r="D39" s="3" t="s">
        <v>1106</v>
      </c>
      <c r="E39" s="3" t="s">
        <v>1089</v>
      </c>
      <c r="F39" s="3" t="s">
        <v>1102</v>
      </c>
      <c r="G39" s="3" t="s">
        <v>987</v>
      </c>
      <c r="H39" s="3">
        <v>403.46</v>
      </c>
    </row>
    <row r="40" spans="1:8" x14ac:dyDescent="0.25">
      <c r="A40" s="3" t="s">
        <v>336</v>
      </c>
      <c r="B40" s="3" t="s">
        <v>107</v>
      </c>
      <c r="C40" s="3" t="s">
        <v>997</v>
      </c>
      <c r="D40" s="3" t="s">
        <v>1106</v>
      </c>
      <c r="E40" s="3" t="s">
        <v>1097</v>
      </c>
      <c r="F40" s="3" t="s">
        <v>1101</v>
      </c>
      <c r="G40" s="3" t="s">
        <v>906</v>
      </c>
      <c r="H40" s="3">
        <v>19</v>
      </c>
    </row>
    <row r="41" spans="1:8" x14ac:dyDescent="0.25">
      <c r="A41" s="3" t="s">
        <v>336</v>
      </c>
      <c r="B41" s="3" t="s">
        <v>107</v>
      </c>
      <c r="C41" s="3" t="s">
        <v>461</v>
      </c>
      <c r="D41" s="3" t="s">
        <v>1106</v>
      </c>
      <c r="E41" s="3" t="s">
        <v>462</v>
      </c>
      <c r="F41" s="3" t="s">
        <v>1102</v>
      </c>
      <c r="G41" s="3" t="s">
        <v>987</v>
      </c>
      <c r="H41" s="3">
        <v>38.409999999999997</v>
      </c>
    </row>
    <row r="42" spans="1:8" x14ac:dyDescent="0.25">
      <c r="A42" s="3" t="s">
        <v>336</v>
      </c>
      <c r="B42" s="3" t="s">
        <v>107</v>
      </c>
      <c r="C42" s="3" t="s">
        <v>998</v>
      </c>
      <c r="D42" s="3" t="s">
        <v>1106</v>
      </c>
      <c r="E42" s="3" t="s">
        <v>1026</v>
      </c>
      <c r="F42" s="3" t="s">
        <v>1101</v>
      </c>
      <c r="G42" s="3" t="s">
        <v>906</v>
      </c>
      <c r="H42" s="3">
        <v>8</v>
      </c>
    </row>
    <row r="43" spans="1:8" x14ac:dyDescent="0.25">
      <c r="A43" s="3" t="s">
        <v>336</v>
      </c>
      <c r="B43" s="3" t="s">
        <v>107</v>
      </c>
      <c r="C43" s="3" t="s">
        <v>463</v>
      </c>
      <c r="D43" s="3" t="s">
        <v>1106</v>
      </c>
      <c r="E43" s="3" t="s">
        <v>12</v>
      </c>
      <c r="F43" s="3" t="s">
        <v>1102</v>
      </c>
      <c r="G43" s="3" t="s">
        <v>917</v>
      </c>
      <c r="H43" s="3">
        <v>52.41</v>
      </c>
    </row>
    <row r="44" spans="1:8" x14ac:dyDescent="0.25">
      <c r="A44" s="3" t="s">
        <v>336</v>
      </c>
      <c r="B44" s="3" t="s">
        <v>107</v>
      </c>
      <c r="C44" s="3" t="s">
        <v>999</v>
      </c>
      <c r="D44" s="3" t="s">
        <v>1106</v>
      </c>
      <c r="E44" s="3" t="s">
        <v>968</v>
      </c>
      <c r="F44" s="3" t="s">
        <v>1101</v>
      </c>
      <c r="G44" s="3" t="s">
        <v>906</v>
      </c>
      <c r="H44" s="3">
        <v>11.3</v>
      </c>
    </row>
    <row r="45" spans="1:8" x14ac:dyDescent="0.25">
      <c r="A45" s="3" t="s">
        <v>336</v>
      </c>
      <c r="B45" s="3" t="s">
        <v>107</v>
      </c>
      <c r="C45" s="3" t="s">
        <v>464</v>
      </c>
      <c r="D45" s="3" t="s">
        <v>1106</v>
      </c>
      <c r="E45" s="3" t="s">
        <v>404</v>
      </c>
      <c r="F45" s="3" t="s">
        <v>1102</v>
      </c>
      <c r="G45" s="3" t="s">
        <v>916</v>
      </c>
      <c r="H45" s="3">
        <v>25.4</v>
      </c>
    </row>
    <row r="46" spans="1:8" x14ac:dyDescent="0.25">
      <c r="A46" s="3" t="s">
        <v>336</v>
      </c>
      <c r="B46" s="3" t="s">
        <v>107</v>
      </c>
      <c r="C46" s="3" t="s">
        <v>1044</v>
      </c>
      <c r="D46" s="3" t="s">
        <v>1106</v>
      </c>
      <c r="E46" s="3" t="s">
        <v>404</v>
      </c>
      <c r="F46" s="3" t="s">
        <v>1102</v>
      </c>
      <c r="G46" s="3" t="s">
        <v>1039</v>
      </c>
      <c r="H46" s="3">
        <v>2.5</v>
      </c>
    </row>
    <row r="47" spans="1:8" hidden="1" x14ac:dyDescent="0.25">
      <c r="A47" s="3" t="s">
        <v>336</v>
      </c>
      <c r="B47" s="3" t="s">
        <v>107</v>
      </c>
      <c r="C47" s="3" t="s">
        <v>1044</v>
      </c>
      <c r="D47" s="3" t="s">
        <v>1106</v>
      </c>
      <c r="E47" s="3" t="s">
        <v>404</v>
      </c>
      <c r="F47" s="3" t="s">
        <v>1102</v>
      </c>
      <c r="G47" s="3" t="s">
        <v>1088</v>
      </c>
    </row>
    <row r="48" spans="1:8" x14ac:dyDescent="0.25">
      <c r="A48" s="3" t="s">
        <v>336</v>
      </c>
      <c r="B48" s="3" t="s">
        <v>107</v>
      </c>
      <c r="C48" s="3" t="s">
        <v>924</v>
      </c>
      <c r="D48" s="3" t="s">
        <v>1106</v>
      </c>
      <c r="E48" s="3" t="s">
        <v>967</v>
      </c>
      <c r="F48" s="3" t="s">
        <v>1101</v>
      </c>
      <c r="G48" s="3" t="s">
        <v>906</v>
      </c>
      <c r="H48" s="3">
        <v>5.0999999999999996</v>
      </c>
    </row>
    <row r="49" spans="1:8" x14ac:dyDescent="0.25">
      <c r="A49" s="3" t="s">
        <v>335</v>
      </c>
      <c r="B49" s="3" t="s">
        <v>107</v>
      </c>
      <c r="C49" s="3" t="s">
        <v>499</v>
      </c>
      <c r="D49" s="3" t="s">
        <v>1106</v>
      </c>
      <c r="E49" s="3" t="s">
        <v>244</v>
      </c>
      <c r="F49" s="3" t="s">
        <v>1102</v>
      </c>
      <c r="G49" s="3" t="s">
        <v>987</v>
      </c>
      <c r="H49" s="3">
        <v>13.8</v>
      </c>
    </row>
    <row r="50" spans="1:8" x14ac:dyDescent="0.25">
      <c r="A50" s="3" t="s">
        <v>335</v>
      </c>
      <c r="B50" s="3" t="s">
        <v>107</v>
      </c>
      <c r="C50" s="3" t="s">
        <v>15</v>
      </c>
      <c r="D50" s="3" t="s">
        <v>1106</v>
      </c>
      <c r="E50" s="3" t="s">
        <v>18</v>
      </c>
      <c r="F50" s="3" t="s">
        <v>1102</v>
      </c>
      <c r="G50" s="3" t="s">
        <v>917</v>
      </c>
      <c r="H50" s="3">
        <v>25.03</v>
      </c>
    </row>
    <row r="51" spans="1:8" x14ac:dyDescent="0.25">
      <c r="A51" s="3" t="s">
        <v>335</v>
      </c>
      <c r="B51" s="3" t="s">
        <v>107</v>
      </c>
      <c r="C51" s="3" t="s">
        <v>1000</v>
      </c>
      <c r="D51" s="3" t="s">
        <v>1106</v>
      </c>
      <c r="E51" s="3" t="s">
        <v>1027</v>
      </c>
      <c r="F51" s="3" t="s">
        <v>1101</v>
      </c>
      <c r="G51" s="3" t="s">
        <v>906</v>
      </c>
      <c r="H51" s="3">
        <v>9.4</v>
      </c>
    </row>
    <row r="52" spans="1:8" x14ac:dyDescent="0.25">
      <c r="A52" s="3" t="s">
        <v>335</v>
      </c>
      <c r="B52" s="3" t="s">
        <v>107</v>
      </c>
      <c r="C52" s="3" t="s">
        <v>16</v>
      </c>
      <c r="D52" s="3" t="s">
        <v>1106</v>
      </c>
      <c r="E52" s="3" t="s">
        <v>375</v>
      </c>
      <c r="F52" s="3" t="s">
        <v>1102</v>
      </c>
      <c r="G52" s="3" t="s">
        <v>917</v>
      </c>
      <c r="H52" s="3">
        <v>4.4000000000000004</v>
      </c>
    </row>
    <row r="53" spans="1:8" x14ac:dyDescent="0.25">
      <c r="A53" s="3" t="s">
        <v>335</v>
      </c>
      <c r="B53" s="3" t="s">
        <v>107</v>
      </c>
      <c r="C53" s="3" t="s">
        <v>16</v>
      </c>
      <c r="D53" s="3" t="s">
        <v>1106</v>
      </c>
      <c r="E53" s="3" t="s">
        <v>1021</v>
      </c>
      <c r="F53" s="3" t="s">
        <v>1102</v>
      </c>
      <c r="G53" s="3" t="s">
        <v>538</v>
      </c>
      <c r="H53" s="3">
        <v>8.16</v>
      </c>
    </row>
    <row r="54" spans="1:8" x14ac:dyDescent="0.25">
      <c r="A54" s="3" t="s">
        <v>335</v>
      </c>
      <c r="B54" s="3" t="s">
        <v>107</v>
      </c>
      <c r="C54" s="3" t="s">
        <v>465</v>
      </c>
      <c r="D54" s="3" t="s">
        <v>1106</v>
      </c>
      <c r="E54" s="3" t="s">
        <v>402</v>
      </c>
      <c r="F54" s="3" t="s">
        <v>1102</v>
      </c>
      <c r="G54" s="3" t="s">
        <v>987</v>
      </c>
      <c r="H54" s="3">
        <v>90.2</v>
      </c>
    </row>
    <row r="55" spans="1:8" x14ac:dyDescent="0.25">
      <c r="A55" s="3" t="s">
        <v>335</v>
      </c>
      <c r="B55" s="3" t="s">
        <v>107</v>
      </c>
      <c r="C55" s="3" t="s">
        <v>1001</v>
      </c>
      <c r="D55" s="3" t="s">
        <v>1106</v>
      </c>
      <c r="E55" s="3" t="s">
        <v>1028</v>
      </c>
      <c r="F55" s="3" t="s">
        <v>1101</v>
      </c>
      <c r="G55" s="3" t="s">
        <v>906</v>
      </c>
      <c r="H55" s="3">
        <v>34.86</v>
      </c>
    </row>
    <row r="56" spans="1:8" x14ac:dyDescent="0.25">
      <c r="A56" s="3" t="s">
        <v>335</v>
      </c>
      <c r="B56" s="3" t="s">
        <v>107</v>
      </c>
      <c r="C56" s="3" t="s">
        <v>466</v>
      </c>
      <c r="D56" s="3" t="s">
        <v>1106</v>
      </c>
      <c r="E56" s="3" t="s">
        <v>467</v>
      </c>
      <c r="F56" s="3" t="s">
        <v>1102</v>
      </c>
      <c r="G56" s="3" t="s">
        <v>987</v>
      </c>
      <c r="H56" s="3">
        <v>66.73</v>
      </c>
    </row>
    <row r="57" spans="1:8" x14ac:dyDescent="0.25">
      <c r="A57" s="3" t="s">
        <v>335</v>
      </c>
      <c r="B57" s="3" t="s">
        <v>107</v>
      </c>
      <c r="C57" s="3" t="s">
        <v>1002</v>
      </c>
      <c r="D57" s="3" t="s">
        <v>1106</v>
      </c>
      <c r="E57" s="3" t="s">
        <v>1029</v>
      </c>
      <c r="F57" s="3" t="s">
        <v>1101</v>
      </c>
      <c r="G57" s="3" t="s">
        <v>906</v>
      </c>
      <c r="H57" s="3">
        <v>18.87</v>
      </c>
    </row>
    <row r="58" spans="1:8" x14ac:dyDescent="0.25">
      <c r="A58" s="3" t="s">
        <v>335</v>
      </c>
      <c r="B58" s="3" t="s">
        <v>107</v>
      </c>
      <c r="C58" s="3" t="s">
        <v>468</v>
      </c>
      <c r="D58" s="3" t="s">
        <v>1106</v>
      </c>
      <c r="E58" s="3" t="s">
        <v>469</v>
      </c>
      <c r="F58" s="3" t="s">
        <v>1102</v>
      </c>
      <c r="G58" s="3" t="s">
        <v>917</v>
      </c>
      <c r="H58" s="3">
        <v>41.64</v>
      </c>
    </row>
    <row r="59" spans="1:8" x14ac:dyDescent="0.25">
      <c r="A59" s="3" t="s">
        <v>335</v>
      </c>
      <c r="B59" s="3" t="s">
        <v>107</v>
      </c>
      <c r="C59" s="3" t="s">
        <v>937</v>
      </c>
      <c r="D59" s="3" t="s">
        <v>1106</v>
      </c>
      <c r="E59" s="3" t="s">
        <v>1030</v>
      </c>
      <c r="F59" s="3" t="s">
        <v>1101</v>
      </c>
      <c r="G59" s="3" t="s">
        <v>906</v>
      </c>
      <c r="H59" s="3">
        <v>16.170000000000002</v>
      </c>
    </row>
    <row r="60" spans="1:8" x14ac:dyDescent="0.25">
      <c r="A60" s="3" t="s">
        <v>335</v>
      </c>
      <c r="B60" s="3" t="s">
        <v>107</v>
      </c>
      <c r="C60" s="3" t="s">
        <v>470</v>
      </c>
      <c r="D60" s="3" t="s">
        <v>1106</v>
      </c>
      <c r="E60" s="3" t="s">
        <v>451</v>
      </c>
      <c r="F60" s="3" t="s">
        <v>1102</v>
      </c>
      <c r="G60" s="3" t="s">
        <v>917</v>
      </c>
      <c r="H60" s="3">
        <v>52.06</v>
      </c>
    </row>
    <row r="61" spans="1:8" x14ac:dyDescent="0.25">
      <c r="A61" s="3" t="s">
        <v>335</v>
      </c>
      <c r="B61" s="3" t="s">
        <v>107</v>
      </c>
      <c r="C61" s="3" t="s">
        <v>938</v>
      </c>
      <c r="D61" s="3" t="s">
        <v>1106</v>
      </c>
      <c r="E61" s="3" t="s">
        <v>1024</v>
      </c>
      <c r="F61" s="3" t="s">
        <v>1101</v>
      </c>
      <c r="G61" s="3" t="s">
        <v>906</v>
      </c>
      <c r="H61" s="3">
        <v>19.100000000000001</v>
      </c>
    </row>
    <row r="62" spans="1:8" x14ac:dyDescent="0.25">
      <c r="A62" s="3" t="s">
        <v>335</v>
      </c>
      <c r="B62" s="3" t="s">
        <v>107</v>
      </c>
      <c r="C62" s="3" t="s">
        <v>472</v>
      </c>
      <c r="D62" s="3" t="s">
        <v>1106</v>
      </c>
      <c r="E62" s="3" t="s">
        <v>375</v>
      </c>
      <c r="F62" s="3" t="s">
        <v>1102</v>
      </c>
      <c r="G62" s="3" t="s">
        <v>917</v>
      </c>
      <c r="H62" s="3">
        <v>19.059999999999999</v>
      </c>
    </row>
    <row r="63" spans="1:8" x14ac:dyDescent="0.25">
      <c r="A63" s="3" t="s">
        <v>335</v>
      </c>
      <c r="B63" s="3" t="s">
        <v>107</v>
      </c>
      <c r="C63" s="3" t="s">
        <v>472</v>
      </c>
      <c r="D63" s="3" t="s">
        <v>1106</v>
      </c>
      <c r="E63" s="3" t="s">
        <v>1021</v>
      </c>
      <c r="F63" s="3" t="s">
        <v>1102</v>
      </c>
      <c r="G63" s="3" t="s">
        <v>538</v>
      </c>
      <c r="H63" s="3">
        <v>5.05</v>
      </c>
    </row>
    <row r="64" spans="1:8" x14ac:dyDescent="0.25">
      <c r="A64" s="3" t="s">
        <v>335</v>
      </c>
      <c r="B64" s="3" t="s">
        <v>107</v>
      </c>
      <c r="C64" s="3" t="s">
        <v>473</v>
      </c>
      <c r="D64" s="3" t="s">
        <v>1106</v>
      </c>
      <c r="E64" s="3" t="s">
        <v>12</v>
      </c>
      <c r="F64" s="3" t="s">
        <v>1102</v>
      </c>
      <c r="G64" s="3" t="s">
        <v>917</v>
      </c>
      <c r="H64" s="3">
        <v>24.86</v>
      </c>
    </row>
    <row r="65" spans="1:8" x14ac:dyDescent="0.25">
      <c r="A65" s="3" t="s">
        <v>335</v>
      </c>
      <c r="B65" s="3" t="s">
        <v>107</v>
      </c>
      <c r="C65" s="3" t="s">
        <v>1003</v>
      </c>
      <c r="D65" s="3" t="s">
        <v>1106</v>
      </c>
      <c r="E65" s="3" t="s">
        <v>968</v>
      </c>
      <c r="F65" s="3" t="s">
        <v>1101</v>
      </c>
      <c r="G65" s="3" t="s">
        <v>906</v>
      </c>
      <c r="H65" s="3">
        <v>8.9</v>
      </c>
    </row>
    <row r="66" spans="1:8" x14ac:dyDescent="0.25">
      <c r="A66" s="3" t="s">
        <v>335</v>
      </c>
      <c r="B66" s="3" t="s">
        <v>107</v>
      </c>
      <c r="C66" s="3" t="s">
        <v>7</v>
      </c>
      <c r="D66" s="3" t="s">
        <v>1106</v>
      </c>
      <c r="E66" s="3" t="s">
        <v>404</v>
      </c>
      <c r="F66" s="3" t="s">
        <v>1102</v>
      </c>
      <c r="G66" s="3" t="s">
        <v>917</v>
      </c>
      <c r="H66" s="3">
        <v>62.07</v>
      </c>
    </row>
    <row r="67" spans="1:8" x14ac:dyDescent="0.25">
      <c r="A67" s="3" t="s">
        <v>335</v>
      </c>
      <c r="B67" s="3" t="s">
        <v>107</v>
      </c>
      <c r="C67" s="3" t="s">
        <v>494</v>
      </c>
      <c r="D67" s="3" t="s">
        <v>1106</v>
      </c>
      <c r="E67" s="3" t="s">
        <v>967</v>
      </c>
      <c r="F67" s="3" t="s">
        <v>1101</v>
      </c>
      <c r="G67" s="3" t="s">
        <v>906</v>
      </c>
      <c r="H67" s="3">
        <v>22.05</v>
      </c>
    </row>
    <row r="68" spans="1:8" x14ac:dyDescent="0.25">
      <c r="A68" s="3" t="s">
        <v>335</v>
      </c>
      <c r="B68" s="3" t="s">
        <v>107</v>
      </c>
      <c r="C68" s="3" t="s">
        <v>476</v>
      </c>
      <c r="D68" s="3" t="s">
        <v>1106</v>
      </c>
      <c r="E68" s="3" t="s">
        <v>407</v>
      </c>
      <c r="F68" s="3" t="s">
        <v>1102</v>
      </c>
      <c r="G68" s="3" t="s">
        <v>910</v>
      </c>
      <c r="H68" s="3">
        <v>51.54</v>
      </c>
    </row>
    <row r="69" spans="1:8" x14ac:dyDescent="0.25">
      <c r="A69" s="3" t="s">
        <v>335</v>
      </c>
      <c r="B69" s="3" t="s">
        <v>107</v>
      </c>
      <c r="C69" s="3" t="s">
        <v>932</v>
      </c>
      <c r="D69" s="3" t="s">
        <v>1106</v>
      </c>
      <c r="E69" s="3" t="s">
        <v>970</v>
      </c>
      <c r="F69" s="3" t="s">
        <v>1101</v>
      </c>
      <c r="G69" s="3" t="s">
        <v>906</v>
      </c>
      <c r="H69" s="3">
        <v>21</v>
      </c>
    </row>
    <row r="70" spans="1:8" x14ac:dyDescent="0.25">
      <c r="A70" s="3" t="s">
        <v>335</v>
      </c>
      <c r="B70" s="3" t="s">
        <v>107</v>
      </c>
      <c r="C70" s="3" t="s">
        <v>6</v>
      </c>
      <c r="D70" s="3" t="s">
        <v>1106</v>
      </c>
      <c r="E70" s="3" t="s">
        <v>1093</v>
      </c>
      <c r="F70" s="3" t="s">
        <v>1102</v>
      </c>
      <c r="G70" s="3" t="s">
        <v>917</v>
      </c>
      <c r="H70" s="3">
        <v>21.63</v>
      </c>
    </row>
    <row r="71" spans="1:8" x14ac:dyDescent="0.25">
      <c r="A71" s="3" t="s">
        <v>335</v>
      </c>
      <c r="B71" s="3" t="s">
        <v>107</v>
      </c>
      <c r="C71" s="3" t="s">
        <v>1040</v>
      </c>
      <c r="D71" s="3" t="s">
        <v>1106</v>
      </c>
      <c r="E71" s="3" t="s">
        <v>1093</v>
      </c>
      <c r="F71" s="3" t="s">
        <v>1102</v>
      </c>
      <c r="G71" s="3" t="s">
        <v>1039</v>
      </c>
      <c r="H71" s="3">
        <v>5</v>
      </c>
    </row>
    <row r="72" spans="1:8" hidden="1" x14ac:dyDescent="0.25">
      <c r="A72" s="3" t="s">
        <v>335</v>
      </c>
      <c r="B72" s="3" t="s">
        <v>107</v>
      </c>
      <c r="C72" s="3" t="s">
        <v>1040</v>
      </c>
      <c r="D72" s="3" t="s">
        <v>1106</v>
      </c>
      <c r="E72" s="3" t="s">
        <v>1093</v>
      </c>
      <c r="F72" s="3" t="s">
        <v>1102</v>
      </c>
      <c r="G72" s="3" t="s">
        <v>1088</v>
      </c>
    </row>
    <row r="73" spans="1:8" x14ac:dyDescent="0.25">
      <c r="A73" s="3" t="s">
        <v>335</v>
      </c>
      <c r="B73" s="3" t="s">
        <v>107</v>
      </c>
      <c r="C73" s="3" t="s">
        <v>495</v>
      </c>
      <c r="D73" s="3" t="s">
        <v>1106</v>
      </c>
      <c r="E73" s="3" t="s">
        <v>1098</v>
      </c>
      <c r="F73" s="3" t="s">
        <v>1101</v>
      </c>
      <c r="G73" s="3" t="s">
        <v>907</v>
      </c>
      <c r="H73" s="3">
        <v>6.4</v>
      </c>
    </row>
    <row r="74" spans="1:8" x14ac:dyDescent="0.25">
      <c r="A74" s="3" t="s">
        <v>335</v>
      </c>
      <c r="B74" s="3" t="s">
        <v>107</v>
      </c>
      <c r="C74" s="3" t="s">
        <v>474</v>
      </c>
      <c r="D74" s="3" t="s">
        <v>1106</v>
      </c>
      <c r="E74" s="3" t="s">
        <v>404</v>
      </c>
      <c r="F74" s="3" t="s">
        <v>1102</v>
      </c>
      <c r="G74" s="3" t="s">
        <v>916</v>
      </c>
      <c r="H74" s="3">
        <v>14.53</v>
      </c>
    </row>
    <row r="75" spans="1:8" x14ac:dyDescent="0.25">
      <c r="A75" s="3" t="s">
        <v>335</v>
      </c>
      <c r="B75" s="3" t="s">
        <v>107</v>
      </c>
      <c r="C75" s="3" t="s">
        <v>925</v>
      </c>
      <c r="D75" s="3" t="s">
        <v>1106</v>
      </c>
      <c r="E75" s="3" t="s">
        <v>967</v>
      </c>
      <c r="F75" s="3" t="s">
        <v>1101</v>
      </c>
      <c r="G75" s="3" t="s">
        <v>906</v>
      </c>
      <c r="H75" s="3">
        <v>4.5</v>
      </c>
    </row>
    <row r="76" spans="1:8" x14ac:dyDescent="0.25">
      <c r="A76" s="3" t="s">
        <v>335</v>
      </c>
      <c r="B76" s="3" t="s">
        <v>107</v>
      </c>
      <c r="C76" s="3" t="s">
        <v>475</v>
      </c>
      <c r="D76" s="3" t="s">
        <v>1106</v>
      </c>
      <c r="E76" s="3" t="s">
        <v>406</v>
      </c>
      <c r="F76" s="3" t="s">
        <v>1102</v>
      </c>
      <c r="G76" s="3" t="s">
        <v>910</v>
      </c>
      <c r="H76" s="3">
        <v>50.35</v>
      </c>
    </row>
    <row r="77" spans="1:8" x14ac:dyDescent="0.25">
      <c r="A77" s="3" t="s">
        <v>335</v>
      </c>
      <c r="B77" s="3" t="s">
        <v>107</v>
      </c>
      <c r="C77" s="3" t="s">
        <v>933</v>
      </c>
      <c r="D77" s="3" t="s">
        <v>1106</v>
      </c>
      <c r="E77" s="3" t="s">
        <v>966</v>
      </c>
      <c r="F77" s="3" t="s">
        <v>1101</v>
      </c>
      <c r="G77" s="3" t="s">
        <v>906</v>
      </c>
      <c r="H77" s="3">
        <v>21</v>
      </c>
    </row>
    <row r="78" spans="1:8" x14ac:dyDescent="0.25">
      <c r="A78" s="3" t="s">
        <v>335</v>
      </c>
      <c r="B78" s="3" t="s">
        <v>107</v>
      </c>
      <c r="C78" s="3" t="s">
        <v>84</v>
      </c>
      <c r="D78" s="3" t="s">
        <v>1106</v>
      </c>
      <c r="E78" s="3" t="s">
        <v>1095</v>
      </c>
      <c r="F78" s="3" t="s">
        <v>1102</v>
      </c>
      <c r="G78" s="3" t="s">
        <v>917</v>
      </c>
      <c r="H78" s="3">
        <v>15.85</v>
      </c>
    </row>
    <row r="79" spans="1:8" x14ac:dyDescent="0.25">
      <c r="A79" s="3" t="s">
        <v>335</v>
      </c>
      <c r="B79" s="3" t="s">
        <v>107</v>
      </c>
      <c r="C79" s="3" t="s">
        <v>1038</v>
      </c>
      <c r="D79" s="3" t="s">
        <v>1106</v>
      </c>
      <c r="E79" s="3" t="s">
        <v>1095</v>
      </c>
      <c r="F79" s="3" t="s">
        <v>1102</v>
      </c>
      <c r="G79" s="3" t="s">
        <v>1039</v>
      </c>
      <c r="H79" s="3">
        <v>2.5</v>
      </c>
    </row>
    <row r="80" spans="1:8" hidden="1" x14ac:dyDescent="0.25">
      <c r="A80" s="3" t="s">
        <v>335</v>
      </c>
      <c r="B80" s="3" t="s">
        <v>107</v>
      </c>
      <c r="C80" s="3" t="s">
        <v>1038</v>
      </c>
      <c r="D80" s="3" t="s">
        <v>1106</v>
      </c>
      <c r="E80" s="3" t="s">
        <v>1095</v>
      </c>
      <c r="F80" s="3" t="s">
        <v>1102</v>
      </c>
      <c r="G80" s="3" t="s">
        <v>1088</v>
      </c>
    </row>
    <row r="81" spans="1:8" x14ac:dyDescent="0.25">
      <c r="A81" s="3" t="s">
        <v>335</v>
      </c>
      <c r="B81" s="3" t="s">
        <v>107</v>
      </c>
      <c r="C81" s="3" t="s">
        <v>588</v>
      </c>
      <c r="D81" s="3" t="s">
        <v>1106</v>
      </c>
      <c r="E81" s="3" t="s">
        <v>1096</v>
      </c>
      <c r="F81" s="3" t="s">
        <v>1101</v>
      </c>
      <c r="G81" s="3" t="s">
        <v>906</v>
      </c>
      <c r="H81" s="3">
        <v>4.5999999999999996</v>
      </c>
    </row>
    <row r="82" spans="1:8" x14ac:dyDescent="0.25">
      <c r="A82" s="3" t="s">
        <v>335</v>
      </c>
      <c r="B82" s="3" t="s">
        <v>107</v>
      </c>
      <c r="C82" s="3" t="s">
        <v>477</v>
      </c>
      <c r="D82" s="3" t="s">
        <v>1106</v>
      </c>
      <c r="E82" s="3" t="s">
        <v>478</v>
      </c>
      <c r="F82" s="3" t="s">
        <v>1102</v>
      </c>
      <c r="G82" s="3" t="s">
        <v>987</v>
      </c>
      <c r="H82" s="3">
        <v>41.94</v>
      </c>
    </row>
    <row r="83" spans="1:8" x14ac:dyDescent="0.25">
      <c r="A83" s="3" t="s">
        <v>335</v>
      </c>
      <c r="B83" s="3" t="s">
        <v>107</v>
      </c>
      <c r="C83" s="3" t="s">
        <v>995</v>
      </c>
      <c r="D83" s="3" t="s">
        <v>1106</v>
      </c>
      <c r="E83" s="3" t="s">
        <v>1032</v>
      </c>
      <c r="F83" s="3" t="s">
        <v>1101</v>
      </c>
      <c r="G83" s="3" t="s">
        <v>906</v>
      </c>
      <c r="H83" s="3">
        <v>13.9</v>
      </c>
    </row>
    <row r="84" spans="1:8" x14ac:dyDescent="0.25">
      <c r="A84" s="3" t="s">
        <v>335</v>
      </c>
      <c r="B84" s="3" t="s">
        <v>107</v>
      </c>
      <c r="C84" s="3" t="s">
        <v>74</v>
      </c>
      <c r="D84" s="3" t="s">
        <v>1106</v>
      </c>
      <c r="E84" s="3" t="s">
        <v>12</v>
      </c>
      <c r="F84" s="3" t="s">
        <v>1102</v>
      </c>
      <c r="G84" s="3" t="s">
        <v>917</v>
      </c>
      <c r="H84" s="3">
        <v>131.5</v>
      </c>
    </row>
    <row r="85" spans="1:8" x14ac:dyDescent="0.25">
      <c r="A85" s="3" t="s">
        <v>335</v>
      </c>
      <c r="B85" s="3" t="s">
        <v>107</v>
      </c>
      <c r="C85" s="3" t="s">
        <v>591</v>
      </c>
      <c r="D85" s="3" t="s">
        <v>1106</v>
      </c>
      <c r="E85" s="3" t="s">
        <v>968</v>
      </c>
      <c r="F85" s="3" t="s">
        <v>1101</v>
      </c>
      <c r="G85" s="3" t="s">
        <v>906</v>
      </c>
      <c r="H85" s="3">
        <v>42.6</v>
      </c>
    </row>
    <row r="86" spans="1:8" x14ac:dyDescent="0.25">
      <c r="A86" s="3" t="s">
        <v>335</v>
      </c>
      <c r="B86" s="3" t="s">
        <v>107</v>
      </c>
      <c r="C86" s="3" t="s">
        <v>479</v>
      </c>
      <c r="D86" s="3" t="s">
        <v>1106</v>
      </c>
      <c r="E86" s="3" t="s">
        <v>411</v>
      </c>
      <c r="F86" s="3" t="s">
        <v>1102</v>
      </c>
      <c r="G86" s="3" t="s">
        <v>987</v>
      </c>
      <c r="H86" s="3">
        <v>88.55</v>
      </c>
    </row>
    <row r="87" spans="1:8" x14ac:dyDescent="0.25">
      <c r="A87" s="3" t="s">
        <v>335</v>
      </c>
      <c r="B87" s="3" t="s">
        <v>107</v>
      </c>
      <c r="C87" s="3" t="s">
        <v>996</v>
      </c>
      <c r="D87" s="3" t="s">
        <v>1106</v>
      </c>
      <c r="E87" s="3" t="s">
        <v>1033</v>
      </c>
      <c r="F87" s="3" t="s">
        <v>1101</v>
      </c>
      <c r="G87" s="3" t="s">
        <v>906</v>
      </c>
      <c r="H87" s="3">
        <v>28.3</v>
      </c>
    </row>
    <row r="88" spans="1:8" x14ac:dyDescent="0.25">
      <c r="A88" s="3" t="s">
        <v>335</v>
      </c>
      <c r="B88" s="3" t="s">
        <v>107</v>
      </c>
      <c r="C88" s="3" t="s">
        <v>480</v>
      </c>
      <c r="D88" s="3" t="s">
        <v>1106</v>
      </c>
      <c r="E88" s="3" t="s">
        <v>404</v>
      </c>
      <c r="F88" s="3" t="s">
        <v>1102</v>
      </c>
      <c r="G88" s="3" t="s">
        <v>916</v>
      </c>
      <c r="H88" s="3">
        <v>16.420000000000002</v>
      </c>
    </row>
    <row r="89" spans="1:8" x14ac:dyDescent="0.25">
      <c r="A89" s="3" t="s">
        <v>335</v>
      </c>
      <c r="B89" s="3" t="s">
        <v>107</v>
      </c>
      <c r="C89" s="3" t="s">
        <v>1041</v>
      </c>
      <c r="D89" s="3" t="s">
        <v>1106</v>
      </c>
      <c r="E89" s="3" t="s">
        <v>404</v>
      </c>
      <c r="F89" s="3" t="s">
        <v>1102</v>
      </c>
      <c r="G89" s="3" t="s">
        <v>1039</v>
      </c>
      <c r="H89" s="3">
        <v>2.5</v>
      </c>
    </row>
    <row r="90" spans="1:8" hidden="1" x14ac:dyDescent="0.25">
      <c r="A90" s="3" t="s">
        <v>335</v>
      </c>
      <c r="B90" s="3" t="s">
        <v>107</v>
      </c>
      <c r="C90" s="3" t="s">
        <v>1041</v>
      </c>
      <c r="D90" s="3" t="s">
        <v>1106</v>
      </c>
      <c r="E90" s="3" t="s">
        <v>404</v>
      </c>
      <c r="F90" s="3" t="s">
        <v>1102</v>
      </c>
      <c r="G90" s="3" t="s">
        <v>1088</v>
      </c>
    </row>
    <row r="91" spans="1:8" x14ac:dyDescent="0.25">
      <c r="A91" s="3" t="s">
        <v>335</v>
      </c>
      <c r="B91" s="3" t="s">
        <v>107</v>
      </c>
      <c r="C91" s="3" t="s">
        <v>926</v>
      </c>
      <c r="D91" s="3" t="s">
        <v>1106</v>
      </c>
      <c r="E91" s="3" t="s">
        <v>967</v>
      </c>
      <c r="F91" s="3" t="s">
        <v>1101</v>
      </c>
      <c r="G91" s="3" t="s">
        <v>906</v>
      </c>
      <c r="H91" s="3">
        <v>5.8</v>
      </c>
    </row>
    <row r="92" spans="1:8" x14ac:dyDescent="0.25">
      <c r="A92" s="3" t="s">
        <v>335</v>
      </c>
      <c r="B92" s="3" t="s">
        <v>107</v>
      </c>
      <c r="C92" s="3" t="s">
        <v>481</v>
      </c>
      <c r="D92" s="3" t="s">
        <v>1106</v>
      </c>
      <c r="E92" s="3" t="s">
        <v>482</v>
      </c>
      <c r="F92" s="3" t="s">
        <v>1102</v>
      </c>
      <c r="G92" s="3" t="s">
        <v>917</v>
      </c>
      <c r="H92" s="3">
        <v>34.119999999999997</v>
      </c>
    </row>
    <row r="93" spans="1:8" x14ac:dyDescent="0.25">
      <c r="A93" s="3" t="s">
        <v>335</v>
      </c>
      <c r="B93" s="3" t="s">
        <v>107</v>
      </c>
      <c r="C93" s="3" t="s">
        <v>1004</v>
      </c>
      <c r="D93" s="3" t="s">
        <v>1106</v>
      </c>
      <c r="E93" s="3" t="s">
        <v>1010</v>
      </c>
      <c r="F93" s="3" t="s">
        <v>1101</v>
      </c>
      <c r="G93" s="3" t="s">
        <v>907</v>
      </c>
      <c r="H93" s="3">
        <v>11.7</v>
      </c>
    </row>
    <row r="94" spans="1:8" x14ac:dyDescent="0.25">
      <c r="A94" s="3" t="s">
        <v>335</v>
      </c>
      <c r="B94" s="3" t="s">
        <v>107</v>
      </c>
      <c r="C94" s="3" t="s">
        <v>483</v>
      </c>
      <c r="D94" s="3" t="s">
        <v>1106</v>
      </c>
      <c r="E94" s="3" t="s">
        <v>484</v>
      </c>
      <c r="F94" s="3" t="s">
        <v>1102</v>
      </c>
      <c r="G94" s="3" t="s">
        <v>917</v>
      </c>
      <c r="H94" s="3">
        <v>62</v>
      </c>
    </row>
    <row r="95" spans="1:8" x14ac:dyDescent="0.25">
      <c r="A95" s="3" t="s">
        <v>335</v>
      </c>
      <c r="B95" s="3" t="s">
        <v>107</v>
      </c>
      <c r="C95" s="3" t="s">
        <v>939</v>
      </c>
      <c r="D95" s="3" t="s">
        <v>1106</v>
      </c>
      <c r="E95" s="3" t="s">
        <v>1034</v>
      </c>
      <c r="F95" s="3" t="s">
        <v>1101</v>
      </c>
      <c r="G95" s="3" t="s">
        <v>906</v>
      </c>
      <c r="H95" s="3">
        <v>12.5</v>
      </c>
    </row>
    <row r="96" spans="1:8" x14ac:dyDescent="0.25">
      <c r="A96" s="3" t="s">
        <v>335</v>
      </c>
      <c r="B96" s="3" t="s">
        <v>107</v>
      </c>
      <c r="C96" s="3" t="s">
        <v>13</v>
      </c>
      <c r="D96" s="3" t="s">
        <v>1106</v>
      </c>
      <c r="E96" s="3" t="s">
        <v>1090</v>
      </c>
      <c r="F96" s="3" t="s">
        <v>1102</v>
      </c>
      <c r="G96" s="3" t="s">
        <v>917</v>
      </c>
      <c r="H96" s="3">
        <v>31.79</v>
      </c>
    </row>
    <row r="97" spans="1:8" x14ac:dyDescent="0.25">
      <c r="A97" s="3" t="s">
        <v>335</v>
      </c>
      <c r="B97" s="3" t="s">
        <v>107</v>
      </c>
      <c r="C97" s="3" t="s">
        <v>599</v>
      </c>
      <c r="D97" s="3" t="s">
        <v>1106</v>
      </c>
      <c r="E97" s="3" t="s">
        <v>1099</v>
      </c>
      <c r="F97" s="3" t="s">
        <v>1101</v>
      </c>
      <c r="G97" s="3" t="s">
        <v>906</v>
      </c>
      <c r="H97" s="3">
        <v>15.54</v>
      </c>
    </row>
    <row r="98" spans="1:8" x14ac:dyDescent="0.25">
      <c r="A98" s="3" t="s">
        <v>335</v>
      </c>
      <c r="B98" s="3" t="s">
        <v>107</v>
      </c>
      <c r="C98" s="3" t="s">
        <v>14</v>
      </c>
      <c r="D98" s="3" t="s">
        <v>1106</v>
      </c>
      <c r="E98" s="3" t="s">
        <v>375</v>
      </c>
      <c r="F98" s="3" t="s">
        <v>1102</v>
      </c>
      <c r="G98" s="3" t="s">
        <v>917</v>
      </c>
      <c r="H98" s="3">
        <v>7.36</v>
      </c>
    </row>
    <row r="99" spans="1:8" x14ac:dyDescent="0.25">
      <c r="A99" s="3" t="s">
        <v>335</v>
      </c>
      <c r="B99" s="3" t="s">
        <v>107</v>
      </c>
      <c r="C99" s="3" t="s">
        <v>14</v>
      </c>
      <c r="D99" s="3" t="s">
        <v>1106</v>
      </c>
      <c r="E99" s="3" t="s">
        <v>1021</v>
      </c>
      <c r="F99" s="3" t="s">
        <v>1102</v>
      </c>
      <c r="G99" s="3" t="s">
        <v>538</v>
      </c>
      <c r="H99" s="3">
        <v>9.0500000000000007</v>
      </c>
    </row>
    <row r="100" spans="1:8" x14ac:dyDescent="0.25">
      <c r="A100" s="3" t="s">
        <v>335</v>
      </c>
      <c r="B100" s="3" t="s">
        <v>107</v>
      </c>
      <c r="C100" s="3" t="s">
        <v>485</v>
      </c>
      <c r="D100" s="3" t="s">
        <v>1106</v>
      </c>
      <c r="E100" s="3" t="s">
        <v>12</v>
      </c>
      <c r="F100" s="3" t="s">
        <v>1102</v>
      </c>
      <c r="G100" s="3" t="s">
        <v>917</v>
      </c>
      <c r="H100" s="3">
        <v>63.6</v>
      </c>
    </row>
    <row r="101" spans="1:8" x14ac:dyDescent="0.25">
      <c r="A101" s="3" t="s">
        <v>335</v>
      </c>
      <c r="B101" s="3" t="s">
        <v>107</v>
      </c>
      <c r="C101" s="3" t="s">
        <v>1005</v>
      </c>
      <c r="D101" s="3" t="s">
        <v>1106</v>
      </c>
      <c r="E101" s="3" t="s">
        <v>968</v>
      </c>
      <c r="F101" s="3" t="s">
        <v>1101</v>
      </c>
      <c r="G101" s="3" t="s">
        <v>906</v>
      </c>
      <c r="H101" s="3">
        <v>15.1</v>
      </c>
    </row>
    <row r="102" spans="1:8" x14ac:dyDescent="0.25">
      <c r="A102" s="3" t="s">
        <v>335</v>
      </c>
      <c r="B102" s="3" t="s">
        <v>107</v>
      </c>
      <c r="C102" s="3" t="s">
        <v>486</v>
      </c>
      <c r="D102" s="3" t="s">
        <v>1106</v>
      </c>
      <c r="E102" s="3" t="s">
        <v>909</v>
      </c>
      <c r="F102" s="3" t="s">
        <v>1102</v>
      </c>
      <c r="G102" s="3" t="s">
        <v>910</v>
      </c>
      <c r="H102" s="3">
        <v>29.78</v>
      </c>
    </row>
    <row r="103" spans="1:8" x14ac:dyDescent="0.25">
      <c r="A103" s="3" t="s">
        <v>335</v>
      </c>
      <c r="B103" s="3" t="s">
        <v>107</v>
      </c>
      <c r="C103" s="3" t="s">
        <v>934</v>
      </c>
      <c r="D103" s="3" t="s">
        <v>1106</v>
      </c>
      <c r="E103" s="3" t="s">
        <v>971</v>
      </c>
      <c r="F103" s="3" t="s">
        <v>1101</v>
      </c>
      <c r="G103" s="3" t="s">
        <v>906</v>
      </c>
      <c r="H103" s="3">
        <v>21</v>
      </c>
    </row>
    <row r="104" spans="1:8" x14ac:dyDescent="0.25">
      <c r="A104" s="3" t="s">
        <v>337</v>
      </c>
      <c r="B104" s="3" t="s">
        <v>107</v>
      </c>
      <c r="C104" s="3" t="s">
        <v>489</v>
      </c>
      <c r="D104" s="3" t="s">
        <v>1106</v>
      </c>
      <c r="E104" s="3" t="s">
        <v>406</v>
      </c>
      <c r="F104" s="3" t="s">
        <v>1102</v>
      </c>
      <c r="G104" s="3" t="s">
        <v>910</v>
      </c>
      <c r="H104" s="3">
        <v>42.57</v>
      </c>
    </row>
    <row r="105" spans="1:8" x14ac:dyDescent="0.25">
      <c r="A105" s="3" t="s">
        <v>337</v>
      </c>
      <c r="B105" s="3" t="s">
        <v>107</v>
      </c>
      <c r="C105" s="3" t="s">
        <v>935</v>
      </c>
      <c r="D105" s="3" t="s">
        <v>1106</v>
      </c>
      <c r="E105" s="3" t="s">
        <v>966</v>
      </c>
      <c r="F105" s="3" t="s">
        <v>1101</v>
      </c>
      <c r="G105" s="3" t="s">
        <v>906</v>
      </c>
      <c r="H105" s="3">
        <v>17.2</v>
      </c>
    </row>
    <row r="106" spans="1:8" x14ac:dyDescent="0.25">
      <c r="A106" s="3" t="s">
        <v>337</v>
      </c>
      <c r="B106" s="3" t="s">
        <v>107</v>
      </c>
      <c r="C106" s="3" t="s">
        <v>95</v>
      </c>
      <c r="D106" s="3" t="s">
        <v>1106</v>
      </c>
      <c r="E106" s="3" t="s">
        <v>407</v>
      </c>
      <c r="F106" s="3" t="s">
        <v>1102</v>
      </c>
      <c r="G106" s="3" t="s">
        <v>910</v>
      </c>
      <c r="H106" s="3">
        <v>55.05</v>
      </c>
    </row>
    <row r="107" spans="1:8" x14ac:dyDescent="0.25">
      <c r="A107" s="3" t="s">
        <v>337</v>
      </c>
      <c r="B107" s="3" t="s">
        <v>107</v>
      </c>
      <c r="C107" s="3" t="s">
        <v>936</v>
      </c>
      <c r="D107" s="3" t="s">
        <v>1106</v>
      </c>
      <c r="E107" s="3" t="s">
        <v>970</v>
      </c>
      <c r="F107" s="3" t="s">
        <v>1101</v>
      </c>
      <c r="G107" s="3" t="s">
        <v>906</v>
      </c>
      <c r="H107" s="3">
        <v>17.2</v>
      </c>
    </row>
    <row r="108" spans="1:8" x14ac:dyDescent="0.25">
      <c r="A108" s="3" t="s">
        <v>337</v>
      </c>
      <c r="B108" s="3" t="s">
        <v>107</v>
      </c>
      <c r="C108" s="3" t="s">
        <v>490</v>
      </c>
      <c r="D108" s="3" t="s">
        <v>1106</v>
      </c>
      <c r="E108" s="3" t="s">
        <v>491</v>
      </c>
      <c r="F108" s="3" t="s">
        <v>1102</v>
      </c>
      <c r="G108" s="3" t="s">
        <v>1009</v>
      </c>
      <c r="H108" s="3">
        <v>33.44</v>
      </c>
    </row>
    <row r="109" spans="1:8" x14ac:dyDescent="0.25">
      <c r="A109" s="3" t="s">
        <v>337</v>
      </c>
      <c r="B109" s="3" t="s">
        <v>107</v>
      </c>
      <c r="C109" s="3" t="s">
        <v>492</v>
      </c>
      <c r="D109" s="3" t="s">
        <v>1106</v>
      </c>
      <c r="E109" s="3" t="s">
        <v>404</v>
      </c>
      <c r="F109" s="3" t="s">
        <v>1102</v>
      </c>
      <c r="G109" s="3" t="s">
        <v>916</v>
      </c>
      <c r="H109" s="3">
        <v>23.51</v>
      </c>
    </row>
    <row r="110" spans="1:8" x14ac:dyDescent="0.25">
      <c r="A110" s="3" t="s">
        <v>337</v>
      </c>
      <c r="B110" s="3" t="s">
        <v>107</v>
      </c>
      <c r="C110" s="3" t="s">
        <v>927</v>
      </c>
      <c r="D110" s="3" t="s">
        <v>1106</v>
      </c>
      <c r="E110" s="3" t="s">
        <v>967</v>
      </c>
      <c r="F110" s="3" t="s">
        <v>1101</v>
      </c>
      <c r="G110" s="3" t="s">
        <v>906</v>
      </c>
      <c r="H110" s="3">
        <v>10</v>
      </c>
    </row>
    <row r="111" spans="1:8" x14ac:dyDescent="0.25">
      <c r="A111" s="3" t="s">
        <v>337</v>
      </c>
      <c r="B111" s="3" t="s">
        <v>107</v>
      </c>
      <c r="C111" s="3" t="s">
        <v>493</v>
      </c>
      <c r="D111" s="3" t="s">
        <v>1106</v>
      </c>
      <c r="E111" s="3" t="s">
        <v>12</v>
      </c>
      <c r="F111" s="3" t="s">
        <v>1102</v>
      </c>
      <c r="G111" s="3" t="s">
        <v>917</v>
      </c>
      <c r="H111" s="3">
        <v>55.54</v>
      </c>
    </row>
    <row r="112" spans="1:8" x14ac:dyDescent="0.25">
      <c r="A112" s="3" t="s">
        <v>337</v>
      </c>
      <c r="B112" s="3" t="s">
        <v>107</v>
      </c>
      <c r="C112" s="3" t="s">
        <v>1006</v>
      </c>
      <c r="D112" s="3" t="s">
        <v>1106</v>
      </c>
      <c r="E112" s="3" t="s">
        <v>968</v>
      </c>
      <c r="F112" s="3" t="s">
        <v>1101</v>
      </c>
      <c r="G112" s="3" t="s">
        <v>906</v>
      </c>
      <c r="H112" s="3">
        <v>25.3</v>
      </c>
    </row>
    <row r="113" spans="1:8" x14ac:dyDescent="0.25">
      <c r="A113" s="3" t="s">
        <v>337</v>
      </c>
      <c r="B113" s="3" t="s">
        <v>107</v>
      </c>
      <c r="C113" s="3" t="s">
        <v>398</v>
      </c>
      <c r="D113" s="3" t="s">
        <v>1106</v>
      </c>
      <c r="E113" s="3" t="s">
        <v>42</v>
      </c>
      <c r="F113" s="3" t="s">
        <v>1102</v>
      </c>
      <c r="G113" s="3" t="s">
        <v>961</v>
      </c>
      <c r="H113" s="3">
        <v>16.27</v>
      </c>
    </row>
    <row r="114" spans="1:8" hidden="1" x14ac:dyDescent="0.25">
      <c r="A114" s="3" t="s">
        <v>337</v>
      </c>
      <c r="B114" s="3" t="s">
        <v>107</v>
      </c>
      <c r="C114" s="3" t="s">
        <v>496</v>
      </c>
      <c r="D114" s="3" t="s">
        <v>1106</v>
      </c>
      <c r="E114" s="3" t="s">
        <v>330</v>
      </c>
      <c r="F114" s="3" t="s">
        <v>1102</v>
      </c>
    </row>
    <row r="115" spans="1:8" x14ac:dyDescent="0.25">
      <c r="A115" s="3" t="s">
        <v>337</v>
      </c>
      <c r="B115" s="3" t="s">
        <v>107</v>
      </c>
      <c r="C115" s="3" t="s">
        <v>86</v>
      </c>
      <c r="D115" s="3" t="s">
        <v>1106</v>
      </c>
      <c r="E115" s="3" t="s">
        <v>85</v>
      </c>
      <c r="F115" s="3" t="s">
        <v>1102</v>
      </c>
      <c r="G115" s="3" t="s">
        <v>916</v>
      </c>
      <c r="H115" s="3">
        <v>14.13</v>
      </c>
    </row>
    <row r="116" spans="1:8" x14ac:dyDescent="0.25">
      <c r="A116" s="3" t="s">
        <v>337</v>
      </c>
      <c r="B116" s="3" t="s">
        <v>107</v>
      </c>
      <c r="C116" s="3" t="s">
        <v>498</v>
      </c>
      <c r="D116" s="3" t="s">
        <v>1106</v>
      </c>
      <c r="E116" s="3" t="s">
        <v>328</v>
      </c>
      <c r="F116" s="3" t="s">
        <v>1102</v>
      </c>
      <c r="G116" s="3" t="s">
        <v>378</v>
      </c>
      <c r="H116" s="3">
        <v>43.8</v>
      </c>
    </row>
    <row r="117" spans="1:8" x14ac:dyDescent="0.25">
      <c r="A117" s="3" t="s">
        <v>337</v>
      </c>
      <c r="B117" s="3" t="s">
        <v>107</v>
      </c>
      <c r="C117" s="3" t="s">
        <v>100</v>
      </c>
      <c r="D117" s="3" t="s">
        <v>1106</v>
      </c>
      <c r="E117" s="3" t="s">
        <v>42</v>
      </c>
      <c r="F117" s="3" t="s">
        <v>1102</v>
      </c>
      <c r="G117" s="3" t="s">
        <v>961</v>
      </c>
      <c r="H117" s="3">
        <v>14.13</v>
      </c>
    </row>
    <row r="118" spans="1:8" x14ac:dyDescent="0.25">
      <c r="A118" s="3" t="s">
        <v>337</v>
      </c>
      <c r="B118" s="3" t="s">
        <v>107</v>
      </c>
      <c r="C118" s="3" t="s">
        <v>104</v>
      </c>
      <c r="D118" s="3" t="s">
        <v>1106</v>
      </c>
      <c r="E118" s="3" t="s">
        <v>1091</v>
      </c>
      <c r="F118" s="3" t="s">
        <v>1102</v>
      </c>
      <c r="G118" s="3" t="s">
        <v>960</v>
      </c>
      <c r="H118" s="3">
        <v>48.56</v>
      </c>
    </row>
    <row r="119" spans="1:8" hidden="1" x14ac:dyDescent="0.25">
      <c r="A119" s="3" t="s">
        <v>337</v>
      </c>
      <c r="B119" s="3" t="s">
        <v>107</v>
      </c>
      <c r="C119" s="3" t="s">
        <v>497</v>
      </c>
      <c r="D119" s="3" t="s">
        <v>1106</v>
      </c>
      <c r="E119" s="3" t="s">
        <v>330</v>
      </c>
      <c r="F119" s="3" t="s">
        <v>1102</v>
      </c>
    </row>
    <row r="120" spans="1:8" x14ac:dyDescent="0.25">
      <c r="A120" s="3" t="s">
        <v>337</v>
      </c>
      <c r="B120" s="3" t="s">
        <v>107</v>
      </c>
      <c r="C120" s="3" t="s">
        <v>627</v>
      </c>
      <c r="D120" s="3" t="s">
        <v>1106</v>
      </c>
      <c r="E120" s="3" t="s">
        <v>407</v>
      </c>
      <c r="F120" s="3" t="s">
        <v>1102</v>
      </c>
      <c r="G120" s="3" t="s">
        <v>910</v>
      </c>
      <c r="H120" s="3">
        <v>39.299999999999997</v>
      </c>
    </row>
    <row r="121" spans="1:8" x14ac:dyDescent="0.25">
      <c r="A121" s="3" t="s">
        <v>337</v>
      </c>
      <c r="B121" s="3" t="s">
        <v>107</v>
      </c>
      <c r="C121" s="3" t="s">
        <v>632</v>
      </c>
      <c r="D121" s="3" t="s">
        <v>1106</v>
      </c>
      <c r="E121" s="3" t="s">
        <v>970</v>
      </c>
      <c r="F121" s="3" t="s">
        <v>1101</v>
      </c>
      <c r="G121" s="3" t="s">
        <v>906</v>
      </c>
      <c r="H121" s="3">
        <v>20.85</v>
      </c>
    </row>
    <row r="122" spans="1:8" x14ac:dyDescent="0.25">
      <c r="A122" s="3" t="s">
        <v>337</v>
      </c>
      <c r="B122" s="3" t="s">
        <v>107</v>
      </c>
      <c r="C122" s="3" t="s">
        <v>70</v>
      </c>
      <c r="D122" s="3" t="s">
        <v>1106</v>
      </c>
      <c r="E122" s="3" t="s">
        <v>12</v>
      </c>
      <c r="F122" s="3" t="s">
        <v>1102</v>
      </c>
      <c r="G122" s="3" t="s">
        <v>917</v>
      </c>
      <c r="H122" s="3">
        <v>110.79</v>
      </c>
    </row>
    <row r="123" spans="1:8" x14ac:dyDescent="0.25">
      <c r="A123" s="3" t="s">
        <v>337</v>
      </c>
      <c r="B123" s="3" t="s">
        <v>107</v>
      </c>
      <c r="C123" s="3" t="s">
        <v>637</v>
      </c>
      <c r="D123" s="3" t="s">
        <v>1106</v>
      </c>
      <c r="E123" s="3" t="s">
        <v>968</v>
      </c>
      <c r="F123" s="3" t="s">
        <v>1101</v>
      </c>
      <c r="G123" s="3" t="s">
        <v>907</v>
      </c>
      <c r="H123" s="3">
        <v>28</v>
      </c>
    </row>
    <row r="124" spans="1:8" x14ac:dyDescent="0.25">
      <c r="A124" s="3" t="s">
        <v>337</v>
      </c>
      <c r="B124" s="3" t="s">
        <v>107</v>
      </c>
      <c r="C124" s="3" t="s">
        <v>487</v>
      </c>
      <c r="D124" s="3" t="s">
        <v>1106</v>
      </c>
      <c r="E124" s="3" t="s">
        <v>909</v>
      </c>
      <c r="F124" s="3" t="s">
        <v>1102</v>
      </c>
      <c r="G124" s="3" t="s">
        <v>910</v>
      </c>
      <c r="H124" s="3">
        <v>36.64</v>
      </c>
    </row>
    <row r="125" spans="1:8" x14ac:dyDescent="0.25">
      <c r="A125" s="3" t="s">
        <v>337</v>
      </c>
      <c r="B125" s="3" t="s">
        <v>107</v>
      </c>
      <c r="C125" s="3" t="s">
        <v>1007</v>
      </c>
      <c r="D125" s="3" t="s">
        <v>1106</v>
      </c>
      <c r="E125" s="3" t="s">
        <v>971</v>
      </c>
      <c r="F125" s="3" t="s">
        <v>1101</v>
      </c>
      <c r="G125" s="3" t="s">
        <v>906</v>
      </c>
      <c r="H125" s="3">
        <v>21</v>
      </c>
    </row>
    <row r="126" spans="1:8" x14ac:dyDescent="0.25">
      <c r="A126" s="3" t="s">
        <v>337</v>
      </c>
      <c r="B126" s="3" t="s">
        <v>107</v>
      </c>
      <c r="C126" s="3" t="s">
        <v>488</v>
      </c>
      <c r="D126" s="3" t="s">
        <v>1106</v>
      </c>
      <c r="E126" s="3" t="s">
        <v>404</v>
      </c>
      <c r="F126" s="3" t="s">
        <v>1102</v>
      </c>
      <c r="G126" s="3" t="s">
        <v>916</v>
      </c>
      <c r="H126" s="3">
        <v>20.329999999999998</v>
      </c>
    </row>
    <row r="127" spans="1:8" x14ac:dyDescent="0.25">
      <c r="A127" s="3" t="s">
        <v>337</v>
      </c>
      <c r="B127" s="3" t="s">
        <v>107</v>
      </c>
      <c r="C127" s="3" t="s">
        <v>1045</v>
      </c>
      <c r="D127" s="3" t="s">
        <v>1106</v>
      </c>
      <c r="E127" s="3" t="s">
        <v>404</v>
      </c>
      <c r="F127" s="3" t="s">
        <v>1102</v>
      </c>
      <c r="G127" s="3" t="s">
        <v>1039</v>
      </c>
      <c r="H127" s="3">
        <v>2.5</v>
      </c>
    </row>
    <row r="128" spans="1:8" hidden="1" x14ac:dyDescent="0.25">
      <c r="A128" s="3" t="s">
        <v>337</v>
      </c>
      <c r="B128" s="3" t="s">
        <v>107</v>
      </c>
      <c r="C128" s="3" t="s">
        <v>1045</v>
      </c>
      <c r="D128" s="3" t="s">
        <v>1106</v>
      </c>
      <c r="E128" s="3" t="s">
        <v>404</v>
      </c>
      <c r="F128" s="3" t="s">
        <v>1102</v>
      </c>
      <c r="G128" s="3" t="s">
        <v>1088</v>
      </c>
    </row>
    <row r="129" spans="1:8" x14ac:dyDescent="0.25">
      <c r="A129" s="3" t="s">
        <v>337</v>
      </c>
      <c r="B129" s="3" t="s">
        <v>107</v>
      </c>
      <c r="C129" s="3" t="s">
        <v>928</v>
      </c>
      <c r="D129" s="3" t="s">
        <v>1106</v>
      </c>
      <c r="E129" s="3" t="s">
        <v>967</v>
      </c>
      <c r="F129" s="3" t="s">
        <v>1101</v>
      </c>
      <c r="G129" s="3" t="s">
        <v>906</v>
      </c>
      <c r="H129" s="3">
        <v>6.85</v>
      </c>
    </row>
    <row r="130" spans="1:8" x14ac:dyDescent="0.25">
      <c r="A130" s="3" t="s">
        <v>337</v>
      </c>
      <c r="B130" s="3" t="s">
        <v>107</v>
      </c>
      <c r="C130" s="3" t="s">
        <v>501</v>
      </c>
      <c r="D130" s="3" t="s">
        <v>1106</v>
      </c>
      <c r="E130" s="3" t="s">
        <v>244</v>
      </c>
      <c r="F130" s="3" t="s">
        <v>1102</v>
      </c>
      <c r="G130" s="3" t="s">
        <v>987</v>
      </c>
      <c r="H130" s="3">
        <v>103.5</v>
      </c>
    </row>
    <row r="131" spans="1:8" x14ac:dyDescent="0.25">
      <c r="A131" s="3" t="s">
        <v>337</v>
      </c>
      <c r="B131" s="3" t="s">
        <v>108</v>
      </c>
      <c r="C131" s="3" t="s">
        <v>30</v>
      </c>
      <c r="D131" s="3" t="s">
        <v>1106</v>
      </c>
      <c r="E131" s="3" t="s">
        <v>482</v>
      </c>
      <c r="F131" s="3" t="s">
        <v>1102</v>
      </c>
      <c r="G131" s="3" t="s">
        <v>917</v>
      </c>
      <c r="H131" s="3">
        <v>120.45</v>
      </c>
    </row>
    <row r="132" spans="1:8" x14ac:dyDescent="0.25">
      <c r="A132" s="3" t="s">
        <v>337</v>
      </c>
      <c r="B132" s="3" t="s">
        <v>108</v>
      </c>
      <c r="C132" s="3" t="s">
        <v>616</v>
      </c>
      <c r="D132" s="3" t="s">
        <v>1106</v>
      </c>
      <c r="E132" s="3" t="s">
        <v>1010</v>
      </c>
      <c r="F132" s="3" t="s">
        <v>1101</v>
      </c>
      <c r="G132" s="3" t="s">
        <v>908</v>
      </c>
      <c r="H132" s="3">
        <v>4</v>
      </c>
    </row>
    <row r="133" spans="1:8" x14ac:dyDescent="0.25">
      <c r="A133" s="3" t="s">
        <v>337</v>
      </c>
      <c r="B133" s="3" t="s">
        <v>108</v>
      </c>
      <c r="C133" s="3" t="s">
        <v>29</v>
      </c>
      <c r="D133" s="3" t="s">
        <v>1106</v>
      </c>
      <c r="E133" s="3" t="s">
        <v>42</v>
      </c>
      <c r="F133" s="3" t="s">
        <v>1102</v>
      </c>
      <c r="G133" s="3" t="s">
        <v>917</v>
      </c>
      <c r="H133" s="3">
        <v>7.3</v>
      </c>
    </row>
    <row r="134" spans="1:8" x14ac:dyDescent="0.25">
      <c r="A134" s="3" t="s">
        <v>337</v>
      </c>
      <c r="B134" s="3" t="s">
        <v>108</v>
      </c>
      <c r="C134" s="3" t="s">
        <v>615</v>
      </c>
      <c r="D134" s="3" t="s">
        <v>1106</v>
      </c>
      <c r="E134" s="3" t="s">
        <v>974</v>
      </c>
      <c r="F134" s="3" t="s">
        <v>1101</v>
      </c>
      <c r="G134" s="3" t="s">
        <v>908</v>
      </c>
      <c r="H134" s="3">
        <v>4.8</v>
      </c>
    </row>
    <row r="135" spans="1:8" x14ac:dyDescent="0.25">
      <c r="A135" s="3" t="s">
        <v>337</v>
      </c>
      <c r="B135" s="3" t="s">
        <v>108</v>
      </c>
      <c r="C135" s="3" t="s">
        <v>31</v>
      </c>
      <c r="D135" s="3" t="s">
        <v>1106</v>
      </c>
      <c r="E135" s="3" t="s">
        <v>44</v>
      </c>
      <c r="F135" s="3" t="s">
        <v>1102</v>
      </c>
      <c r="G135" s="3" t="s">
        <v>917</v>
      </c>
      <c r="H135" s="3">
        <v>79.569999999999993</v>
      </c>
    </row>
    <row r="136" spans="1:8" x14ac:dyDescent="0.25">
      <c r="A136" s="3" t="s">
        <v>337</v>
      </c>
      <c r="B136" s="3" t="s">
        <v>108</v>
      </c>
      <c r="C136" s="3" t="s">
        <v>1008</v>
      </c>
      <c r="D136" s="3" t="s">
        <v>1106</v>
      </c>
      <c r="E136" s="3" t="s">
        <v>1011</v>
      </c>
      <c r="F136" s="3" t="s">
        <v>1101</v>
      </c>
      <c r="G136" s="3" t="s">
        <v>908</v>
      </c>
      <c r="H136" s="3">
        <v>20.55</v>
      </c>
    </row>
    <row r="137" spans="1:8" x14ac:dyDescent="0.25">
      <c r="A137" s="3" t="s">
        <v>337</v>
      </c>
      <c r="B137" s="3" t="s">
        <v>108</v>
      </c>
      <c r="C137" s="3" t="s">
        <v>33</v>
      </c>
      <c r="D137" s="3" t="s">
        <v>1106</v>
      </c>
      <c r="E137" s="3" t="s">
        <v>375</v>
      </c>
      <c r="F137" s="3" t="s">
        <v>1102</v>
      </c>
      <c r="G137" s="3" t="s">
        <v>958</v>
      </c>
      <c r="H137" s="3">
        <v>22.3</v>
      </c>
    </row>
    <row r="138" spans="1:8" x14ac:dyDescent="0.25">
      <c r="A138" s="3" t="s">
        <v>337</v>
      </c>
      <c r="B138" s="3" t="s">
        <v>108</v>
      </c>
      <c r="C138" s="3" t="s">
        <v>32</v>
      </c>
      <c r="D138" s="3" t="s">
        <v>1106</v>
      </c>
      <c r="E138" s="3" t="s">
        <v>1092</v>
      </c>
      <c r="F138" s="3" t="s">
        <v>1102</v>
      </c>
      <c r="G138" s="3" t="s">
        <v>958</v>
      </c>
      <c r="H138" s="3">
        <v>25.9</v>
      </c>
    </row>
    <row r="139" spans="1:8" x14ac:dyDescent="0.25">
      <c r="A139" s="3" t="s">
        <v>337</v>
      </c>
      <c r="B139" s="3" t="s">
        <v>108</v>
      </c>
      <c r="C139" s="3" t="s">
        <v>34</v>
      </c>
      <c r="D139" s="3" t="s">
        <v>1106</v>
      </c>
      <c r="E139" s="3" t="s">
        <v>12</v>
      </c>
      <c r="F139" s="3" t="s">
        <v>1102</v>
      </c>
      <c r="G139" s="3" t="s">
        <v>917</v>
      </c>
      <c r="H139" s="3">
        <v>157.76</v>
      </c>
    </row>
    <row r="140" spans="1:8" x14ac:dyDescent="0.25">
      <c r="A140" s="3" t="s">
        <v>337</v>
      </c>
      <c r="B140" s="3" t="s">
        <v>108</v>
      </c>
      <c r="C140" s="3" t="s">
        <v>621</v>
      </c>
      <c r="D140" s="3" t="s">
        <v>1106</v>
      </c>
      <c r="E140" s="3" t="s">
        <v>968</v>
      </c>
      <c r="F140" s="3" t="s">
        <v>1101</v>
      </c>
      <c r="G140" s="3" t="s">
        <v>907</v>
      </c>
      <c r="H140" s="3">
        <v>68.400000000000006</v>
      </c>
    </row>
    <row r="141" spans="1:8" x14ac:dyDescent="0.25">
      <c r="A141" s="3" t="s">
        <v>337</v>
      </c>
      <c r="B141" s="3" t="s">
        <v>108</v>
      </c>
      <c r="C141" s="3" t="s">
        <v>437</v>
      </c>
      <c r="D141" s="3" t="s">
        <v>1106</v>
      </c>
      <c r="E141" s="3" t="s">
        <v>42</v>
      </c>
      <c r="F141" s="3" t="s">
        <v>1102</v>
      </c>
      <c r="G141" s="3" t="s">
        <v>917</v>
      </c>
      <c r="H141" s="3">
        <v>17.559999999999999</v>
      </c>
    </row>
    <row r="142" spans="1:8" x14ac:dyDescent="0.25">
      <c r="A142" s="3" t="s">
        <v>337</v>
      </c>
      <c r="B142" s="3" t="s">
        <v>108</v>
      </c>
      <c r="C142" s="3" t="s">
        <v>620</v>
      </c>
      <c r="D142" s="3" t="s">
        <v>1106</v>
      </c>
      <c r="E142" s="3" t="s">
        <v>974</v>
      </c>
      <c r="F142" s="3" t="s">
        <v>1101</v>
      </c>
      <c r="G142" s="3" t="s">
        <v>906</v>
      </c>
      <c r="H142" s="3">
        <v>18.75</v>
      </c>
    </row>
    <row r="143" spans="1:8" x14ac:dyDescent="0.25">
      <c r="A143" s="3" t="s">
        <v>337</v>
      </c>
      <c r="B143" s="3" t="s">
        <v>108</v>
      </c>
      <c r="C143" s="3" t="s">
        <v>436</v>
      </c>
      <c r="D143" s="3" t="s">
        <v>1106</v>
      </c>
      <c r="E143" s="3" t="s">
        <v>222</v>
      </c>
      <c r="F143" s="3" t="s">
        <v>1102</v>
      </c>
      <c r="G143" s="3" t="s">
        <v>957</v>
      </c>
      <c r="H143" s="3">
        <v>42</v>
      </c>
    </row>
    <row r="144" spans="1:8" x14ac:dyDescent="0.25">
      <c r="A144" s="3" t="s">
        <v>337</v>
      </c>
      <c r="B144" s="3" t="s">
        <v>108</v>
      </c>
      <c r="C144" s="3" t="s">
        <v>622</v>
      </c>
      <c r="D144" s="3" t="s">
        <v>1106</v>
      </c>
      <c r="E144" s="3" t="s">
        <v>977</v>
      </c>
      <c r="F144" s="3" t="s">
        <v>1101</v>
      </c>
      <c r="G144" s="3" t="s">
        <v>906</v>
      </c>
      <c r="H144" s="3">
        <v>13</v>
      </c>
    </row>
    <row r="145" spans="1:8" x14ac:dyDescent="0.25">
      <c r="A145" s="3" t="s">
        <v>337</v>
      </c>
      <c r="B145" s="3" t="s">
        <v>108</v>
      </c>
      <c r="C145" s="3" t="s">
        <v>293</v>
      </c>
      <c r="D145" s="3" t="s">
        <v>1106</v>
      </c>
      <c r="E145" s="3" t="s">
        <v>1095</v>
      </c>
      <c r="F145" s="3" t="s">
        <v>1102</v>
      </c>
      <c r="G145" s="3" t="s">
        <v>917</v>
      </c>
      <c r="H145" s="3">
        <v>18.46</v>
      </c>
    </row>
    <row r="146" spans="1:8" x14ac:dyDescent="0.25">
      <c r="A146" s="3" t="s">
        <v>337</v>
      </c>
      <c r="B146" s="3" t="s">
        <v>108</v>
      </c>
      <c r="C146" s="3" t="s">
        <v>1046</v>
      </c>
      <c r="D146" s="3" t="s">
        <v>1106</v>
      </c>
      <c r="E146" s="3" t="s">
        <v>1095</v>
      </c>
      <c r="F146" s="3" t="s">
        <v>1102</v>
      </c>
      <c r="G146" s="3" t="s">
        <v>1039</v>
      </c>
      <c r="H146" s="3">
        <v>2.5</v>
      </c>
    </row>
    <row r="147" spans="1:8" hidden="1" x14ac:dyDescent="0.25">
      <c r="A147" s="3" t="s">
        <v>337</v>
      </c>
      <c r="B147" s="3" t="s">
        <v>108</v>
      </c>
      <c r="C147" s="3" t="s">
        <v>1046</v>
      </c>
      <c r="D147" s="3" t="s">
        <v>1106</v>
      </c>
      <c r="E147" s="3" t="s">
        <v>1095</v>
      </c>
      <c r="F147" s="3" t="s">
        <v>1102</v>
      </c>
      <c r="G147" s="3" t="s">
        <v>1088</v>
      </c>
    </row>
    <row r="148" spans="1:8" x14ac:dyDescent="0.25">
      <c r="A148" s="3" t="s">
        <v>337</v>
      </c>
      <c r="B148" s="3" t="s">
        <v>108</v>
      </c>
      <c r="C148" s="3" t="s">
        <v>626</v>
      </c>
      <c r="D148" s="3" t="s">
        <v>1106</v>
      </c>
      <c r="E148" s="3" t="s">
        <v>1096</v>
      </c>
      <c r="F148" s="3" t="s">
        <v>1101</v>
      </c>
      <c r="G148" s="3" t="s">
        <v>907</v>
      </c>
      <c r="H148" s="3">
        <v>4.5999999999999996</v>
      </c>
    </row>
    <row r="149" spans="1:8" x14ac:dyDescent="0.25">
      <c r="A149" s="3" t="s">
        <v>337</v>
      </c>
      <c r="B149" s="3" t="s">
        <v>108</v>
      </c>
      <c r="C149" s="3" t="s">
        <v>35</v>
      </c>
      <c r="D149" s="3" t="s">
        <v>1106</v>
      </c>
      <c r="E149" s="3" t="s">
        <v>1093</v>
      </c>
      <c r="F149" s="3" t="s">
        <v>1102</v>
      </c>
      <c r="G149" s="3" t="s">
        <v>917</v>
      </c>
      <c r="H149" s="3">
        <v>18.760000000000002</v>
      </c>
    </row>
    <row r="150" spans="1:8" x14ac:dyDescent="0.25">
      <c r="A150" s="3" t="s">
        <v>337</v>
      </c>
      <c r="B150" s="3" t="s">
        <v>108</v>
      </c>
      <c r="C150" s="3" t="s">
        <v>1047</v>
      </c>
      <c r="D150" s="3" t="s">
        <v>1106</v>
      </c>
      <c r="E150" s="3" t="s">
        <v>1093</v>
      </c>
      <c r="F150" s="3" t="s">
        <v>1102</v>
      </c>
      <c r="G150" s="3" t="s">
        <v>1039</v>
      </c>
      <c r="H150" s="3">
        <v>5</v>
      </c>
    </row>
    <row r="151" spans="1:8" hidden="1" x14ac:dyDescent="0.25">
      <c r="A151" s="3" t="s">
        <v>337</v>
      </c>
      <c r="B151" s="3" t="s">
        <v>108</v>
      </c>
      <c r="C151" s="3" t="s">
        <v>1047</v>
      </c>
      <c r="D151" s="3" t="s">
        <v>1106</v>
      </c>
      <c r="E151" s="3" t="s">
        <v>1093</v>
      </c>
      <c r="F151" s="3" t="s">
        <v>1102</v>
      </c>
      <c r="G151" s="3" t="s">
        <v>1088</v>
      </c>
    </row>
    <row r="152" spans="1:8" x14ac:dyDescent="0.25">
      <c r="A152" s="3" t="s">
        <v>337</v>
      </c>
      <c r="B152" s="3" t="s">
        <v>108</v>
      </c>
      <c r="C152" s="3" t="s">
        <v>625</v>
      </c>
      <c r="D152" s="3" t="s">
        <v>1106</v>
      </c>
      <c r="E152" s="3" t="s">
        <v>1098</v>
      </c>
      <c r="F152" s="3" t="s">
        <v>1101</v>
      </c>
      <c r="G152" s="3" t="s">
        <v>907</v>
      </c>
      <c r="H152" s="3">
        <v>6.6</v>
      </c>
    </row>
    <row r="153" spans="1:8" x14ac:dyDescent="0.25">
      <c r="A153" s="3" t="s">
        <v>337</v>
      </c>
      <c r="B153" s="3" t="s">
        <v>108</v>
      </c>
      <c r="C153" s="3" t="s">
        <v>435</v>
      </c>
      <c r="D153" s="3" t="s">
        <v>1106</v>
      </c>
      <c r="E153" s="3" t="s">
        <v>407</v>
      </c>
      <c r="F153" s="3" t="s">
        <v>1102</v>
      </c>
      <c r="G153" s="3" t="s">
        <v>910</v>
      </c>
      <c r="H153" s="3">
        <v>32.89</v>
      </c>
    </row>
    <row r="154" spans="1:8" x14ac:dyDescent="0.25">
      <c r="A154" s="3" t="s">
        <v>337</v>
      </c>
      <c r="B154" s="3" t="s">
        <v>108</v>
      </c>
      <c r="C154" s="3" t="s">
        <v>631</v>
      </c>
      <c r="D154" s="3" t="s">
        <v>1106</v>
      </c>
      <c r="E154" s="3" t="s">
        <v>970</v>
      </c>
      <c r="F154" s="3" t="s">
        <v>1101</v>
      </c>
      <c r="G154" s="3" t="s">
        <v>906</v>
      </c>
      <c r="H154" s="3">
        <v>7.59</v>
      </c>
    </row>
    <row r="155" spans="1:8" x14ac:dyDescent="0.25">
      <c r="A155" s="3" t="s">
        <v>337</v>
      </c>
      <c r="B155" s="3" t="s">
        <v>108</v>
      </c>
      <c r="C155" s="3" t="s">
        <v>633</v>
      </c>
      <c r="D155" s="3" t="s">
        <v>1106</v>
      </c>
      <c r="E155" s="3" t="s">
        <v>404</v>
      </c>
      <c r="F155" s="3" t="s">
        <v>1102</v>
      </c>
      <c r="G155" s="3" t="s">
        <v>916</v>
      </c>
      <c r="H155" s="3">
        <v>18.02</v>
      </c>
    </row>
    <row r="156" spans="1:8" x14ac:dyDescent="0.25">
      <c r="A156" s="3" t="s">
        <v>337</v>
      </c>
      <c r="B156" s="3" t="s">
        <v>108</v>
      </c>
      <c r="C156" s="3" t="s">
        <v>636</v>
      </c>
      <c r="D156" s="3" t="s">
        <v>1106</v>
      </c>
      <c r="E156" s="3" t="s">
        <v>967</v>
      </c>
      <c r="F156" s="3" t="s">
        <v>1101</v>
      </c>
      <c r="G156" s="3" t="s">
        <v>906</v>
      </c>
      <c r="H156" s="3">
        <v>4</v>
      </c>
    </row>
    <row r="157" spans="1:8" x14ac:dyDescent="0.25">
      <c r="A157" s="3" t="s">
        <v>343</v>
      </c>
      <c r="B157" s="3" t="s">
        <v>331</v>
      </c>
      <c r="C157" s="3" t="s">
        <v>155</v>
      </c>
      <c r="D157" s="3" t="s">
        <v>1106</v>
      </c>
      <c r="E157" s="3" t="s">
        <v>12</v>
      </c>
      <c r="F157" s="3" t="s">
        <v>1102</v>
      </c>
      <c r="G157" s="3" t="s">
        <v>917</v>
      </c>
      <c r="H157" s="3">
        <v>146.18</v>
      </c>
    </row>
    <row r="158" spans="1:8" x14ac:dyDescent="0.25">
      <c r="A158" s="3" t="s">
        <v>343</v>
      </c>
      <c r="B158" s="3" t="s">
        <v>331</v>
      </c>
      <c r="C158" s="3" t="s">
        <v>640</v>
      </c>
      <c r="D158" s="3" t="s">
        <v>1106</v>
      </c>
      <c r="E158" s="3" t="s">
        <v>968</v>
      </c>
      <c r="F158" s="3" t="s">
        <v>1101</v>
      </c>
      <c r="G158" s="3" t="s">
        <v>907</v>
      </c>
      <c r="H158" s="3">
        <v>68.400000000000006</v>
      </c>
    </row>
    <row r="159" spans="1:8" x14ac:dyDescent="0.25">
      <c r="A159" s="3" t="s">
        <v>343</v>
      </c>
      <c r="B159" s="3" t="s">
        <v>331</v>
      </c>
      <c r="C159" s="3" t="s">
        <v>156</v>
      </c>
      <c r="D159" s="3" t="s">
        <v>1106</v>
      </c>
      <c r="E159" s="3" t="s">
        <v>1093</v>
      </c>
      <c r="F159" s="3" t="s">
        <v>1102</v>
      </c>
      <c r="G159" s="3" t="s">
        <v>917</v>
      </c>
      <c r="H159" s="3">
        <v>16.28</v>
      </c>
    </row>
    <row r="160" spans="1:8" x14ac:dyDescent="0.25">
      <c r="A160" s="3" t="s">
        <v>343</v>
      </c>
      <c r="B160" s="3" t="s">
        <v>331</v>
      </c>
      <c r="C160" s="3" t="s">
        <v>1064</v>
      </c>
      <c r="D160" s="3" t="s">
        <v>1106</v>
      </c>
      <c r="E160" s="3" t="s">
        <v>1093</v>
      </c>
      <c r="F160" s="3" t="s">
        <v>1102</v>
      </c>
      <c r="G160" s="3" t="s">
        <v>1039</v>
      </c>
      <c r="H160" s="3">
        <v>5</v>
      </c>
    </row>
    <row r="161" spans="1:8" hidden="1" x14ac:dyDescent="0.25">
      <c r="A161" s="3" t="s">
        <v>343</v>
      </c>
      <c r="B161" s="3" t="s">
        <v>331</v>
      </c>
      <c r="C161" s="3" t="s">
        <v>1064</v>
      </c>
      <c r="D161" s="3" t="s">
        <v>1106</v>
      </c>
      <c r="E161" s="3" t="s">
        <v>1093</v>
      </c>
      <c r="F161" s="3" t="s">
        <v>1102</v>
      </c>
      <c r="G161" s="3" t="s">
        <v>1088</v>
      </c>
    </row>
    <row r="162" spans="1:8" x14ac:dyDescent="0.25">
      <c r="A162" s="3" t="s">
        <v>343</v>
      </c>
      <c r="B162" s="3" t="s">
        <v>331</v>
      </c>
      <c r="C162" s="3" t="s">
        <v>641</v>
      </c>
      <c r="D162" s="3" t="s">
        <v>1106</v>
      </c>
      <c r="E162" s="3" t="s">
        <v>1098</v>
      </c>
      <c r="F162" s="3" t="s">
        <v>1101</v>
      </c>
      <c r="G162" s="3" t="s">
        <v>907</v>
      </c>
      <c r="H162" s="3">
        <v>6.6</v>
      </c>
    </row>
    <row r="163" spans="1:8" x14ac:dyDescent="0.25">
      <c r="A163" s="3" t="s">
        <v>343</v>
      </c>
      <c r="B163" s="3" t="s">
        <v>331</v>
      </c>
      <c r="C163" s="3" t="s">
        <v>642</v>
      </c>
      <c r="D163" s="3" t="s">
        <v>1106</v>
      </c>
      <c r="E163" s="3" t="s">
        <v>404</v>
      </c>
      <c r="F163" s="3" t="s">
        <v>1102</v>
      </c>
      <c r="G163" s="3" t="s">
        <v>916</v>
      </c>
      <c r="H163" s="3">
        <v>10.17</v>
      </c>
    </row>
    <row r="164" spans="1:8" x14ac:dyDescent="0.25">
      <c r="A164" s="3" t="s">
        <v>343</v>
      </c>
      <c r="B164" s="3" t="s">
        <v>331</v>
      </c>
      <c r="C164" s="3" t="s">
        <v>645</v>
      </c>
      <c r="D164" s="3" t="s">
        <v>1106</v>
      </c>
      <c r="E164" s="3" t="s">
        <v>967</v>
      </c>
      <c r="F164" s="3" t="s">
        <v>1101</v>
      </c>
      <c r="G164" s="3" t="s">
        <v>906</v>
      </c>
      <c r="H164" s="3">
        <v>4.8</v>
      </c>
    </row>
    <row r="165" spans="1:8" x14ac:dyDescent="0.25">
      <c r="A165" s="3" t="s">
        <v>343</v>
      </c>
      <c r="B165" s="3" t="s">
        <v>331</v>
      </c>
      <c r="C165" s="3" t="s">
        <v>646</v>
      </c>
      <c r="D165" s="3" t="s">
        <v>1106</v>
      </c>
      <c r="E165" s="3" t="s">
        <v>407</v>
      </c>
      <c r="F165" s="3" t="s">
        <v>1102</v>
      </c>
      <c r="G165" s="3" t="s">
        <v>910</v>
      </c>
      <c r="H165" s="3">
        <v>48.32</v>
      </c>
    </row>
    <row r="166" spans="1:8" x14ac:dyDescent="0.25">
      <c r="A166" s="3" t="s">
        <v>343</v>
      </c>
      <c r="B166" s="3" t="s">
        <v>331</v>
      </c>
      <c r="C166" s="3" t="s">
        <v>648</v>
      </c>
      <c r="D166" s="3" t="s">
        <v>1106</v>
      </c>
      <c r="E166" s="3" t="s">
        <v>970</v>
      </c>
      <c r="F166" s="3" t="s">
        <v>1101</v>
      </c>
      <c r="G166" s="3" t="s">
        <v>906</v>
      </c>
      <c r="H166" s="3">
        <v>20.85</v>
      </c>
    </row>
    <row r="167" spans="1:8" x14ac:dyDescent="0.25">
      <c r="A167" s="3" t="s">
        <v>343</v>
      </c>
      <c r="B167" s="3" t="s">
        <v>331</v>
      </c>
      <c r="C167" s="3" t="s">
        <v>157</v>
      </c>
      <c r="D167" s="3" t="s">
        <v>1106</v>
      </c>
      <c r="E167" s="3" t="s">
        <v>1095</v>
      </c>
      <c r="F167" s="3" t="s">
        <v>1102</v>
      </c>
      <c r="G167" s="3" t="s">
        <v>917</v>
      </c>
      <c r="H167" s="3">
        <v>15.03</v>
      </c>
    </row>
    <row r="168" spans="1:8" x14ac:dyDescent="0.25">
      <c r="A168" s="3" t="s">
        <v>343</v>
      </c>
      <c r="B168" s="3" t="s">
        <v>331</v>
      </c>
      <c r="C168" s="3" t="s">
        <v>1065</v>
      </c>
      <c r="D168" s="3" t="s">
        <v>1106</v>
      </c>
      <c r="E168" s="3" t="s">
        <v>1095</v>
      </c>
      <c r="F168" s="3" t="s">
        <v>1102</v>
      </c>
      <c r="G168" s="3" t="s">
        <v>1039</v>
      </c>
      <c r="H168" s="3">
        <v>2.5</v>
      </c>
    </row>
    <row r="169" spans="1:8" hidden="1" x14ac:dyDescent="0.25">
      <c r="A169" s="3" t="s">
        <v>343</v>
      </c>
      <c r="B169" s="3" t="s">
        <v>331</v>
      </c>
      <c r="C169" s="3" t="s">
        <v>1065</v>
      </c>
      <c r="D169" s="3" t="s">
        <v>1106</v>
      </c>
      <c r="E169" s="3" t="s">
        <v>1095</v>
      </c>
      <c r="F169" s="3" t="s">
        <v>1102</v>
      </c>
      <c r="G169" s="3" t="s">
        <v>1088</v>
      </c>
    </row>
    <row r="170" spans="1:8" x14ac:dyDescent="0.25">
      <c r="A170" s="3" t="s">
        <v>343</v>
      </c>
      <c r="B170" s="3" t="s">
        <v>331</v>
      </c>
      <c r="C170" s="3" t="s">
        <v>650</v>
      </c>
      <c r="D170" s="3" t="s">
        <v>1106</v>
      </c>
      <c r="E170" s="3" t="s">
        <v>1096</v>
      </c>
      <c r="F170" s="3" t="s">
        <v>1101</v>
      </c>
      <c r="G170" s="3" t="s">
        <v>907</v>
      </c>
      <c r="H170" s="3">
        <v>4.5999999999999996</v>
      </c>
    </row>
    <row r="171" spans="1:8" x14ac:dyDescent="0.25">
      <c r="A171" s="3" t="s">
        <v>343</v>
      </c>
      <c r="B171" s="3" t="s">
        <v>331</v>
      </c>
      <c r="C171" s="3" t="s">
        <v>158</v>
      </c>
      <c r="D171" s="3" t="s">
        <v>1106</v>
      </c>
      <c r="E171" s="3" t="s">
        <v>42</v>
      </c>
      <c r="F171" s="3" t="s">
        <v>1102</v>
      </c>
      <c r="G171" s="3" t="s">
        <v>917</v>
      </c>
      <c r="H171" s="3">
        <v>15.35</v>
      </c>
    </row>
    <row r="172" spans="1:8" x14ac:dyDescent="0.25">
      <c r="A172" s="3" t="s">
        <v>343</v>
      </c>
      <c r="B172" s="3" t="s">
        <v>331</v>
      </c>
      <c r="C172" s="3" t="s">
        <v>651</v>
      </c>
      <c r="D172" s="3" t="s">
        <v>1106</v>
      </c>
      <c r="E172" s="3" t="s">
        <v>974</v>
      </c>
      <c r="F172" s="3" t="s">
        <v>1101</v>
      </c>
      <c r="G172" s="3" t="s">
        <v>906</v>
      </c>
      <c r="H172" s="3">
        <v>9</v>
      </c>
    </row>
    <row r="173" spans="1:8" x14ac:dyDescent="0.25">
      <c r="A173" s="3" t="s">
        <v>343</v>
      </c>
      <c r="B173" s="3" t="s">
        <v>331</v>
      </c>
      <c r="C173" s="3" t="s">
        <v>227</v>
      </c>
      <c r="D173" s="3" t="s">
        <v>1106</v>
      </c>
      <c r="E173" s="3" t="s">
        <v>222</v>
      </c>
      <c r="F173" s="3" t="s">
        <v>1102</v>
      </c>
      <c r="G173" s="3" t="s">
        <v>957</v>
      </c>
      <c r="H173" s="3">
        <v>36</v>
      </c>
    </row>
    <row r="174" spans="1:8" x14ac:dyDescent="0.25">
      <c r="A174" s="3" t="s">
        <v>343</v>
      </c>
      <c r="B174" s="3" t="s">
        <v>331</v>
      </c>
      <c r="C174" s="3" t="s">
        <v>652</v>
      </c>
      <c r="D174" s="3" t="s">
        <v>1106</v>
      </c>
      <c r="E174" s="3" t="s">
        <v>977</v>
      </c>
      <c r="F174" s="3" t="s">
        <v>1101</v>
      </c>
      <c r="G174" s="3" t="s">
        <v>906</v>
      </c>
      <c r="H174" s="3">
        <v>13</v>
      </c>
    </row>
    <row r="175" spans="1:8" x14ac:dyDescent="0.25">
      <c r="A175" s="3" t="s">
        <v>343</v>
      </c>
      <c r="B175" s="3" t="s">
        <v>331</v>
      </c>
      <c r="C175" s="3" t="s">
        <v>422</v>
      </c>
      <c r="D175" s="3" t="s">
        <v>1106</v>
      </c>
      <c r="E175" s="3" t="s">
        <v>406</v>
      </c>
      <c r="F175" s="3" t="s">
        <v>1102</v>
      </c>
      <c r="G175" s="3" t="s">
        <v>910</v>
      </c>
      <c r="H175" s="3">
        <v>47.55</v>
      </c>
    </row>
    <row r="176" spans="1:8" x14ac:dyDescent="0.25">
      <c r="A176" s="3" t="s">
        <v>343</v>
      </c>
      <c r="B176" s="3" t="s">
        <v>331</v>
      </c>
      <c r="C176" s="3" t="s">
        <v>654</v>
      </c>
      <c r="D176" s="3" t="s">
        <v>1106</v>
      </c>
      <c r="E176" s="3" t="s">
        <v>966</v>
      </c>
      <c r="F176" s="3" t="s">
        <v>1101</v>
      </c>
      <c r="G176" s="3" t="s">
        <v>906</v>
      </c>
      <c r="H176" s="3">
        <v>20.85</v>
      </c>
    </row>
    <row r="177" spans="1:8" hidden="1" x14ac:dyDescent="0.25">
      <c r="A177" s="3" t="s">
        <v>343</v>
      </c>
      <c r="B177" s="3" t="s">
        <v>331</v>
      </c>
      <c r="C177" s="3" t="s">
        <v>530</v>
      </c>
      <c r="D177" s="3" t="s">
        <v>1106</v>
      </c>
      <c r="E177" s="3" t="s">
        <v>403</v>
      </c>
      <c r="F177" s="3" t="s">
        <v>1102</v>
      </c>
    </row>
    <row r="178" spans="1:8" x14ac:dyDescent="0.25">
      <c r="A178" s="3" t="s">
        <v>343</v>
      </c>
      <c r="B178" s="3" t="s">
        <v>331</v>
      </c>
      <c r="C178" s="3" t="s">
        <v>512</v>
      </c>
      <c r="D178" s="3" t="s">
        <v>1106</v>
      </c>
      <c r="E178" s="3" t="s">
        <v>244</v>
      </c>
      <c r="F178" s="3" t="s">
        <v>1102</v>
      </c>
      <c r="G178" s="3" t="s">
        <v>987</v>
      </c>
      <c r="H178" s="3">
        <v>103.5</v>
      </c>
    </row>
    <row r="179" spans="1:8" x14ac:dyDescent="0.25">
      <c r="A179" s="3" t="s">
        <v>344</v>
      </c>
      <c r="B179" s="3" t="s">
        <v>331</v>
      </c>
      <c r="C179" s="3" t="s">
        <v>159</v>
      </c>
      <c r="D179" s="3" t="s">
        <v>1106</v>
      </c>
      <c r="E179" s="3" t="s">
        <v>12</v>
      </c>
      <c r="F179" s="3" t="s">
        <v>1102</v>
      </c>
      <c r="G179" s="3" t="s">
        <v>917</v>
      </c>
      <c r="H179" s="3">
        <v>146.18</v>
      </c>
    </row>
    <row r="180" spans="1:8" x14ac:dyDescent="0.25">
      <c r="A180" s="3" t="s">
        <v>344</v>
      </c>
      <c r="B180" s="3" t="s">
        <v>331</v>
      </c>
      <c r="C180" s="3" t="s">
        <v>656</v>
      </c>
      <c r="D180" s="3" t="s">
        <v>1106</v>
      </c>
      <c r="E180" s="3" t="s">
        <v>968</v>
      </c>
      <c r="F180" s="3" t="s">
        <v>1101</v>
      </c>
      <c r="G180" s="3" t="s">
        <v>907</v>
      </c>
      <c r="H180" s="3">
        <v>68.400000000000006</v>
      </c>
    </row>
    <row r="181" spans="1:8" x14ac:dyDescent="0.25">
      <c r="A181" s="3" t="s">
        <v>344</v>
      </c>
      <c r="B181" s="3" t="s">
        <v>331</v>
      </c>
      <c r="C181" s="3" t="s">
        <v>160</v>
      </c>
      <c r="D181" s="3" t="s">
        <v>1106</v>
      </c>
      <c r="E181" s="3" t="s">
        <v>1093</v>
      </c>
      <c r="F181" s="3" t="s">
        <v>1102</v>
      </c>
      <c r="G181" s="3" t="s">
        <v>917</v>
      </c>
      <c r="H181" s="3">
        <v>16.28</v>
      </c>
    </row>
    <row r="182" spans="1:8" x14ac:dyDescent="0.25">
      <c r="A182" s="3" t="s">
        <v>344</v>
      </c>
      <c r="B182" s="3" t="s">
        <v>331</v>
      </c>
      <c r="C182" s="3" t="s">
        <v>1066</v>
      </c>
      <c r="D182" s="3" t="s">
        <v>1106</v>
      </c>
      <c r="E182" s="3" t="s">
        <v>1093</v>
      </c>
      <c r="F182" s="3" t="s">
        <v>1102</v>
      </c>
      <c r="G182" s="3" t="s">
        <v>1039</v>
      </c>
      <c r="H182" s="3">
        <v>5</v>
      </c>
    </row>
    <row r="183" spans="1:8" hidden="1" x14ac:dyDescent="0.25">
      <c r="A183" s="3" t="s">
        <v>344</v>
      </c>
      <c r="B183" s="3" t="s">
        <v>331</v>
      </c>
      <c r="C183" s="3" t="s">
        <v>1066</v>
      </c>
      <c r="D183" s="3" t="s">
        <v>1106</v>
      </c>
      <c r="E183" s="3" t="s">
        <v>1093</v>
      </c>
      <c r="F183" s="3" t="s">
        <v>1102</v>
      </c>
      <c r="G183" s="3" t="s">
        <v>1088</v>
      </c>
    </row>
    <row r="184" spans="1:8" x14ac:dyDescent="0.25">
      <c r="A184" s="3" t="s">
        <v>344</v>
      </c>
      <c r="B184" s="3" t="s">
        <v>331</v>
      </c>
      <c r="C184" s="3" t="s">
        <v>657</v>
      </c>
      <c r="D184" s="3" t="s">
        <v>1106</v>
      </c>
      <c r="E184" s="3" t="s">
        <v>1098</v>
      </c>
      <c r="F184" s="3" t="s">
        <v>1101</v>
      </c>
      <c r="G184" s="3" t="s">
        <v>907</v>
      </c>
      <c r="H184" s="3">
        <v>6.6</v>
      </c>
    </row>
    <row r="185" spans="1:8" x14ac:dyDescent="0.25">
      <c r="A185" s="3" t="s">
        <v>344</v>
      </c>
      <c r="B185" s="3" t="s">
        <v>331</v>
      </c>
      <c r="C185" s="3" t="s">
        <v>658</v>
      </c>
      <c r="D185" s="3" t="s">
        <v>1106</v>
      </c>
      <c r="E185" s="3" t="s">
        <v>404</v>
      </c>
      <c r="F185" s="3" t="s">
        <v>1102</v>
      </c>
      <c r="G185" s="3" t="s">
        <v>916</v>
      </c>
      <c r="H185" s="3">
        <v>10.17</v>
      </c>
    </row>
    <row r="186" spans="1:8" x14ac:dyDescent="0.25">
      <c r="A186" s="3" t="s">
        <v>344</v>
      </c>
      <c r="B186" s="3" t="s">
        <v>331</v>
      </c>
      <c r="C186" s="3" t="s">
        <v>659</v>
      </c>
      <c r="D186" s="3" t="s">
        <v>1106</v>
      </c>
      <c r="E186" s="3" t="s">
        <v>967</v>
      </c>
      <c r="F186" s="3" t="s">
        <v>1101</v>
      </c>
      <c r="G186" s="3" t="s">
        <v>906</v>
      </c>
      <c r="H186" s="3">
        <v>4.8</v>
      </c>
    </row>
    <row r="187" spans="1:8" x14ac:dyDescent="0.25">
      <c r="A187" s="3" t="s">
        <v>344</v>
      </c>
      <c r="B187" s="3" t="s">
        <v>331</v>
      </c>
      <c r="C187" s="3" t="s">
        <v>660</v>
      </c>
      <c r="D187" s="3" t="s">
        <v>1106</v>
      </c>
      <c r="E187" s="3" t="s">
        <v>407</v>
      </c>
      <c r="F187" s="3" t="s">
        <v>1102</v>
      </c>
      <c r="G187" s="3" t="s">
        <v>910</v>
      </c>
      <c r="H187" s="3">
        <v>48.32</v>
      </c>
    </row>
    <row r="188" spans="1:8" x14ac:dyDescent="0.25">
      <c r="A188" s="3" t="s">
        <v>344</v>
      </c>
      <c r="B188" s="3" t="s">
        <v>331</v>
      </c>
      <c r="C188" s="3" t="s">
        <v>661</v>
      </c>
      <c r="D188" s="3" t="s">
        <v>1106</v>
      </c>
      <c r="E188" s="3" t="s">
        <v>970</v>
      </c>
      <c r="F188" s="3" t="s">
        <v>1101</v>
      </c>
      <c r="G188" s="3" t="s">
        <v>906</v>
      </c>
      <c r="H188" s="3">
        <v>20.85</v>
      </c>
    </row>
    <row r="189" spans="1:8" x14ac:dyDescent="0.25">
      <c r="A189" s="3" t="s">
        <v>344</v>
      </c>
      <c r="B189" s="3" t="s">
        <v>331</v>
      </c>
      <c r="C189" s="3" t="s">
        <v>161</v>
      </c>
      <c r="D189" s="3" t="s">
        <v>1106</v>
      </c>
      <c r="E189" s="3" t="s">
        <v>1095</v>
      </c>
      <c r="F189" s="3" t="s">
        <v>1102</v>
      </c>
      <c r="G189" s="3" t="s">
        <v>917</v>
      </c>
      <c r="H189" s="3">
        <v>15.03</v>
      </c>
    </row>
    <row r="190" spans="1:8" x14ac:dyDescent="0.25">
      <c r="A190" s="3" t="s">
        <v>344</v>
      </c>
      <c r="B190" s="3" t="s">
        <v>331</v>
      </c>
      <c r="C190" s="3" t="s">
        <v>1067</v>
      </c>
      <c r="D190" s="3" t="s">
        <v>1106</v>
      </c>
      <c r="E190" s="3" t="s">
        <v>1095</v>
      </c>
      <c r="F190" s="3" t="s">
        <v>1102</v>
      </c>
      <c r="G190" s="3" t="s">
        <v>1039</v>
      </c>
      <c r="H190" s="3">
        <v>2.5</v>
      </c>
    </row>
    <row r="191" spans="1:8" hidden="1" x14ac:dyDescent="0.25">
      <c r="A191" s="3" t="s">
        <v>344</v>
      </c>
      <c r="B191" s="3" t="s">
        <v>331</v>
      </c>
      <c r="C191" s="3" t="s">
        <v>1067</v>
      </c>
      <c r="D191" s="3" t="s">
        <v>1106</v>
      </c>
      <c r="E191" s="3" t="s">
        <v>1095</v>
      </c>
      <c r="F191" s="3" t="s">
        <v>1102</v>
      </c>
      <c r="G191" s="3" t="s">
        <v>1088</v>
      </c>
    </row>
    <row r="192" spans="1:8" x14ac:dyDescent="0.25">
      <c r="A192" s="3" t="s">
        <v>344</v>
      </c>
      <c r="B192" s="3" t="s">
        <v>331</v>
      </c>
      <c r="C192" s="3" t="s">
        <v>662</v>
      </c>
      <c r="D192" s="3" t="s">
        <v>1106</v>
      </c>
      <c r="E192" s="3" t="s">
        <v>1096</v>
      </c>
      <c r="F192" s="3" t="s">
        <v>1101</v>
      </c>
      <c r="G192" s="3" t="s">
        <v>907</v>
      </c>
      <c r="H192" s="3">
        <v>4.5999999999999996</v>
      </c>
    </row>
    <row r="193" spans="1:8" x14ac:dyDescent="0.25">
      <c r="A193" s="3" t="s">
        <v>344</v>
      </c>
      <c r="B193" s="3" t="s">
        <v>331</v>
      </c>
      <c r="C193" s="3" t="s">
        <v>162</v>
      </c>
      <c r="D193" s="3" t="s">
        <v>1106</v>
      </c>
      <c r="E193" s="3" t="s">
        <v>42</v>
      </c>
      <c r="F193" s="3" t="s">
        <v>1102</v>
      </c>
      <c r="G193" s="3" t="s">
        <v>917</v>
      </c>
      <c r="H193" s="3">
        <v>15.35</v>
      </c>
    </row>
    <row r="194" spans="1:8" x14ac:dyDescent="0.25">
      <c r="A194" s="3" t="s">
        <v>344</v>
      </c>
      <c r="B194" s="3" t="s">
        <v>331</v>
      </c>
      <c r="C194" s="3" t="s">
        <v>663</v>
      </c>
      <c r="D194" s="3" t="s">
        <v>1106</v>
      </c>
      <c r="E194" s="3" t="s">
        <v>974</v>
      </c>
      <c r="F194" s="3" t="s">
        <v>1101</v>
      </c>
      <c r="G194" s="3" t="s">
        <v>906</v>
      </c>
      <c r="H194" s="3">
        <v>9</v>
      </c>
    </row>
    <row r="195" spans="1:8" x14ac:dyDescent="0.25">
      <c r="A195" s="3" t="s">
        <v>344</v>
      </c>
      <c r="B195" s="3" t="s">
        <v>331</v>
      </c>
      <c r="C195" s="3" t="s">
        <v>229</v>
      </c>
      <c r="D195" s="3" t="s">
        <v>1106</v>
      </c>
      <c r="E195" s="3" t="s">
        <v>222</v>
      </c>
      <c r="F195" s="3" t="s">
        <v>1102</v>
      </c>
      <c r="G195" s="3" t="s">
        <v>957</v>
      </c>
      <c r="H195" s="3">
        <v>36</v>
      </c>
    </row>
    <row r="196" spans="1:8" x14ac:dyDescent="0.25">
      <c r="A196" s="3" t="s">
        <v>344</v>
      </c>
      <c r="B196" s="3" t="s">
        <v>331</v>
      </c>
      <c r="C196" s="3" t="s">
        <v>664</v>
      </c>
      <c r="D196" s="3" t="s">
        <v>1106</v>
      </c>
      <c r="E196" s="3" t="s">
        <v>977</v>
      </c>
      <c r="F196" s="3" t="s">
        <v>1101</v>
      </c>
      <c r="G196" s="3" t="s">
        <v>906</v>
      </c>
      <c r="H196" s="3">
        <v>13</v>
      </c>
    </row>
    <row r="197" spans="1:8" x14ac:dyDescent="0.25">
      <c r="A197" s="3" t="s">
        <v>344</v>
      </c>
      <c r="B197" s="3" t="s">
        <v>331</v>
      </c>
      <c r="C197" s="3" t="s">
        <v>423</v>
      </c>
      <c r="D197" s="3" t="s">
        <v>1106</v>
      </c>
      <c r="E197" s="3" t="s">
        <v>406</v>
      </c>
      <c r="F197" s="3" t="s">
        <v>1102</v>
      </c>
      <c r="G197" s="3" t="s">
        <v>910</v>
      </c>
      <c r="H197" s="3">
        <v>47.55</v>
      </c>
    </row>
    <row r="198" spans="1:8" x14ac:dyDescent="0.25">
      <c r="A198" s="3" t="s">
        <v>344</v>
      </c>
      <c r="B198" s="3" t="s">
        <v>331</v>
      </c>
      <c r="C198" s="3" t="s">
        <v>665</v>
      </c>
      <c r="D198" s="3" t="s">
        <v>1106</v>
      </c>
      <c r="E198" s="3" t="s">
        <v>966</v>
      </c>
      <c r="F198" s="3" t="s">
        <v>1101</v>
      </c>
      <c r="G198" s="3" t="s">
        <v>906</v>
      </c>
      <c r="H198" s="3">
        <v>20.85</v>
      </c>
    </row>
    <row r="199" spans="1:8" hidden="1" x14ac:dyDescent="0.25">
      <c r="A199" s="3" t="s">
        <v>344</v>
      </c>
      <c r="B199" s="3" t="s">
        <v>331</v>
      </c>
      <c r="C199" s="3" t="s">
        <v>531</v>
      </c>
      <c r="D199" s="3" t="s">
        <v>1106</v>
      </c>
      <c r="E199" s="3" t="s">
        <v>403</v>
      </c>
      <c r="F199" s="3" t="s">
        <v>1102</v>
      </c>
    </row>
    <row r="200" spans="1:8" x14ac:dyDescent="0.25">
      <c r="A200" s="3" t="s">
        <v>344</v>
      </c>
      <c r="B200" s="3" t="s">
        <v>331</v>
      </c>
      <c r="C200" s="3" t="s">
        <v>513</v>
      </c>
      <c r="D200" s="3" t="s">
        <v>1106</v>
      </c>
      <c r="E200" s="3" t="s">
        <v>244</v>
      </c>
      <c r="F200" s="3" t="s">
        <v>1102</v>
      </c>
      <c r="G200" s="3" t="s">
        <v>987</v>
      </c>
      <c r="H200" s="3">
        <v>103.5</v>
      </c>
    </row>
    <row r="201" spans="1:8" x14ac:dyDescent="0.25">
      <c r="A201" s="3" t="s">
        <v>345</v>
      </c>
      <c r="B201" s="3" t="s">
        <v>331</v>
      </c>
      <c r="C201" s="3" t="s">
        <v>163</v>
      </c>
      <c r="D201" s="3" t="s">
        <v>1106</v>
      </c>
      <c r="E201" s="3" t="s">
        <v>12</v>
      </c>
      <c r="F201" s="3" t="s">
        <v>1102</v>
      </c>
      <c r="G201" s="3" t="s">
        <v>917</v>
      </c>
      <c r="H201" s="3">
        <v>146.18</v>
      </c>
    </row>
    <row r="202" spans="1:8" x14ac:dyDescent="0.25">
      <c r="A202" s="3" t="s">
        <v>345</v>
      </c>
      <c r="B202" s="3" t="s">
        <v>331</v>
      </c>
      <c r="C202" s="3" t="s">
        <v>666</v>
      </c>
      <c r="D202" s="3" t="s">
        <v>1106</v>
      </c>
      <c r="E202" s="3" t="s">
        <v>968</v>
      </c>
      <c r="F202" s="3" t="s">
        <v>1101</v>
      </c>
      <c r="G202" s="3" t="s">
        <v>907</v>
      </c>
      <c r="H202" s="3">
        <v>68.400000000000006</v>
      </c>
    </row>
    <row r="203" spans="1:8" x14ac:dyDescent="0.25">
      <c r="A203" s="3" t="s">
        <v>345</v>
      </c>
      <c r="B203" s="3" t="s">
        <v>331</v>
      </c>
      <c r="C203" s="3" t="s">
        <v>164</v>
      </c>
      <c r="D203" s="3" t="s">
        <v>1106</v>
      </c>
      <c r="E203" s="3" t="s">
        <v>1093</v>
      </c>
      <c r="F203" s="3" t="s">
        <v>1102</v>
      </c>
      <c r="G203" s="3" t="s">
        <v>917</v>
      </c>
      <c r="H203" s="3">
        <v>16.28</v>
      </c>
    </row>
    <row r="204" spans="1:8" x14ac:dyDescent="0.25">
      <c r="A204" s="3" t="s">
        <v>345</v>
      </c>
      <c r="B204" s="3" t="s">
        <v>331</v>
      </c>
      <c r="C204" s="3" t="s">
        <v>1068</v>
      </c>
      <c r="D204" s="3" t="s">
        <v>1106</v>
      </c>
      <c r="E204" s="3" t="s">
        <v>1093</v>
      </c>
      <c r="F204" s="3" t="s">
        <v>1102</v>
      </c>
      <c r="G204" s="3" t="s">
        <v>1039</v>
      </c>
      <c r="H204" s="3">
        <v>5</v>
      </c>
    </row>
    <row r="205" spans="1:8" hidden="1" x14ac:dyDescent="0.25">
      <c r="A205" s="3" t="s">
        <v>345</v>
      </c>
      <c r="B205" s="3" t="s">
        <v>331</v>
      </c>
      <c r="C205" s="3" t="s">
        <v>1068</v>
      </c>
      <c r="D205" s="3" t="s">
        <v>1106</v>
      </c>
      <c r="E205" s="3" t="s">
        <v>1093</v>
      </c>
      <c r="F205" s="3" t="s">
        <v>1102</v>
      </c>
      <c r="G205" s="3" t="s">
        <v>1088</v>
      </c>
    </row>
    <row r="206" spans="1:8" x14ac:dyDescent="0.25">
      <c r="A206" s="3" t="s">
        <v>345</v>
      </c>
      <c r="B206" s="3" t="s">
        <v>331</v>
      </c>
      <c r="C206" s="3" t="s">
        <v>667</v>
      </c>
      <c r="D206" s="3" t="s">
        <v>1106</v>
      </c>
      <c r="E206" s="3" t="s">
        <v>1098</v>
      </c>
      <c r="F206" s="3" t="s">
        <v>1101</v>
      </c>
      <c r="G206" s="3" t="s">
        <v>907</v>
      </c>
      <c r="H206" s="3">
        <v>6.6</v>
      </c>
    </row>
    <row r="207" spans="1:8" x14ac:dyDescent="0.25">
      <c r="A207" s="3" t="s">
        <v>345</v>
      </c>
      <c r="B207" s="3" t="s">
        <v>331</v>
      </c>
      <c r="C207" s="3" t="s">
        <v>668</v>
      </c>
      <c r="D207" s="3" t="s">
        <v>1106</v>
      </c>
      <c r="E207" s="3" t="s">
        <v>404</v>
      </c>
      <c r="F207" s="3" t="s">
        <v>1102</v>
      </c>
      <c r="G207" s="3" t="s">
        <v>916</v>
      </c>
      <c r="H207" s="3">
        <v>10.17</v>
      </c>
    </row>
    <row r="208" spans="1:8" x14ac:dyDescent="0.25">
      <c r="A208" s="3" t="s">
        <v>345</v>
      </c>
      <c r="B208" s="3" t="s">
        <v>331</v>
      </c>
      <c r="C208" s="3" t="s">
        <v>669</v>
      </c>
      <c r="D208" s="3" t="s">
        <v>1106</v>
      </c>
      <c r="E208" s="3" t="s">
        <v>967</v>
      </c>
      <c r="F208" s="3" t="s">
        <v>1101</v>
      </c>
      <c r="G208" s="3" t="s">
        <v>906</v>
      </c>
      <c r="H208" s="3">
        <v>4.8</v>
      </c>
    </row>
    <row r="209" spans="1:8" x14ac:dyDescent="0.25">
      <c r="A209" s="3" t="s">
        <v>345</v>
      </c>
      <c r="B209" s="3" t="s">
        <v>331</v>
      </c>
      <c r="C209" s="3" t="s">
        <v>670</v>
      </c>
      <c r="D209" s="3" t="s">
        <v>1106</v>
      </c>
      <c r="E209" s="3" t="s">
        <v>407</v>
      </c>
      <c r="F209" s="3" t="s">
        <v>1102</v>
      </c>
      <c r="G209" s="3" t="s">
        <v>910</v>
      </c>
      <c r="H209" s="3">
        <v>48.32</v>
      </c>
    </row>
    <row r="210" spans="1:8" x14ac:dyDescent="0.25">
      <c r="A210" s="3" t="s">
        <v>345</v>
      </c>
      <c r="B210" s="3" t="s">
        <v>331</v>
      </c>
      <c r="C210" s="3" t="s">
        <v>671</v>
      </c>
      <c r="D210" s="3" t="s">
        <v>1106</v>
      </c>
      <c r="E210" s="3" t="s">
        <v>970</v>
      </c>
      <c r="F210" s="3" t="s">
        <v>1101</v>
      </c>
      <c r="G210" s="3" t="s">
        <v>906</v>
      </c>
      <c r="H210" s="3">
        <v>20.85</v>
      </c>
    </row>
    <row r="211" spans="1:8" x14ac:dyDescent="0.25">
      <c r="A211" s="3" t="s">
        <v>345</v>
      </c>
      <c r="B211" s="3" t="s">
        <v>331</v>
      </c>
      <c r="C211" s="3" t="s">
        <v>165</v>
      </c>
      <c r="D211" s="3" t="s">
        <v>1106</v>
      </c>
      <c r="E211" s="3" t="s">
        <v>1095</v>
      </c>
      <c r="F211" s="3" t="s">
        <v>1102</v>
      </c>
      <c r="G211" s="3" t="s">
        <v>917</v>
      </c>
      <c r="H211" s="3">
        <v>15.03</v>
      </c>
    </row>
    <row r="212" spans="1:8" x14ac:dyDescent="0.25">
      <c r="A212" s="3" t="s">
        <v>345</v>
      </c>
      <c r="B212" s="3" t="s">
        <v>331</v>
      </c>
      <c r="C212" s="3" t="s">
        <v>1069</v>
      </c>
      <c r="D212" s="3" t="s">
        <v>1106</v>
      </c>
      <c r="E212" s="3" t="s">
        <v>1095</v>
      </c>
      <c r="F212" s="3" t="s">
        <v>1102</v>
      </c>
      <c r="G212" s="3" t="s">
        <v>1039</v>
      </c>
      <c r="H212" s="3">
        <v>2.5</v>
      </c>
    </row>
    <row r="213" spans="1:8" hidden="1" x14ac:dyDescent="0.25">
      <c r="A213" s="3" t="s">
        <v>345</v>
      </c>
      <c r="B213" s="3" t="s">
        <v>331</v>
      </c>
      <c r="C213" s="3" t="s">
        <v>1069</v>
      </c>
      <c r="D213" s="3" t="s">
        <v>1106</v>
      </c>
      <c r="E213" s="3" t="s">
        <v>1095</v>
      </c>
      <c r="F213" s="3" t="s">
        <v>1102</v>
      </c>
      <c r="G213" s="3" t="s">
        <v>1088</v>
      </c>
    </row>
    <row r="214" spans="1:8" x14ac:dyDescent="0.25">
      <c r="A214" s="3" t="s">
        <v>345</v>
      </c>
      <c r="B214" s="3" t="s">
        <v>331</v>
      </c>
      <c r="C214" s="3" t="s">
        <v>672</v>
      </c>
      <c r="D214" s="3" t="s">
        <v>1106</v>
      </c>
      <c r="E214" s="3" t="s">
        <v>1096</v>
      </c>
      <c r="F214" s="3" t="s">
        <v>1101</v>
      </c>
      <c r="G214" s="3" t="s">
        <v>907</v>
      </c>
      <c r="H214" s="3">
        <v>4.5999999999999996</v>
      </c>
    </row>
    <row r="215" spans="1:8" x14ac:dyDescent="0.25">
      <c r="A215" s="3" t="s">
        <v>345</v>
      </c>
      <c r="B215" s="3" t="s">
        <v>331</v>
      </c>
      <c r="C215" s="3" t="s">
        <v>166</v>
      </c>
      <c r="D215" s="3" t="s">
        <v>1106</v>
      </c>
      <c r="E215" s="3" t="s">
        <v>42</v>
      </c>
      <c r="F215" s="3" t="s">
        <v>1102</v>
      </c>
      <c r="G215" s="3" t="s">
        <v>917</v>
      </c>
      <c r="H215" s="3">
        <v>15.35</v>
      </c>
    </row>
    <row r="216" spans="1:8" x14ac:dyDescent="0.25">
      <c r="A216" s="3" t="s">
        <v>345</v>
      </c>
      <c r="B216" s="3" t="s">
        <v>331</v>
      </c>
      <c r="C216" s="3" t="s">
        <v>673</v>
      </c>
      <c r="D216" s="3" t="s">
        <v>1106</v>
      </c>
      <c r="E216" s="3" t="s">
        <v>974</v>
      </c>
      <c r="F216" s="3" t="s">
        <v>1101</v>
      </c>
      <c r="G216" s="3" t="s">
        <v>906</v>
      </c>
      <c r="H216" s="3">
        <v>9</v>
      </c>
    </row>
    <row r="217" spans="1:8" x14ac:dyDescent="0.25">
      <c r="A217" s="3" t="s">
        <v>345</v>
      </c>
      <c r="B217" s="3" t="s">
        <v>331</v>
      </c>
      <c r="C217" s="3" t="s">
        <v>230</v>
      </c>
      <c r="D217" s="3" t="s">
        <v>1106</v>
      </c>
      <c r="E217" s="3" t="s">
        <v>222</v>
      </c>
      <c r="F217" s="3" t="s">
        <v>1102</v>
      </c>
      <c r="G217" s="3" t="s">
        <v>957</v>
      </c>
      <c r="H217" s="3">
        <v>36</v>
      </c>
    </row>
    <row r="218" spans="1:8" x14ac:dyDescent="0.25">
      <c r="A218" s="3" t="s">
        <v>345</v>
      </c>
      <c r="B218" s="3" t="s">
        <v>331</v>
      </c>
      <c r="C218" s="3" t="s">
        <v>674</v>
      </c>
      <c r="D218" s="3" t="s">
        <v>1106</v>
      </c>
      <c r="E218" s="3" t="s">
        <v>977</v>
      </c>
      <c r="F218" s="3" t="s">
        <v>1101</v>
      </c>
      <c r="G218" s="3" t="s">
        <v>906</v>
      </c>
      <c r="H218" s="3">
        <v>13</v>
      </c>
    </row>
    <row r="219" spans="1:8" x14ac:dyDescent="0.25">
      <c r="A219" s="3" t="s">
        <v>345</v>
      </c>
      <c r="B219" s="3" t="s">
        <v>331</v>
      </c>
      <c r="C219" s="3" t="s">
        <v>424</v>
      </c>
      <c r="D219" s="3" t="s">
        <v>1106</v>
      </c>
      <c r="E219" s="3" t="s">
        <v>406</v>
      </c>
      <c r="F219" s="3" t="s">
        <v>1102</v>
      </c>
      <c r="G219" s="3" t="s">
        <v>910</v>
      </c>
      <c r="H219" s="3">
        <v>47.55</v>
      </c>
    </row>
    <row r="220" spans="1:8" x14ac:dyDescent="0.25">
      <c r="A220" s="3" t="s">
        <v>345</v>
      </c>
      <c r="B220" s="3" t="s">
        <v>331</v>
      </c>
      <c r="C220" s="3" t="s">
        <v>675</v>
      </c>
      <c r="D220" s="3" t="s">
        <v>1106</v>
      </c>
      <c r="E220" s="3" t="s">
        <v>966</v>
      </c>
      <c r="F220" s="3" t="s">
        <v>1101</v>
      </c>
      <c r="G220" s="3" t="s">
        <v>906</v>
      </c>
      <c r="H220" s="3">
        <v>20.85</v>
      </c>
    </row>
    <row r="221" spans="1:8" hidden="1" x14ac:dyDescent="0.25">
      <c r="A221" s="3" t="s">
        <v>345</v>
      </c>
      <c r="B221" s="3" t="s">
        <v>331</v>
      </c>
      <c r="C221" s="3" t="s">
        <v>532</v>
      </c>
      <c r="D221" s="3" t="s">
        <v>1106</v>
      </c>
      <c r="E221" s="3" t="s">
        <v>403</v>
      </c>
      <c r="F221" s="3" t="s">
        <v>1102</v>
      </c>
    </row>
    <row r="222" spans="1:8" x14ac:dyDescent="0.25">
      <c r="A222" s="3" t="s">
        <v>345</v>
      </c>
      <c r="B222" s="3" t="s">
        <v>331</v>
      </c>
      <c r="C222" s="3" t="s">
        <v>514</v>
      </c>
      <c r="D222" s="3" t="s">
        <v>1106</v>
      </c>
      <c r="E222" s="3" t="s">
        <v>244</v>
      </c>
      <c r="F222" s="3" t="s">
        <v>1102</v>
      </c>
      <c r="G222" s="3" t="s">
        <v>987</v>
      </c>
      <c r="H222" s="3">
        <v>103.5</v>
      </c>
    </row>
    <row r="223" spans="1:8" x14ac:dyDescent="0.25">
      <c r="A223" s="3" t="s">
        <v>346</v>
      </c>
      <c r="B223" s="3" t="s">
        <v>331</v>
      </c>
      <c r="C223" s="3" t="s">
        <v>167</v>
      </c>
      <c r="D223" s="3" t="s">
        <v>1106</v>
      </c>
      <c r="E223" s="3" t="s">
        <v>12</v>
      </c>
      <c r="F223" s="3" t="s">
        <v>1102</v>
      </c>
      <c r="G223" s="3" t="s">
        <v>917</v>
      </c>
      <c r="H223" s="3">
        <v>146.18</v>
      </c>
    </row>
    <row r="224" spans="1:8" x14ac:dyDescent="0.25">
      <c r="A224" s="3" t="s">
        <v>346</v>
      </c>
      <c r="B224" s="3" t="s">
        <v>331</v>
      </c>
      <c r="C224" s="3" t="s">
        <v>676</v>
      </c>
      <c r="D224" s="3" t="s">
        <v>1106</v>
      </c>
      <c r="E224" s="3" t="s">
        <v>968</v>
      </c>
      <c r="F224" s="3" t="s">
        <v>1101</v>
      </c>
      <c r="G224" s="3" t="s">
        <v>907</v>
      </c>
      <c r="H224" s="3">
        <v>68.400000000000006</v>
      </c>
    </row>
    <row r="225" spans="1:8" x14ac:dyDescent="0.25">
      <c r="A225" s="3" t="s">
        <v>346</v>
      </c>
      <c r="B225" s="3" t="s">
        <v>331</v>
      </c>
      <c r="C225" s="3" t="s">
        <v>168</v>
      </c>
      <c r="D225" s="3" t="s">
        <v>1106</v>
      </c>
      <c r="E225" s="3" t="s">
        <v>1093</v>
      </c>
      <c r="F225" s="3" t="s">
        <v>1102</v>
      </c>
      <c r="G225" s="3" t="s">
        <v>917</v>
      </c>
      <c r="H225" s="3">
        <v>16.28</v>
      </c>
    </row>
    <row r="226" spans="1:8" x14ac:dyDescent="0.25">
      <c r="A226" s="3" t="s">
        <v>346</v>
      </c>
      <c r="B226" s="3" t="s">
        <v>331</v>
      </c>
      <c r="C226" s="3" t="s">
        <v>1070</v>
      </c>
      <c r="D226" s="3" t="s">
        <v>1106</v>
      </c>
      <c r="E226" s="3" t="s">
        <v>1093</v>
      </c>
      <c r="F226" s="3" t="s">
        <v>1102</v>
      </c>
      <c r="G226" s="3" t="s">
        <v>1039</v>
      </c>
      <c r="H226" s="3">
        <v>5</v>
      </c>
    </row>
    <row r="227" spans="1:8" hidden="1" x14ac:dyDescent="0.25">
      <c r="A227" s="3" t="s">
        <v>346</v>
      </c>
      <c r="B227" s="3" t="s">
        <v>331</v>
      </c>
      <c r="C227" s="3" t="s">
        <v>1070</v>
      </c>
      <c r="D227" s="3" t="s">
        <v>1106</v>
      </c>
      <c r="E227" s="3" t="s">
        <v>1093</v>
      </c>
      <c r="F227" s="3" t="s">
        <v>1102</v>
      </c>
      <c r="G227" s="3" t="s">
        <v>1088</v>
      </c>
    </row>
    <row r="228" spans="1:8" x14ac:dyDescent="0.25">
      <c r="A228" s="3" t="s">
        <v>346</v>
      </c>
      <c r="B228" s="3" t="s">
        <v>331</v>
      </c>
      <c r="C228" s="3" t="s">
        <v>677</v>
      </c>
      <c r="D228" s="3" t="s">
        <v>1106</v>
      </c>
      <c r="E228" s="3" t="s">
        <v>1098</v>
      </c>
      <c r="F228" s="3" t="s">
        <v>1101</v>
      </c>
      <c r="G228" s="3" t="s">
        <v>907</v>
      </c>
      <c r="H228" s="3">
        <v>6.6</v>
      </c>
    </row>
    <row r="229" spans="1:8" x14ac:dyDescent="0.25">
      <c r="A229" s="3" t="s">
        <v>346</v>
      </c>
      <c r="B229" s="3" t="s">
        <v>331</v>
      </c>
      <c r="C229" s="3" t="s">
        <v>678</v>
      </c>
      <c r="D229" s="3" t="s">
        <v>1106</v>
      </c>
      <c r="E229" s="3" t="s">
        <v>404</v>
      </c>
      <c r="F229" s="3" t="s">
        <v>1102</v>
      </c>
      <c r="G229" s="3" t="s">
        <v>916</v>
      </c>
      <c r="H229" s="3">
        <v>10.17</v>
      </c>
    </row>
    <row r="230" spans="1:8" x14ac:dyDescent="0.25">
      <c r="A230" s="3" t="s">
        <v>346</v>
      </c>
      <c r="B230" s="3" t="s">
        <v>331</v>
      </c>
      <c r="C230" s="3" t="s">
        <v>679</v>
      </c>
      <c r="D230" s="3" t="s">
        <v>1106</v>
      </c>
      <c r="E230" s="3" t="s">
        <v>967</v>
      </c>
      <c r="F230" s="3" t="s">
        <v>1101</v>
      </c>
      <c r="G230" s="3" t="s">
        <v>906</v>
      </c>
      <c r="H230" s="3">
        <v>4.8</v>
      </c>
    </row>
    <row r="231" spans="1:8" x14ac:dyDescent="0.25">
      <c r="A231" s="3" t="s">
        <v>346</v>
      </c>
      <c r="B231" s="3" t="s">
        <v>331</v>
      </c>
      <c r="C231" s="3" t="s">
        <v>680</v>
      </c>
      <c r="D231" s="3" t="s">
        <v>1106</v>
      </c>
      <c r="E231" s="3" t="s">
        <v>407</v>
      </c>
      <c r="F231" s="3" t="s">
        <v>1102</v>
      </c>
      <c r="G231" s="3" t="s">
        <v>910</v>
      </c>
      <c r="H231" s="3">
        <v>48.32</v>
      </c>
    </row>
    <row r="232" spans="1:8" x14ac:dyDescent="0.25">
      <c r="A232" s="3" t="s">
        <v>346</v>
      </c>
      <c r="B232" s="3" t="s">
        <v>331</v>
      </c>
      <c r="C232" s="3" t="s">
        <v>681</v>
      </c>
      <c r="D232" s="3" t="s">
        <v>1106</v>
      </c>
      <c r="E232" s="3" t="s">
        <v>970</v>
      </c>
      <c r="F232" s="3" t="s">
        <v>1101</v>
      </c>
      <c r="G232" s="3" t="s">
        <v>906</v>
      </c>
      <c r="H232" s="3">
        <v>20.85</v>
      </c>
    </row>
    <row r="233" spans="1:8" x14ac:dyDescent="0.25">
      <c r="A233" s="3" t="s">
        <v>346</v>
      </c>
      <c r="B233" s="3" t="s">
        <v>331</v>
      </c>
      <c r="C233" s="3" t="s">
        <v>169</v>
      </c>
      <c r="D233" s="3" t="s">
        <v>1106</v>
      </c>
      <c r="E233" s="3" t="s">
        <v>1095</v>
      </c>
      <c r="F233" s="3" t="s">
        <v>1102</v>
      </c>
      <c r="G233" s="3" t="s">
        <v>917</v>
      </c>
      <c r="H233" s="3">
        <v>15.03</v>
      </c>
    </row>
    <row r="234" spans="1:8" x14ac:dyDescent="0.25">
      <c r="A234" s="3" t="s">
        <v>346</v>
      </c>
      <c r="B234" s="3" t="s">
        <v>331</v>
      </c>
      <c r="C234" s="3" t="s">
        <v>1071</v>
      </c>
      <c r="D234" s="3" t="s">
        <v>1106</v>
      </c>
      <c r="E234" s="3" t="s">
        <v>1095</v>
      </c>
      <c r="F234" s="3" t="s">
        <v>1102</v>
      </c>
      <c r="G234" s="3" t="s">
        <v>1039</v>
      </c>
      <c r="H234" s="3">
        <v>2.5</v>
      </c>
    </row>
    <row r="235" spans="1:8" hidden="1" x14ac:dyDescent="0.25">
      <c r="A235" s="3" t="s">
        <v>346</v>
      </c>
      <c r="B235" s="3" t="s">
        <v>331</v>
      </c>
      <c r="C235" s="3" t="s">
        <v>1071</v>
      </c>
      <c r="D235" s="3" t="s">
        <v>1106</v>
      </c>
      <c r="E235" s="3" t="s">
        <v>1095</v>
      </c>
      <c r="F235" s="3" t="s">
        <v>1102</v>
      </c>
      <c r="G235" s="3" t="s">
        <v>1088</v>
      </c>
    </row>
    <row r="236" spans="1:8" x14ac:dyDescent="0.25">
      <c r="A236" s="3" t="s">
        <v>346</v>
      </c>
      <c r="B236" s="3" t="s">
        <v>331</v>
      </c>
      <c r="C236" s="3" t="s">
        <v>682</v>
      </c>
      <c r="D236" s="3" t="s">
        <v>1106</v>
      </c>
      <c r="E236" s="3" t="s">
        <v>1096</v>
      </c>
      <c r="F236" s="3" t="s">
        <v>1101</v>
      </c>
      <c r="G236" s="3" t="s">
        <v>907</v>
      </c>
      <c r="H236" s="3">
        <v>4.5999999999999996</v>
      </c>
    </row>
    <row r="237" spans="1:8" x14ac:dyDescent="0.25">
      <c r="A237" s="3" t="s">
        <v>346</v>
      </c>
      <c r="B237" s="3" t="s">
        <v>331</v>
      </c>
      <c r="C237" s="3" t="s">
        <v>170</v>
      </c>
      <c r="D237" s="3" t="s">
        <v>1106</v>
      </c>
      <c r="E237" s="3" t="s">
        <v>42</v>
      </c>
      <c r="F237" s="3" t="s">
        <v>1102</v>
      </c>
      <c r="G237" s="3" t="s">
        <v>917</v>
      </c>
      <c r="H237" s="3">
        <v>15.35</v>
      </c>
    </row>
    <row r="238" spans="1:8" x14ac:dyDescent="0.25">
      <c r="A238" s="3" t="s">
        <v>346</v>
      </c>
      <c r="B238" s="3" t="s">
        <v>331</v>
      </c>
      <c r="C238" s="3" t="s">
        <v>683</v>
      </c>
      <c r="D238" s="3" t="s">
        <v>1106</v>
      </c>
      <c r="E238" s="3" t="s">
        <v>974</v>
      </c>
      <c r="F238" s="3" t="s">
        <v>1101</v>
      </c>
      <c r="G238" s="3" t="s">
        <v>906</v>
      </c>
      <c r="H238" s="3">
        <v>9</v>
      </c>
    </row>
    <row r="239" spans="1:8" x14ac:dyDescent="0.25">
      <c r="A239" s="3" t="s">
        <v>346</v>
      </c>
      <c r="B239" s="3" t="s">
        <v>331</v>
      </c>
      <c r="C239" s="3" t="s">
        <v>231</v>
      </c>
      <c r="D239" s="3" t="s">
        <v>1106</v>
      </c>
      <c r="E239" s="3" t="s">
        <v>222</v>
      </c>
      <c r="F239" s="3" t="s">
        <v>1102</v>
      </c>
      <c r="G239" s="3" t="s">
        <v>957</v>
      </c>
      <c r="H239" s="3">
        <v>36</v>
      </c>
    </row>
    <row r="240" spans="1:8" x14ac:dyDescent="0.25">
      <c r="A240" s="3" t="s">
        <v>346</v>
      </c>
      <c r="B240" s="3" t="s">
        <v>331</v>
      </c>
      <c r="C240" s="3" t="s">
        <v>684</v>
      </c>
      <c r="D240" s="3" t="s">
        <v>1106</v>
      </c>
      <c r="E240" s="3" t="s">
        <v>977</v>
      </c>
      <c r="F240" s="3" t="s">
        <v>1101</v>
      </c>
      <c r="G240" s="3" t="s">
        <v>906</v>
      </c>
      <c r="H240" s="3">
        <v>13</v>
      </c>
    </row>
    <row r="241" spans="1:8" x14ac:dyDescent="0.25">
      <c r="A241" s="3" t="s">
        <v>346</v>
      </c>
      <c r="B241" s="3" t="s">
        <v>331</v>
      </c>
      <c r="C241" s="3" t="s">
        <v>425</v>
      </c>
      <c r="D241" s="3" t="s">
        <v>1106</v>
      </c>
      <c r="E241" s="3" t="s">
        <v>406</v>
      </c>
      <c r="F241" s="3" t="s">
        <v>1102</v>
      </c>
      <c r="G241" s="3" t="s">
        <v>910</v>
      </c>
      <c r="H241" s="3">
        <v>47.55</v>
      </c>
    </row>
    <row r="242" spans="1:8" x14ac:dyDescent="0.25">
      <c r="A242" s="3" t="s">
        <v>346</v>
      </c>
      <c r="B242" s="3" t="s">
        <v>331</v>
      </c>
      <c r="C242" s="3" t="s">
        <v>685</v>
      </c>
      <c r="D242" s="3" t="s">
        <v>1106</v>
      </c>
      <c r="E242" s="3" t="s">
        <v>966</v>
      </c>
      <c r="F242" s="3" t="s">
        <v>1101</v>
      </c>
      <c r="G242" s="3" t="s">
        <v>906</v>
      </c>
      <c r="H242" s="3">
        <v>20.85</v>
      </c>
    </row>
    <row r="243" spans="1:8" hidden="1" x14ac:dyDescent="0.25">
      <c r="A243" s="3" t="s">
        <v>346</v>
      </c>
      <c r="B243" s="3" t="s">
        <v>331</v>
      </c>
      <c r="C243" s="3" t="s">
        <v>533</v>
      </c>
      <c r="D243" s="3" t="s">
        <v>1106</v>
      </c>
      <c r="E243" s="3" t="s">
        <v>403</v>
      </c>
      <c r="F243" s="3" t="s">
        <v>1102</v>
      </c>
    </row>
    <row r="244" spans="1:8" x14ac:dyDescent="0.25">
      <c r="A244" s="3" t="s">
        <v>346</v>
      </c>
      <c r="B244" s="3" t="s">
        <v>331</v>
      </c>
      <c r="C244" s="3" t="s">
        <v>515</v>
      </c>
      <c r="D244" s="3" t="s">
        <v>1106</v>
      </c>
      <c r="E244" s="3" t="s">
        <v>244</v>
      </c>
      <c r="F244" s="3" t="s">
        <v>1102</v>
      </c>
      <c r="G244" s="3" t="s">
        <v>987</v>
      </c>
      <c r="H244" s="3">
        <v>103.5</v>
      </c>
    </row>
    <row r="245" spans="1:8" x14ac:dyDescent="0.25">
      <c r="A245" s="3" t="s">
        <v>347</v>
      </c>
      <c r="B245" s="3" t="s">
        <v>331</v>
      </c>
      <c r="C245" s="3" t="s">
        <v>171</v>
      </c>
      <c r="D245" s="3" t="s">
        <v>1106</v>
      </c>
      <c r="E245" s="3" t="s">
        <v>12</v>
      </c>
      <c r="F245" s="3" t="s">
        <v>1102</v>
      </c>
      <c r="G245" s="3" t="s">
        <v>917</v>
      </c>
      <c r="H245" s="3">
        <v>146.18</v>
      </c>
    </row>
    <row r="246" spans="1:8" x14ac:dyDescent="0.25">
      <c r="A246" s="3" t="s">
        <v>347</v>
      </c>
      <c r="B246" s="3" t="s">
        <v>331</v>
      </c>
      <c r="C246" s="3" t="s">
        <v>686</v>
      </c>
      <c r="D246" s="3" t="s">
        <v>1106</v>
      </c>
      <c r="E246" s="3" t="s">
        <v>968</v>
      </c>
      <c r="F246" s="3" t="s">
        <v>1101</v>
      </c>
      <c r="G246" s="3" t="s">
        <v>907</v>
      </c>
      <c r="H246" s="3">
        <v>68.400000000000006</v>
      </c>
    </row>
    <row r="247" spans="1:8" x14ac:dyDescent="0.25">
      <c r="A247" s="3" t="s">
        <v>347</v>
      </c>
      <c r="B247" s="3" t="s">
        <v>331</v>
      </c>
      <c r="C247" s="3" t="s">
        <v>172</v>
      </c>
      <c r="D247" s="3" t="s">
        <v>1106</v>
      </c>
      <c r="E247" s="3" t="s">
        <v>1093</v>
      </c>
      <c r="F247" s="3" t="s">
        <v>1102</v>
      </c>
      <c r="G247" s="3" t="s">
        <v>917</v>
      </c>
      <c r="H247" s="3">
        <v>16.28</v>
      </c>
    </row>
    <row r="248" spans="1:8" x14ac:dyDescent="0.25">
      <c r="A248" s="3" t="s">
        <v>347</v>
      </c>
      <c r="B248" s="3" t="s">
        <v>331</v>
      </c>
      <c r="C248" s="3" t="s">
        <v>1072</v>
      </c>
      <c r="D248" s="3" t="s">
        <v>1106</v>
      </c>
      <c r="E248" s="3" t="s">
        <v>1093</v>
      </c>
      <c r="F248" s="3" t="s">
        <v>1102</v>
      </c>
      <c r="G248" s="3" t="s">
        <v>1039</v>
      </c>
      <c r="H248" s="3">
        <v>5</v>
      </c>
    </row>
    <row r="249" spans="1:8" hidden="1" x14ac:dyDescent="0.25">
      <c r="A249" s="3" t="s">
        <v>347</v>
      </c>
      <c r="B249" s="3" t="s">
        <v>331</v>
      </c>
      <c r="C249" s="3" t="s">
        <v>1072</v>
      </c>
      <c r="D249" s="3" t="s">
        <v>1106</v>
      </c>
      <c r="E249" s="3" t="s">
        <v>1093</v>
      </c>
      <c r="F249" s="3" t="s">
        <v>1102</v>
      </c>
      <c r="G249" s="3" t="s">
        <v>1088</v>
      </c>
    </row>
    <row r="250" spans="1:8" x14ac:dyDescent="0.25">
      <c r="A250" s="3" t="s">
        <v>347</v>
      </c>
      <c r="B250" s="3" t="s">
        <v>331</v>
      </c>
      <c r="C250" s="3" t="s">
        <v>687</v>
      </c>
      <c r="D250" s="3" t="s">
        <v>1106</v>
      </c>
      <c r="E250" s="3" t="s">
        <v>1098</v>
      </c>
      <c r="F250" s="3" t="s">
        <v>1101</v>
      </c>
      <c r="G250" s="3" t="s">
        <v>907</v>
      </c>
      <c r="H250" s="3">
        <v>6.6</v>
      </c>
    </row>
    <row r="251" spans="1:8" x14ac:dyDescent="0.25">
      <c r="A251" s="3" t="s">
        <v>347</v>
      </c>
      <c r="B251" s="3" t="s">
        <v>331</v>
      </c>
      <c r="C251" s="3" t="s">
        <v>688</v>
      </c>
      <c r="D251" s="3" t="s">
        <v>1106</v>
      </c>
      <c r="E251" s="3" t="s">
        <v>404</v>
      </c>
      <c r="F251" s="3" t="s">
        <v>1102</v>
      </c>
      <c r="G251" s="3" t="s">
        <v>916</v>
      </c>
      <c r="H251" s="3">
        <v>10.17</v>
      </c>
    </row>
    <row r="252" spans="1:8" x14ac:dyDescent="0.25">
      <c r="A252" s="3" t="s">
        <v>347</v>
      </c>
      <c r="B252" s="3" t="s">
        <v>331</v>
      </c>
      <c r="C252" s="3" t="s">
        <v>689</v>
      </c>
      <c r="D252" s="3" t="s">
        <v>1106</v>
      </c>
      <c r="E252" s="3" t="s">
        <v>967</v>
      </c>
      <c r="F252" s="3" t="s">
        <v>1101</v>
      </c>
      <c r="G252" s="3" t="s">
        <v>906</v>
      </c>
      <c r="H252" s="3">
        <v>4.8</v>
      </c>
    </row>
    <row r="253" spans="1:8" x14ac:dyDescent="0.25">
      <c r="A253" s="3" t="s">
        <v>347</v>
      </c>
      <c r="B253" s="3" t="s">
        <v>331</v>
      </c>
      <c r="C253" s="3" t="s">
        <v>690</v>
      </c>
      <c r="D253" s="3" t="s">
        <v>1106</v>
      </c>
      <c r="E253" s="3" t="s">
        <v>407</v>
      </c>
      <c r="F253" s="3" t="s">
        <v>1102</v>
      </c>
      <c r="G253" s="3" t="s">
        <v>910</v>
      </c>
      <c r="H253" s="3">
        <v>48.32</v>
      </c>
    </row>
    <row r="254" spans="1:8" x14ac:dyDescent="0.25">
      <c r="A254" s="3" t="s">
        <v>347</v>
      </c>
      <c r="B254" s="3" t="s">
        <v>331</v>
      </c>
      <c r="C254" s="3" t="s">
        <v>691</v>
      </c>
      <c r="D254" s="3" t="s">
        <v>1106</v>
      </c>
      <c r="E254" s="3" t="s">
        <v>970</v>
      </c>
      <c r="F254" s="3" t="s">
        <v>1101</v>
      </c>
      <c r="G254" s="3" t="s">
        <v>906</v>
      </c>
      <c r="H254" s="3">
        <v>20.85</v>
      </c>
    </row>
    <row r="255" spans="1:8" x14ac:dyDescent="0.25">
      <c r="A255" s="3" t="s">
        <v>347</v>
      </c>
      <c r="B255" s="3" t="s">
        <v>331</v>
      </c>
      <c r="C255" s="3" t="s">
        <v>173</v>
      </c>
      <c r="D255" s="3" t="s">
        <v>1106</v>
      </c>
      <c r="E255" s="3" t="s">
        <v>1095</v>
      </c>
      <c r="F255" s="3" t="s">
        <v>1102</v>
      </c>
      <c r="G255" s="3" t="s">
        <v>917</v>
      </c>
      <c r="H255" s="3">
        <v>15.03</v>
      </c>
    </row>
    <row r="256" spans="1:8" x14ac:dyDescent="0.25">
      <c r="A256" s="3" t="s">
        <v>347</v>
      </c>
      <c r="B256" s="3" t="s">
        <v>331</v>
      </c>
      <c r="C256" s="3" t="s">
        <v>1073</v>
      </c>
      <c r="D256" s="3" t="s">
        <v>1106</v>
      </c>
      <c r="E256" s="3" t="s">
        <v>1095</v>
      </c>
      <c r="F256" s="3" t="s">
        <v>1102</v>
      </c>
      <c r="G256" s="3" t="s">
        <v>1039</v>
      </c>
      <c r="H256" s="3">
        <v>2.5</v>
      </c>
    </row>
    <row r="257" spans="1:8" hidden="1" x14ac:dyDescent="0.25">
      <c r="A257" s="3" t="s">
        <v>347</v>
      </c>
      <c r="B257" s="3" t="s">
        <v>331</v>
      </c>
      <c r="C257" s="3" t="s">
        <v>1073</v>
      </c>
      <c r="D257" s="3" t="s">
        <v>1106</v>
      </c>
      <c r="E257" s="3" t="s">
        <v>1095</v>
      </c>
      <c r="F257" s="3" t="s">
        <v>1102</v>
      </c>
      <c r="G257" s="3" t="s">
        <v>1088</v>
      </c>
    </row>
    <row r="258" spans="1:8" x14ac:dyDescent="0.25">
      <c r="A258" s="3" t="s">
        <v>347</v>
      </c>
      <c r="B258" s="3" t="s">
        <v>331</v>
      </c>
      <c r="C258" s="3" t="s">
        <v>692</v>
      </c>
      <c r="D258" s="3" t="s">
        <v>1106</v>
      </c>
      <c r="E258" s="3" t="s">
        <v>1096</v>
      </c>
      <c r="F258" s="3" t="s">
        <v>1101</v>
      </c>
      <c r="G258" s="3" t="s">
        <v>907</v>
      </c>
      <c r="H258" s="3">
        <v>4.5999999999999996</v>
      </c>
    </row>
    <row r="259" spans="1:8" x14ac:dyDescent="0.25">
      <c r="A259" s="3" t="s">
        <v>347</v>
      </c>
      <c r="B259" s="3" t="s">
        <v>331</v>
      </c>
      <c r="C259" s="3" t="s">
        <v>174</v>
      </c>
      <c r="D259" s="3" t="s">
        <v>1106</v>
      </c>
      <c r="E259" s="3" t="s">
        <v>42</v>
      </c>
      <c r="F259" s="3" t="s">
        <v>1102</v>
      </c>
      <c r="G259" s="3" t="s">
        <v>917</v>
      </c>
      <c r="H259" s="3">
        <v>15.35</v>
      </c>
    </row>
    <row r="260" spans="1:8" x14ac:dyDescent="0.25">
      <c r="A260" s="3" t="s">
        <v>347</v>
      </c>
      <c r="B260" s="3" t="s">
        <v>331</v>
      </c>
      <c r="C260" s="3" t="s">
        <v>693</v>
      </c>
      <c r="D260" s="3" t="s">
        <v>1106</v>
      </c>
      <c r="E260" s="3" t="s">
        <v>974</v>
      </c>
      <c r="F260" s="3" t="s">
        <v>1101</v>
      </c>
      <c r="G260" s="3" t="s">
        <v>906</v>
      </c>
      <c r="H260" s="3">
        <v>9</v>
      </c>
    </row>
    <row r="261" spans="1:8" x14ac:dyDescent="0.25">
      <c r="A261" s="3" t="s">
        <v>347</v>
      </c>
      <c r="B261" s="3" t="s">
        <v>331</v>
      </c>
      <c r="C261" s="3" t="s">
        <v>232</v>
      </c>
      <c r="D261" s="3" t="s">
        <v>1106</v>
      </c>
      <c r="E261" s="3" t="s">
        <v>222</v>
      </c>
      <c r="F261" s="3" t="s">
        <v>1102</v>
      </c>
      <c r="G261" s="3" t="s">
        <v>957</v>
      </c>
      <c r="H261" s="3">
        <v>36</v>
      </c>
    </row>
    <row r="262" spans="1:8" x14ac:dyDescent="0.25">
      <c r="A262" s="3" t="s">
        <v>347</v>
      </c>
      <c r="B262" s="3" t="s">
        <v>331</v>
      </c>
      <c r="C262" s="3" t="s">
        <v>694</v>
      </c>
      <c r="D262" s="3" t="s">
        <v>1106</v>
      </c>
      <c r="E262" s="3" t="s">
        <v>977</v>
      </c>
      <c r="F262" s="3" t="s">
        <v>1101</v>
      </c>
      <c r="G262" s="3" t="s">
        <v>906</v>
      </c>
      <c r="H262" s="3">
        <v>13</v>
      </c>
    </row>
    <row r="263" spans="1:8" x14ac:dyDescent="0.25">
      <c r="A263" s="3" t="s">
        <v>347</v>
      </c>
      <c r="B263" s="3" t="s">
        <v>331</v>
      </c>
      <c r="C263" s="3" t="s">
        <v>426</v>
      </c>
      <c r="D263" s="3" t="s">
        <v>1106</v>
      </c>
      <c r="E263" s="3" t="s">
        <v>406</v>
      </c>
      <c r="F263" s="3" t="s">
        <v>1102</v>
      </c>
      <c r="G263" s="3" t="s">
        <v>910</v>
      </c>
      <c r="H263" s="3">
        <v>47.55</v>
      </c>
    </row>
    <row r="264" spans="1:8" x14ac:dyDescent="0.25">
      <c r="A264" s="3" t="s">
        <v>347</v>
      </c>
      <c r="B264" s="3" t="s">
        <v>331</v>
      </c>
      <c r="C264" s="3" t="s">
        <v>695</v>
      </c>
      <c r="D264" s="3" t="s">
        <v>1106</v>
      </c>
      <c r="E264" s="3" t="s">
        <v>966</v>
      </c>
      <c r="F264" s="3" t="s">
        <v>1101</v>
      </c>
      <c r="G264" s="3" t="s">
        <v>906</v>
      </c>
      <c r="H264" s="3">
        <v>20.85</v>
      </c>
    </row>
    <row r="265" spans="1:8" hidden="1" x14ac:dyDescent="0.25">
      <c r="A265" s="3" t="s">
        <v>347</v>
      </c>
      <c r="B265" s="3" t="s">
        <v>331</v>
      </c>
      <c r="C265" s="3" t="s">
        <v>534</v>
      </c>
      <c r="D265" s="3" t="s">
        <v>1106</v>
      </c>
      <c r="E265" s="3" t="s">
        <v>403</v>
      </c>
      <c r="F265" s="3" t="s">
        <v>1102</v>
      </c>
    </row>
    <row r="266" spans="1:8" x14ac:dyDescent="0.25">
      <c r="A266" s="3" t="s">
        <v>347</v>
      </c>
      <c r="B266" s="3" t="s">
        <v>331</v>
      </c>
      <c r="C266" s="3" t="s">
        <v>516</v>
      </c>
      <c r="D266" s="3" t="s">
        <v>1106</v>
      </c>
      <c r="E266" s="3" t="s">
        <v>244</v>
      </c>
      <c r="F266" s="3" t="s">
        <v>1102</v>
      </c>
      <c r="G266" s="3" t="s">
        <v>987</v>
      </c>
      <c r="H266" s="3">
        <v>103.5</v>
      </c>
    </row>
    <row r="267" spans="1:8" x14ac:dyDescent="0.25">
      <c r="A267" s="3" t="s">
        <v>348</v>
      </c>
      <c r="B267" s="3" t="s">
        <v>331</v>
      </c>
      <c r="C267" s="3" t="s">
        <v>175</v>
      </c>
      <c r="D267" s="3" t="s">
        <v>1106</v>
      </c>
      <c r="E267" s="3" t="s">
        <v>12</v>
      </c>
      <c r="F267" s="3" t="s">
        <v>1102</v>
      </c>
      <c r="G267" s="3" t="s">
        <v>917</v>
      </c>
      <c r="H267" s="3">
        <v>146.18</v>
      </c>
    </row>
    <row r="268" spans="1:8" x14ac:dyDescent="0.25">
      <c r="A268" s="3" t="s">
        <v>348</v>
      </c>
      <c r="B268" s="3" t="s">
        <v>331</v>
      </c>
      <c r="C268" s="3" t="s">
        <v>696</v>
      </c>
      <c r="D268" s="3" t="s">
        <v>1106</v>
      </c>
      <c r="E268" s="3" t="s">
        <v>968</v>
      </c>
      <c r="F268" s="3" t="s">
        <v>1101</v>
      </c>
      <c r="G268" s="3" t="s">
        <v>907</v>
      </c>
      <c r="H268" s="3">
        <v>68.400000000000006</v>
      </c>
    </row>
    <row r="269" spans="1:8" x14ac:dyDescent="0.25">
      <c r="A269" s="3" t="s">
        <v>348</v>
      </c>
      <c r="B269" s="3" t="s">
        <v>331</v>
      </c>
      <c r="C269" s="3" t="s">
        <v>176</v>
      </c>
      <c r="D269" s="3" t="s">
        <v>1106</v>
      </c>
      <c r="E269" s="3" t="s">
        <v>1093</v>
      </c>
      <c r="F269" s="3" t="s">
        <v>1102</v>
      </c>
      <c r="G269" s="3" t="s">
        <v>917</v>
      </c>
      <c r="H269" s="3">
        <v>16.28</v>
      </c>
    </row>
    <row r="270" spans="1:8" x14ac:dyDescent="0.25">
      <c r="A270" s="3" t="s">
        <v>348</v>
      </c>
      <c r="B270" s="3" t="s">
        <v>331</v>
      </c>
      <c r="C270" s="3" t="s">
        <v>1074</v>
      </c>
      <c r="D270" s="3" t="s">
        <v>1106</v>
      </c>
      <c r="E270" s="3" t="s">
        <v>1093</v>
      </c>
      <c r="F270" s="3" t="s">
        <v>1102</v>
      </c>
      <c r="G270" s="3" t="s">
        <v>1039</v>
      </c>
      <c r="H270" s="3">
        <v>5</v>
      </c>
    </row>
    <row r="271" spans="1:8" hidden="1" x14ac:dyDescent="0.25">
      <c r="A271" s="3" t="s">
        <v>348</v>
      </c>
      <c r="B271" s="3" t="s">
        <v>331</v>
      </c>
      <c r="C271" s="3" t="s">
        <v>1074</v>
      </c>
      <c r="D271" s="3" t="s">
        <v>1106</v>
      </c>
      <c r="E271" s="3" t="s">
        <v>1093</v>
      </c>
      <c r="F271" s="3" t="s">
        <v>1102</v>
      </c>
      <c r="G271" s="3" t="s">
        <v>1088</v>
      </c>
    </row>
    <row r="272" spans="1:8" x14ac:dyDescent="0.25">
      <c r="A272" s="3" t="s">
        <v>348</v>
      </c>
      <c r="B272" s="3" t="s">
        <v>331</v>
      </c>
      <c r="C272" s="3" t="s">
        <v>697</v>
      </c>
      <c r="D272" s="3" t="s">
        <v>1106</v>
      </c>
      <c r="E272" s="3" t="s">
        <v>1098</v>
      </c>
      <c r="F272" s="3" t="s">
        <v>1101</v>
      </c>
      <c r="G272" s="3" t="s">
        <v>907</v>
      </c>
      <c r="H272" s="3">
        <v>6.6</v>
      </c>
    </row>
    <row r="273" spans="1:8" x14ac:dyDescent="0.25">
      <c r="A273" s="3" t="s">
        <v>348</v>
      </c>
      <c r="B273" s="3" t="s">
        <v>331</v>
      </c>
      <c r="C273" s="3" t="s">
        <v>698</v>
      </c>
      <c r="D273" s="3" t="s">
        <v>1106</v>
      </c>
      <c r="E273" s="3" t="s">
        <v>404</v>
      </c>
      <c r="F273" s="3" t="s">
        <v>1102</v>
      </c>
      <c r="G273" s="3" t="s">
        <v>916</v>
      </c>
      <c r="H273" s="3">
        <v>10.17</v>
      </c>
    </row>
    <row r="274" spans="1:8" x14ac:dyDescent="0.25">
      <c r="A274" s="3" t="s">
        <v>348</v>
      </c>
      <c r="B274" s="3" t="s">
        <v>331</v>
      </c>
      <c r="C274" s="3" t="s">
        <v>699</v>
      </c>
      <c r="D274" s="3" t="s">
        <v>1106</v>
      </c>
      <c r="E274" s="3" t="s">
        <v>967</v>
      </c>
      <c r="F274" s="3" t="s">
        <v>1101</v>
      </c>
      <c r="G274" s="3" t="s">
        <v>906</v>
      </c>
      <c r="H274" s="3">
        <v>4.8</v>
      </c>
    </row>
    <row r="275" spans="1:8" x14ac:dyDescent="0.25">
      <c r="A275" s="3" t="s">
        <v>348</v>
      </c>
      <c r="B275" s="3" t="s">
        <v>331</v>
      </c>
      <c r="C275" s="3" t="s">
        <v>700</v>
      </c>
      <c r="D275" s="3" t="s">
        <v>1106</v>
      </c>
      <c r="E275" s="3" t="s">
        <v>407</v>
      </c>
      <c r="F275" s="3" t="s">
        <v>1102</v>
      </c>
      <c r="G275" s="3" t="s">
        <v>910</v>
      </c>
      <c r="H275" s="3">
        <v>48.32</v>
      </c>
    </row>
    <row r="276" spans="1:8" x14ac:dyDescent="0.25">
      <c r="A276" s="3" t="s">
        <v>348</v>
      </c>
      <c r="B276" s="3" t="s">
        <v>331</v>
      </c>
      <c r="C276" s="3" t="s">
        <v>701</v>
      </c>
      <c r="D276" s="3" t="s">
        <v>1106</v>
      </c>
      <c r="E276" s="3" t="s">
        <v>970</v>
      </c>
      <c r="F276" s="3" t="s">
        <v>1101</v>
      </c>
      <c r="G276" s="3" t="s">
        <v>906</v>
      </c>
      <c r="H276" s="3">
        <v>20.85</v>
      </c>
    </row>
    <row r="277" spans="1:8" x14ac:dyDescent="0.25">
      <c r="A277" s="3" t="s">
        <v>348</v>
      </c>
      <c r="B277" s="3" t="s">
        <v>331</v>
      </c>
      <c r="C277" s="3" t="s">
        <v>177</v>
      </c>
      <c r="D277" s="3" t="s">
        <v>1106</v>
      </c>
      <c r="E277" s="3" t="s">
        <v>1095</v>
      </c>
      <c r="F277" s="3" t="s">
        <v>1102</v>
      </c>
      <c r="G277" s="3" t="s">
        <v>917</v>
      </c>
      <c r="H277" s="3">
        <v>15.03</v>
      </c>
    </row>
    <row r="278" spans="1:8" x14ac:dyDescent="0.25">
      <c r="A278" s="3" t="s">
        <v>348</v>
      </c>
      <c r="B278" s="3" t="s">
        <v>331</v>
      </c>
      <c r="C278" s="3" t="s">
        <v>1075</v>
      </c>
      <c r="D278" s="3" t="s">
        <v>1106</v>
      </c>
      <c r="E278" s="3" t="s">
        <v>1095</v>
      </c>
      <c r="F278" s="3" t="s">
        <v>1102</v>
      </c>
      <c r="G278" s="3" t="s">
        <v>1039</v>
      </c>
      <c r="H278" s="3">
        <v>2.5</v>
      </c>
    </row>
    <row r="279" spans="1:8" hidden="1" x14ac:dyDescent="0.25">
      <c r="A279" s="3" t="s">
        <v>348</v>
      </c>
      <c r="B279" s="3" t="s">
        <v>331</v>
      </c>
      <c r="C279" s="3" t="s">
        <v>1075</v>
      </c>
      <c r="D279" s="3" t="s">
        <v>1106</v>
      </c>
      <c r="E279" s="3" t="s">
        <v>1095</v>
      </c>
      <c r="F279" s="3" t="s">
        <v>1102</v>
      </c>
      <c r="G279" s="3" t="s">
        <v>1088</v>
      </c>
    </row>
    <row r="280" spans="1:8" x14ac:dyDescent="0.25">
      <c r="A280" s="3" t="s">
        <v>348</v>
      </c>
      <c r="B280" s="3" t="s">
        <v>331</v>
      </c>
      <c r="C280" s="3" t="s">
        <v>702</v>
      </c>
      <c r="D280" s="3" t="s">
        <v>1106</v>
      </c>
      <c r="E280" s="3" t="s">
        <v>1096</v>
      </c>
      <c r="F280" s="3" t="s">
        <v>1101</v>
      </c>
      <c r="G280" s="3" t="s">
        <v>907</v>
      </c>
      <c r="H280" s="3">
        <v>4.5999999999999996</v>
      </c>
    </row>
    <row r="281" spans="1:8" x14ac:dyDescent="0.25">
      <c r="A281" s="3" t="s">
        <v>348</v>
      </c>
      <c r="B281" s="3" t="s">
        <v>331</v>
      </c>
      <c r="C281" s="3" t="s">
        <v>178</v>
      </c>
      <c r="D281" s="3" t="s">
        <v>1106</v>
      </c>
      <c r="E281" s="3" t="s">
        <v>42</v>
      </c>
      <c r="F281" s="3" t="s">
        <v>1102</v>
      </c>
      <c r="G281" s="3" t="s">
        <v>917</v>
      </c>
      <c r="H281" s="3">
        <v>15.35</v>
      </c>
    </row>
    <row r="282" spans="1:8" x14ac:dyDescent="0.25">
      <c r="A282" s="3" t="s">
        <v>348</v>
      </c>
      <c r="B282" s="3" t="s">
        <v>331</v>
      </c>
      <c r="C282" s="3" t="s">
        <v>703</v>
      </c>
      <c r="D282" s="3" t="s">
        <v>1106</v>
      </c>
      <c r="E282" s="3" t="s">
        <v>974</v>
      </c>
      <c r="F282" s="3" t="s">
        <v>1101</v>
      </c>
      <c r="G282" s="3" t="s">
        <v>906</v>
      </c>
      <c r="H282" s="3">
        <v>9</v>
      </c>
    </row>
    <row r="283" spans="1:8" x14ac:dyDescent="0.25">
      <c r="A283" s="3" t="s">
        <v>348</v>
      </c>
      <c r="B283" s="3" t="s">
        <v>331</v>
      </c>
      <c r="C283" s="3" t="s">
        <v>233</v>
      </c>
      <c r="D283" s="3" t="s">
        <v>1106</v>
      </c>
      <c r="E283" s="3" t="s">
        <v>222</v>
      </c>
      <c r="F283" s="3" t="s">
        <v>1102</v>
      </c>
      <c r="G283" s="3" t="s">
        <v>957</v>
      </c>
      <c r="H283" s="3">
        <v>36</v>
      </c>
    </row>
    <row r="284" spans="1:8" x14ac:dyDescent="0.25">
      <c r="A284" s="3" t="s">
        <v>348</v>
      </c>
      <c r="B284" s="3" t="s">
        <v>331</v>
      </c>
      <c r="C284" s="3" t="s">
        <v>704</v>
      </c>
      <c r="D284" s="3" t="s">
        <v>1106</v>
      </c>
      <c r="E284" s="3" t="s">
        <v>977</v>
      </c>
      <c r="F284" s="3" t="s">
        <v>1101</v>
      </c>
      <c r="G284" s="3" t="s">
        <v>906</v>
      </c>
      <c r="H284" s="3">
        <v>13</v>
      </c>
    </row>
    <row r="285" spans="1:8" x14ac:dyDescent="0.25">
      <c r="A285" s="3" t="s">
        <v>348</v>
      </c>
      <c r="B285" s="3" t="s">
        <v>331</v>
      </c>
      <c r="C285" s="3" t="s">
        <v>427</v>
      </c>
      <c r="D285" s="3" t="s">
        <v>1106</v>
      </c>
      <c r="E285" s="3" t="s">
        <v>406</v>
      </c>
      <c r="F285" s="3" t="s">
        <v>1102</v>
      </c>
      <c r="G285" s="3" t="s">
        <v>910</v>
      </c>
      <c r="H285" s="3">
        <v>47.55</v>
      </c>
    </row>
    <row r="286" spans="1:8" x14ac:dyDescent="0.25">
      <c r="A286" s="3" t="s">
        <v>348</v>
      </c>
      <c r="B286" s="3" t="s">
        <v>331</v>
      </c>
      <c r="C286" s="3" t="s">
        <v>705</v>
      </c>
      <c r="D286" s="3" t="s">
        <v>1106</v>
      </c>
      <c r="E286" s="3" t="s">
        <v>966</v>
      </c>
      <c r="F286" s="3" t="s">
        <v>1101</v>
      </c>
      <c r="G286" s="3" t="s">
        <v>906</v>
      </c>
      <c r="H286" s="3">
        <v>20.85</v>
      </c>
    </row>
    <row r="287" spans="1:8" hidden="1" x14ac:dyDescent="0.25">
      <c r="A287" s="3" t="s">
        <v>348</v>
      </c>
      <c r="B287" s="3" t="s">
        <v>331</v>
      </c>
      <c r="C287" s="3" t="s">
        <v>535</v>
      </c>
      <c r="D287" s="3" t="s">
        <v>1106</v>
      </c>
      <c r="E287" s="3" t="s">
        <v>403</v>
      </c>
      <c r="F287" s="3" t="s">
        <v>1102</v>
      </c>
    </row>
    <row r="288" spans="1:8" x14ac:dyDescent="0.25">
      <c r="A288" s="3" t="s">
        <v>348</v>
      </c>
      <c r="B288" s="3" t="s">
        <v>331</v>
      </c>
      <c r="C288" s="3" t="s">
        <v>517</v>
      </c>
      <c r="D288" s="3" t="s">
        <v>1106</v>
      </c>
      <c r="E288" s="3" t="s">
        <v>244</v>
      </c>
      <c r="F288" s="3" t="s">
        <v>1102</v>
      </c>
      <c r="G288" s="3" t="s">
        <v>987</v>
      </c>
      <c r="H288" s="3">
        <v>103.5</v>
      </c>
    </row>
    <row r="289" spans="1:8" x14ac:dyDescent="0.25">
      <c r="A289" s="3" t="s">
        <v>349</v>
      </c>
      <c r="B289" s="3" t="s">
        <v>332</v>
      </c>
      <c r="C289" s="3" t="s">
        <v>179</v>
      </c>
      <c r="D289" s="3" t="s">
        <v>1106</v>
      </c>
      <c r="E289" s="3" t="s">
        <v>12</v>
      </c>
      <c r="F289" s="3" t="s">
        <v>1102</v>
      </c>
      <c r="G289" s="3" t="s">
        <v>917</v>
      </c>
      <c r="H289" s="3">
        <v>144.09</v>
      </c>
    </row>
    <row r="290" spans="1:8" x14ac:dyDescent="0.25">
      <c r="A290" s="3" t="s">
        <v>349</v>
      </c>
      <c r="B290" s="3" t="s">
        <v>332</v>
      </c>
      <c r="C290" s="3" t="s">
        <v>706</v>
      </c>
      <c r="D290" s="3" t="s">
        <v>1106</v>
      </c>
      <c r="E290" s="3" t="s">
        <v>968</v>
      </c>
      <c r="F290" s="3" t="s">
        <v>1101</v>
      </c>
      <c r="G290" s="3" t="s">
        <v>907</v>
      </c>
      <c r="H290" s="3">
        <v>68.400000000000006</v>
      </c>
    </row>
    <row r="291" spans="1:8" x14ac:dyDescent="0.25">
      <c r="A291" s="3" t="s">
        <v>349</v>
      </c>
      <c r="B291" s="3" t="s">
        <v>332</v>
      </c>
      <c r="C291" s="3" t="s">
        <v>180</v>
      </c>
      <c r="D291" s="3" t="s">
        <v>1106</v>
      </c>
      <c r="E291" s="3" t="s">
        <v>1093</v>
      </c>
      <c r="F291" s="3" t="s">
        <v>1102</v>
      </c>
      <c r="G291" s="3" t="s">
        <v>917</v>
      </c>
      <c r="H291" s="3">
        <v>15.93</v>
      </c>
    </row>
    <row r="292" spans="1:8" x14ac:dyDescent="0.25">
      <c r="A292" s="3" t="s">
        <v>349</v>
      </c>
      <c r="B292" s="3" t="s">
        <v>332</v>
      </c>
      <c r="C292" s="3" t="s">
        <v>1076</v>
      </c>
      <c r="D292" s="3" t="s">
        <v>1106</v>
      </c>
      <c r="E292" s="3" t="s">
        <v>1093</v>
      </c>
      <c r="F292" s="3" t="s">
        <v>1102</v>
      </c>
      <c r="G292" s="3" t="s">
        <v>1039</v>
      </c>
      <c r="H292" s="3">
        <v>5</v>
      </c>
    </row>
    <row r="293" spans="1:8" hidden="1" x14ac:dyDescent="0.25">
      <c r="A293" s="3" t="s">
        <v>349</v>
      </c>
      <c r="B293" s="3" t="s">
        <v>332</v>
      </c>
      <c r="C293" s="3" t="s">
        <v>1076</v>
      </c>
      <c r="D293" s="3" t="s">
        <v>1106</v>
      </c>
      <c r="E293" s="3" t="s">
        <v>1093</v>
      </c>
      <c r="F293" s="3" t="s">
        <v>1102</v>
      </c>
      <c r="G293" s="3" t="s">
        <v>1088</v>
      </c>
    </row>
    <row r="294" spans="1:8" x14ac:dyDescent="0.25">
      <c r="A294" s="3" t="s">
        <v>349</v>
      </c>
      <c r="B294" s="3" t="s">
        <v>332</v>
      </c>
      <c r="C294" s="3" t="s">
        <v>707</v>
      </c>
      <c r="D294" s="3" t="s">
        <v>1106</v>
      </c>
      <c r="E294" s="3" t="s">
        <v>1098</v>
      </c>
      <c r="F294" s="3" t="s">
        <v>1101</v>
      </c>
      <c r="G294" s="3" t="s">
        <v>907</v>
      </c>
      <c r="H294" s="3">
        <v>6.6</v>
      </c>
    </row>
    <row r="295" spans="1:8" x14ac:dyDescent="0.25">
      <c r="A295" s="3" t="s">
        <v>349</v>
      </c>
      <c r="B295" s="3" t="s">
        <v>332</v>
      </c>
      <c r="C295" s="3" t="s">
        <v>708</v>
      </c>
      <c r="D295" s="3" t="s">
        <v>1106</v>
      </c>
      <c r="E295" s="3" t="s">
        <v>404</v>
      </c>
      <c r="F295" s="3" t="s">
        <v>1102</v>
      </c>
      <c r="G295" s="3" t="s">
        <v>916</v>
      </c>
      <c r="H295" s="3">
        <v>9.35</v>
      </c>
    </row>
    <row r="296" spans="1:8" x14ac:dyDescent="0.25">
      <c r="A296" s="3" t="s">
        <v>349</v>
      </c>
      <c r="B296" s="3" t="s">
        <v>332</v>
      </c>
      <c r="C296" s="3" t="s">
        <v>710</v>
      </c>
      <c r="D296" s="3" t="s">
        <v>1106</v>
      </c>
      <c r="E296" s="3" t="s">
        <v>967</v>
      </c>
      <c r="F296" s="3" t="s">
        <v>1101</v>
      </c>
      <c r="G296" s="3" t="s">
        <v>906</v>
      </c>
      <c r="H296" s="3">
        <v>4.8</v>
      </c>
    </row>
    <row r="297" spans="1:8" x14ac:dyDescent="0.25">
      <c r="A297" s="3" t="s">
        <v>349</v>
      </c>
      <c r="B297" s="3" t="s">
        <v>332</v>
      </c>
      <c r="C297" s="3" t="s">
        <v>711</v>
      </c>
      <c r="D297" s="3" t="s">
        <v>1106</v>
      </c>
      <c r="E297" s="3" t="s">
        <v>407</v>
      </c>
      <c r="F297" s="3" t="s">
        <v>1102</v>
      </c>
      <c r="G297" s="3" t="s">
        <v>910</v>
      </c>
      <c r="H297" s="3">
        <v>46.82</v>
      </c>
    </row>
    <row r="298" spans="1:8" x14ac:dyDescent="0.25">
      <c r="A298" s="3" t="s">
        <v>349</v>
      </c>
      <c r="B298" s="3" t="s">
        <v>332</v>
      </c>
      <c r="C298" s="3" t="s">
        <v>713</v>
      </c>
      <c r="D298" s="3" t="s">
        <v>1106</v>
      </c>
      <c r="E298" s="3" t="s">
        <v>970</v>
      </c>
      <c r="F298" s="3" t="s">
        <v>1101</v>
      </c>
      <c r="G298" s="3" t="s">
        <v>906</v>
      </c>
      <c r="H298" s="3">
        <v>20.85</v>
      </c>
    </row>
    <row r="299" spans="1:8" x14ac:dyDescent="0.25">
      <c r="A299" s="3" t="s">
        <v>349</v>
      </c>
      <c r="B299" s="3" t="s">
        <v>332</v>
      </c>
      <c r="C299" s="3" t="s">
        <v>181</v>
      </c>
      <c r="D299" s="3" t="s">
        <v>1106</v>
      </c>
      <c r="E299" s="3" t="s">
        <v>1095</v>
      </c>
      <c r="F299" s="3" t="s">
        <v>1102</v>
      </c>
      <c r="G299" s="3" t="s">
        <v>917</v>
      </c>
      <c r="H299" s="3">
        <v>14.47</v>
      </c>
    </row>
    <row r="300" spans="1:8" x14ac:dyDescent="0.25">
      <c r="A300" s="3" t="s">
        <v>349</v>
      </c>
      <c r="B300" s="3" t="s">
        <v>332</v>
      </c>
      <c r="C300" s="3" t="s">
        <v>1077</v>
      </c>
      <c r="D300" s="3" t="s">
        <v>1106</v>
      </c>
      <c r="E300" s="3" t="s">
        <v>1095</v>
      </c>
      <c r="F300" s="3" t="s">
        <v>1102</v>
      </c>
      <c r="G300" s="3" t="s">
        <v>1039</v>
      </c>
      <c r="H300" s="3">
        <v>2.5</v>
      </c>
    </row>
    <row r="301" spans="1:8" hidden="1" x14ac:dyDescent="0.25">
      <c r="A301" s="3" t="s">
        <v>349</v>
      </c>
      <c r="B301" s="3" t="s">
        <v>332</v>
      </c>
      <c r="C301" s="3" t="s">
        <v>1077</v>
      </c>
      <c r="D301" s="3" t="s">
        <v>1106</v>
      </c>
      <c r="E301" s="3" t="s">
        <v>1095</v>
      </c>
      <c r="F301" s="3" t="s">
        <v>1102</v>
      </c>
      <c r="G301" s="3" t="s">
        <v>1088</v>
      </c>
    </row>
    <row r="302" spans="1:8" x14ac:dyDescent="0.25">
      <c r="A302" s="3" t="s">
        <v>349</v>
      </c>
      <c r="B302" s="3" t="s">
        <v>332</v>
      </c>
      <c r="C302" s="3" t="s">
        <v>714</v>
      </c>
      <c r="D302" s="3" t="s">
        <v>1106</v>
      </c>
      <c r="E302" s="3" t="s">
        <v>1096</v>
      </c>
      <c r="F302" s="3" t="s">
        <v>1101</v>
      </c>
      <c r="G302" s="3" t="s">
        <v>907</v>
      </c>
      <c r="H302" s="3">
        <v>4.5999999999999996</v>
      </c>
    </row>
    <row r="303" spans="1:8" x14ac:dyDescent="0.25">
      <c r="A303" s="3" t="s">
        <v>349</v>
      </c>
      <c r="B303" s="3" t="s">
        <v>332</v>
      </c>
      <c r="C303" s="3" t="s">
        <v>182</v>
      </c>
      <c r="D303" s="3" t="s">
        <v>1106</v>
      </c>
      <c r="E303" s="3" t="s">
        <v>42</v>
      </c>
      <c r="F303" s="3" t="s">
        <v>1102</v>
      </c>
      <c r="G303" s="3" t="s">
        <v>917</v>
      </c>
      <c r="H303" s="3">
        <v>14.61</v>
      </c>
    </row>
    <row r="304" spans="1:8" x14ac:dyDescent="0.25">
      <c r="A304" s="3" t="s">
        <v>349</v>
      </c>
      <c r="B304" s="3" t="s">
        <v>332</v>
      </c>
      <c r="C304" s="3" t="s">
        <v>715</v>
      </c>
      <c r="D304" s="3" t="s">
        <v>1106</v>
      </c>
      <c r="E304" s="3" t="s">
        <v>974</v>
      </c>
      <c r="F304" s="3" t="s">
        <v>1101</v>
      </c>
      <c r="G304" s="3" t="s">
        <v>906</v>
      </c>
      <c r="H304" s="3">
        <v>9</v>
      </c>
    </row>
    <row r="305" spans="1:8" x14ac:dyDescent="0.25">
      <c r="A305" s="3" t="s">
        <v>349</v>
      </c>
      <c r="B305" s="3" t="s">
        <v>332</v>
      </c>
      <c r="C305" s="3" t="s">
        <v>234</v>
      </c>
      <c r="D305" s="3" t="s">
        <v>1106</v>
      </c>
      <c r="E305" s="3" t="s">
        <v>222</v>
      </c>
      <c r="F305" s="3" t="s">
        <v>1102</v>
      </c>
      <c r="G305" s="3" t="s">
        <v>957</v>
      </c>
      <c r="H305" s="3">
        <v>36</v>
      </c>
    </row>
    <row r="306" spans="1:8" x14ac:dyDescent="0.25">
      <c r="A306" s="3" t="s">
        <v>349</v>
      </c>
      <c r="B306" s="3" t="s">
        <v>332</v>
      </c>
      <c r="C306" s="3" t="s">
        <v>716</v>
      </c>
      <c r="D306" s="3" t="s">
        <v>1106</v>
      </c>
      <c r="E306" s="3" t="s">
        <v>977</v>
      </c>
      <c r="F306" s="3" t="s">
        <v>1101</v>
      </c>
      <c r="G306" s="3" t="s">
        <v>906</v>
      </c>
      <c r="H306" s="3">
        <v>13</v>
      </c>
    </row>
    <row r="307" spans="1:8" x14ac:dyDescent="0.25">
      <c r="A307" s="3" t="s">
        <v>349</v>
      </c>
      <c r="B307" s="3" t="s">
        <v>332</v>
      </c>
      <c r="C307" s="3" t="s">
        <v>428</v>
      </c>
      <c r="D307" s="3" t="s">
        <v>1106</v>
      </c>
      <c r="E307" s="3" t="s">
        <v>406</v>
      </c>
      <c r="F307" s="3" t="s">
        <v>1102</v>
      </c>
      <c r="G307" s="3" t="s">
        <v>910</v>
      </c>
      <c r="H307" s="3">
        <v>47.55</v>
      </c>
    </row>
    <row r="308" spans="1:8" x14ac:dyDescent="0.25">
      <c r="A308" s="3" t="s">
        <v>349</v>
      </c>
      <c r="B308" s="3" t="s">
        <v>332</v>
      </c>
      <c r="C308" s="3" t="s">
        <v>717</v>
      </c>
      <c r="D308" s="3" t="s">
        <v>1106</v>
      </c>
      <c r="E308" s="3" t="s">
        <v>966</v>
      </c>
      <c r="F308" s="3" t="s">
        <v>1101</v>
      </c>
      <c r="G308" s="3" t="s">
        <v>906</v>
      </c>
      <c r="H308" s="3">
        <v>20.85</v>
      </c>
    </row>
    <row r="309" spans="1:8" hidden="1" x14ac:dyDescent="0.25">
      <c r="A309" s="3" t="s">
        <v>349</v>
      </c>
      <c r="B309" s="3" t="s">
        <v>332</v>
      </c>
      <c r="C309" s="3" t="s">
        <v>536</v>
      </c>
      <c r="D309" s="3" t="s">
        <v>1106</v>
      </c>
      <c r="E309" s="3" t="s">
        <v>403</v>
      </c>
      <c r="F309" s="3" t="s">
        <v>1102</v>
      </c>
    </row>
    <row r="310" spans="1:8" x14ac:dyDescent="0.25">
      <c r="A310" s="3" t="s">
        <v>349</v>
      </c>
      <c r="B310" s="3" t="s">
        <v>332</v>
      </c>
      <c r="C310" s="3" t="s">
        <v>518</v>
      </c>
      <c r="D310" s="3" t="s">
        <v>1106</v>
      </c>
      <c r="E310" s="3" t="s">
        <v>244</v>
      </c>
      <c r="F310" s="3" t="s">
        <v>1102</v>
      </c>
      <c r="G310" s="3" t="s">
        <v>987</v>
      </c>
      <c r="H310" s="3">
        <v>103.5</v>
      </c>
    </row>
    <row r="311" spans="1:8" x14ac:dyDescent="0.25">
      <c r="A311" s="3" t="s">
        <v>350</v>
      </c>
      <c r="B311" s="3" t="s">
        <v>332</v>
      </c>
      <c r="C311" s="3" t="s">
        <v>187</v>
      </c>
      <c r="D311" s="3" t="s">
        <v>1106</v>
      </c>
      <c r="E311" s="3" t="s">
        <v>12</v>
      </c>
      <c r="F311" s="3" t="s">
        <v>1102</v>
      </c>
      <c r="G311" s="3" t="s">
        <v>917</v>
      </c>
      <c r="H311" s="3">
        <v>136.5</v>
      </c>
    </row>
    <row r="312" spans="1:8" x14ac:dyDescent="0.25">
      <c r="A312" s="3" t="s">
        <v>350</v>
      </c>
      <c r="B312" s="3" t="s">
        <v>332</v>
      </c>
      <c r="C312" s="3" t="s">
        <v>719</v>
      </c>
      <c r="D312" s="3" t="s">
        <v>1106</v>
      </c>
      <c r="E312" s="3" t="s">
        <v>968</v>
      </c>
      <c r="F312" s="3" t="s">
        <v>1101</v>
      </c>
      <c r="G312" s="3" t="s">
        <v>907</v>
      </c>
      <c r="H312" s="3">
        <v>68.400000000000006</v>
      </c>
    </row>
    <row r="313" spans="1:8" x14ac:dyDescent="0.25">
      <c r="A313" s="3" t="s">
        <v>350</v>
      </c>
      <c r="B313" s="3" t="s">
        <v>332</v>
      </c>
      <c r="C313" s="3" t="s">
        <v>188</v>
      </c>
      <c r="D313" s="3" t="s">
        <v>1106</v>
      </c>
      <c r="E313" s="3" t="s">
        <v>1093</v>
      </c>
      <c r="F313" s="3" t="s">
        <v>1102</v>
      </c>
      <c r="G313" s="3" t="s">
        <v>917</v>
      </c>
      <c r="H313" s="3">
        <v>16.52</v>
      </c>
    </row>
    <row r="314" spans="1:8" x14ac:dyDescent="0.25">
      <c r="A314" s="3" t="s">
        <v>350</v>
      </c>
      <c r="B314" s="3" t="s">
        <v>332</v>
      </c>
      <c r="C314" s="3" t="s">
        <v>1078</v>
      </c>
      <c r="D314" s="3" t="s">
        <v>1106</v>
      </c>
      <c r="E314" s="3" t="s">
        <v>1093</v>
      </c>
      <c r="F314" s="3" t="s">
        <v>1102</v>
      </c>
      <c r="G314" s="3" t="s">
        <v>1039</v>
      </c>
      <c r="H314" s="3">
        <v>5</v>
      </c>
    </row>
    <row r="315" spans="1:8" hidden="1" x14ac:dyDescent="0.25">
      <c r="A315" s="3" t="s">
        <v>350</v>
      </c>
      <c r="B315" s="3" t="s">
        <v>332</v>
      </c>
      <c r="C315" s="3" t="s">
        <v>1078</v>
      </c>
      <c r="D315" s="3" t="s">
        <v>1106</v>
      </c>
      <c r="E315" s="3" t="s">
        <v>1093</v>
      </c>
      <c r="F315" s="3" t="s">
        <v>1102</v>
      </c>
      <c r="G315" s="3" t="s">
        <v>1088</v>
      </c>
    </row>
    <row r="316" spans="1:8" x14ac:dyDescent="0.25">
      <c r="A316" s="3" t="s">
        <v>350</v>
      </c>
      <c r="B316" s="3" t="s">
        <v>332</v>
      </c>
      <c r="C316" s="3" t="s">
        <v>720</v>
      </c>
      <c r="D316" s="3" t="s">
        <v>1106</v>
      </c>
      <c r="E316" s="3" t="s">
        <v>1098</v>
      </c>
      <c r="F316" s="3" t="s">
        <v>1101</v>
      </c>
      <c r="G316" s="3" t="s">
        <v>907</v>
      </c>
      <c r="H316" s="3">
        <v>6.6</v>
      </c>
    </row>
    <row r="317" spans="1:8" x14ac:dyDescent="0.25">
      <c r="A317" s="3" t="s">
        <v>350</v>
      </c>
      <c r="B317" s="3" t="s">
        <v>332</v>
      </c>
      <c r="C317" s="3" t="s">
        <v>721</v>
      </c>
      <c r="D317" s="3" t="s">
        <v>1106</v>
      </c>
      <c r="E317" s="3" t="s">
        <v>404</v>
      </c>
      <c r="F317" s="3" t="s">
        <v>1102</v>
      </c>
      <c r="G317" s="3" t="s">
        <v>916</v>
      </c>
      <c r="H317" s="3">
        <v>14.68</v>
      </c>
    </row>
    <row r="318" spans="1:8" x14ac:dyDescent="0.25">
      <c r="A318" s="3" t="s">
        <v>350</v>
      </c>
      <c r="B318" s="3" t="s">
        <v>332</v>
      </c>
      <c r="C318" s="3" t="s">
        <v>723</v>
      </c>
      <c r="D318" s="3" t="s">
        <v>1106</v>
      </c>
      <c r="E318" s="3" t="s">
        <v>967</v>
      </c>
      <c r="F318" s="3" t="s">
        <v>1101</v>
      </c>
      <c r="G318" s="3" t="s">
        <v>906</v>
      </c>
      <c r="H318" s="3">
        <v>4.8</v>
      </c>
    </row>
    <row r="319" spans="1:8" x14ac:dyDescent="0.25">
      <c r="A319" s="3" t="s">
        <v>350</v>
      </c>
      <c r="B319" s="3" t="s">
        <v>332</v>
      </c>
      <c r="C319" s="3" t="s">
        <v>724</v>
      </c>
      <c r="D319" s="3" t="s">
        <v>1106</v>
      </c>
      <c r="E319" s="3" t="s">
        <v>407</v>
      </c>
      <c r="F319" s="3" t="s">
        <v>1102</v>
      </c>
      <c r="G319" s="3" t="s">
        <v>910</v>
      </c>
      <c r="H319" s="3">
        <v>49.01</v>
      </c>
    </row>
    <row r="320" spans="1:8" x14ac:dyDescent="0.25">
      <c r="A320" s="3" t="s">
        <v>350</v>
      </c>
      <c r="B320" s="3" t="s">
        <v>332</v>
      </c>
      <c r="C320" s="3" t="s">
        <v>726</v>
      </c>
      <c r="D320" s="3" t="s">
        <v>1106</v>
      </c>
      <c r="E320" s="3" t="s">
        <v>970</v>
      </c>
      <c r="F320" s="3" t="s">
        <v>1101</v>
      </c>
      <c r="G320" s="3" t="s">
        <v>906</v>
      </c>
      <c r="H320" s="3">
        <v>20.85</v>
      </c>
    </row>
    <row r="321" spans="1:8" x14ac:dyDescent="0.25">
      <c r="A321" s="3" t="s">
        <v>350</v>
      </c>
      <c r="B321" s="3" t="s">
        <v>332</v>
      </c>
      <c r="C321" s="3" t="s">
        <v>189</v>
      </c>
      <c r="D321" s="3" t="s">
        <v>1106</v>
      </c>
      <c r="E321" s="3" t="s">
        <v>1095</v>
      </c>
      <c r="F321" s="3" t="s">
        <v>1102</v>
      </c>
      <c r="G321" s="3" t="s">
        <v>917</v>
      </c>
      <c r="H321" s="3">
        <v>15.04</v>
      </c>
    </row>
    <row r="322" spans="1:8" x14ac:dyDescent="0.25">
      <c r="A322" s="3" t="s">
        <v>350</v>
      </c>
      <c r="B322" s="3" t="s">
        <v>332</v>
      </c>
      <c r="C322" s="3" t="s">
        <v>1079</v>
      </c>
      <c r="D322" s="3" t="s">
        <v>1106</v>
      </c>
      <c r="E322" s="3" t="s">
        <v>1095</v>
      </c>
      <c r="F322" s="3" t="s">
        <v>1102</v>
      </c>
      <c r="G322" s="3" t="s">
        <v>1039</v>
      </c>
      <c r="H322" s="3">
        <v>2.5</v>
      </c>
    </row>
    <row r="323" spans="1:8" hidden="1" x14ac:dyDescent="0.25">
      <c r="A323" s="3" t="s">
        <v>350</v>
      </c>
      <c r="B323" s="3" t="s">
        <v>332</v>
      </c>
      <c r="C323" s="3" t="s">
        <v>1079</v>
      </c>
      <c r="D323" s="3" t="s">
        <v>1106</v>
      </c>
      <c r="E323" s="3" t="s">
        <v>1095</v>
      </c>
      <c r="F323" s="3" t="s">
        <v>1102</v>
      </c>
      <c r="G323" s="3" t="s">
        <v>1088</v>
      </c>
    </row>
    <row r="324" spans="1:8" x14ac:dyDescent="0.25">
      <c r="A324" s="3" t="s">
        <v>350</v>
      </c>
      <c r="B324" s="3" t="s">
        <v>332</v>
      </c>
      <c r="C324" s="3" t="s">
        <v>727</v>
      </c>
      <c r="D324" s="3" t="s">
        <v>1106</v>
      </c>
      <c r="E324" s="3" t="s">
        <v>1096</v>
      </c>
      <c r="F324" s="3" t="s">
        <v>1101</v>
      </c>
      <c r="G324" s="3" t="s">
        <v>907</v>
      </c>
      <c r="H324" s="3">
        <v>4.5999999999999996</v>
      </c>
    </row>
    <row r="325" spans="1:8" x14ac:dyDescent="0.25">
      <c r="A325" s="3" t="s">
        <v>350</v>
      </c>
      <c r="B325" s="3" t="s">
        <v>332</v>
      </c>
      <c r="C325" s="3" t="s">
        <v>190</v>
      </c>
      <c r="D325" s="3" t="s">
        <v>1106</v>
      </c>
      <c r="E325" s="3" t="s">
        <v>42</v>
      </c>
      <c r="F325" s="3" t="s">
        <v>1102</v>
      </c>
      <c r="G325" s="3" t="s">
        <v>917</v>
      </c>
      <c r="H325" s="3">
        <v>27.26</v>
      </c>
    </row>
    <row r="326" spans="1:8" x14ac:dyDescent="0.25">
      <c r="A326" s="3" t="s">
        <v>350</v>
      </c>
      <c r="B326" s="3" t="s">
        <v>332</v>
      </c>
      <c r="C326" s="3" t="s">
        <v>728</v>
      </c>
      <c r="D326" s="3" t="s">
        <v>1106</v>
      </c>
      <c r="E326" s="3" t="s">
        <v>974</v>
      </c>
      <c r="F326" s="3" t="s">
        <v>1101</v>
      </c>
      <c r="G326" s="3" t="s">
        <v>906</v>
      </c>
      <c r="H326" s="3">
        <v>9</v>
      </c>
    </row>
    <row r="327" spans="1:8" x14ac:dyDescent="0.25">
      <c r="A327" s="3" t="s">
        <v>350</v>
      </c>
      <c r="B327" s="3" t="s">
        <v>332</v>
      </c>
      <c r="C327" s="3" t="s">
        <v>235</v>
      </c>
      <c r="D327" s="3" t="s">
        <v>1106</v>
      </c>
      <c r="E327" s="3" t="s">
        <v>222</v>
      </c>
      <c r="F327" s="3" t="s">
        <v>1102</v>
      </c>
      <c r="G327" s="3" t="s">
        <v>957</v>
      </c>
      <c r="H327" s="3">
        <v>36</v>
      </c>
    </row>
    <row r="328" spans="1:8" x14ac:dyDescent="0.25">
      <c r="A328" s="3" t="s">
        <v>350</v>
      </c>
      <c r="B328" s="3" t="s">
        <v>332</v>
      </c>
      <c r="C328" s="3" t="s">
        <v>729</v>
      </c>
      <c r="D328" s="3" t="s">
        <v>1106</v>
      </c>
      <c r="E328" s="3" t="s">
        <v>977</v>
      </c>
      <c r="F328" s="3" t="s">
        <v>1101</v>
      </c>
      <c r="G328" s="3" t="s">
        <v>906</v>
      </c>
      <c r="H328" s="3">
        <v>13</v>
      </c>
    </row>
    <row r="329" spans="1:8" x14ac:dyDescent="0.25">
      <c r="A329" s="3" t="s">
        <v>350</v>
      </c>
      <c r="B329" s="3" t="s">
        <v>332</v>
      </c>
      <c r="C329" s="3" t="s">
        <v>429</v>
      </c>
      <c r="D329" s="3" t="s">
        <v>1106</v>
      </c>
      <c r="E329" s="3" t="s">
        <v>406</v>
      </c>
      <c r="F329" s="3" t="s">
        <v>1102</v>
      </c>
      <c r="G329" s="3" t="s">
        <v>910</v>
      </c>
      <c r="H329" s="3">
        <v>47.99</v>
      </c>
    </row>
    <row r="330" spans="1:8" x14ac:dyDescent="0.25">
      <c r="A330" s="3" t="s">
        <v>350</v>
      </c>
      <c r="B330" s="3" t="s">
        <v>332</v>
      </c>
      <c r="C330" s="3" t="s">
        <v>731</v>
      </c>
      <c r="D330" s="3" t="s">
        <v>1106</v>
      </c>
      <c r="E330" s="3" t="s">
        <v>966</v>
      </c>
      <c r="F330" s="3" t="s">
        <v>1101</v>
      </c>
      <c r="G330" s="3" t="s">
        <v>906</v>
      </c>
      <c r="H330" s="3">
        <v>20.85</v>
      </c>
    </row>
    <row r="331" spans="1:8" x14ac:dyDescent="0.25">
      <c r="A331" s="3" t="s">
        <v>350</v>
      </c>
      <c r="B331" s="3" t="s">
        <v>332</v>
      </c>
      <c r="C331" s="3" t="s">
        <v>732</v>
      </c>
      <c r="D331" s="3" t="s">
        <v>1106</v>
      </c>
      <c r="E331" s="3" t="s">
        <v>316</v>
      </c>
      <c r="F331" s="3" t="s">
        <v>1102</v>
      </c>
      <c r="G331" s="3" t="s">
        <v>987</v>
      </c>
      <c r="H331" s="3">
        <v>199.87</v>
      </c>
    </row>
    <row r="332" spans="1:8" x14ac:dyDescent="0.25">
      <c r="A332" s="3" t="s">
        <v>350</v>
      </c>
      <c r="B332" s="3" t="s">
        <v>332</v>
      </c>
      <c r="C332" s="3" t="s">
        <v>735</v>
      </c>
      <c r="D332" s="3" t="s">
        <v>1106</v>
      </c>
      <c r="E332" s="3" t="s">
        <v>978</v>
      </c>
      <c r="F332" s="3" t="s">
        <v>1101</v>
      </c>
      <c r="G332" s="3" t="s">
        <v>906</v>
      </c>
      <c r="H332" s="3">
        <v>66</v>
      </c>
    </row>
    <row r="333" spans="1:8" x14ac:dyDescent="0.25">
      <c r="A333" s="3" t="s">
        <v>350</v>
      </c>
      <c r="B333" s="3" t="s">
        <v>332</v>
      </c>
      <c r="C333" s="3" t="s">
        <v>736</v>
      </c>
      <c r="D333" s="3" t="s">
        <v>1106</v>
      </c>
      <c r="E333" s="3" t="s">
        <v>316</v>
      </c>
      <c r="F333" s="3" t="s">
        <v>1102</v>
      </c>
      <c r="G333" s="3" t="s">
        <v>987</v>
      </c>
      <c r="H333" s="3">
        <v>106.59</v>
      </c>
    </row>
    <row r="334" spans="1:8" x14ac:dyDescent="0.25">
      <c r="A334" s="3" t="s">
        <v>350</v>
      </c>
      <c r="B334" s="3" t="s">
        <v>332</v>
      </c>
      <c r="C334" s="3" t="s">
        <v>739</v>
      </c>
      <c r="D334" s="3" t="s">
        <v>1106</v>
      </c>
      <c r="E334" s="3" t="s">
        <v>978</v>
      </c>
      <c r="F334" s="3" t="s">
        <v>1101</v>
      </c>
      <c r="G334" s="3" t="s">
        <v>906</v>
      </c>
      <c r="H334" s="3">
        <v>41</v>
      </c>
    </row>
    <row r="335" spans="1:8" hidden="1" x14ac:dyDescent="0.25">
      <c r="A335" s="3" t="s">
        <v>350</v>
      </c>
      <c r="B335" s="3" t="s">
        <v>332</v>
      </c>
      <c r="C335" s="3" t="s">
        <v>537</v>
      </c>
      <c r="D335" s="3" t="s">
        <v>1106</v>
      </c>
      <c r="E335" s="3" t="s">
        <v>403</v>
      </c>
      <c r="F335" s="3" t="s">
        <v>1102</v>
      </c>
    </row>
    <row r="336" spans="1:8" x14ac:dyDescent="0.25">
      <c r="A336" s="3" t="s">
        <v>350</v>
      </c>
      <c r="B336" s="3" t="s">
        <v>332</v>
      </c>
      <c r="C336" s="3" t="s">
        <v>519</v>
      </c>
      <c r="D336" s="3" t="s">
        <v>1106</v>
      </c>
      <c r="E336" s="3" t="s">
        <v>244</v>
      </c>
      <c r="F336" s="3" t="s">
        <v>1102</v>
      </c>
      <c r="G336" s="3" t="s">
        <v>987</v>
      </c>
      <c r="H336" s="3">
        <v>103.5</v>
      </c>
    </row>
    <row r="337" spans="1:8" x14ac:dyDescent="0.25">
      <c r="A337" s="3" t="s">
        <v>351</v>
      </c>
      <c r="B337" s="3" t="s">
        <v>332</v>
      </c>
      <c r="C337" s="3" t="s">
        <v>192</v>
      </c>
      <c r="D337" s="3" t="s">
        <v>1106</v>
      </c>
      <c r="E337" s="3" t="s">
        <v>12</v>
      </c>
      <c r="F337" s="3" t="s">
        <v>1102</v>
      </c>
      <c r="G337" s="3" t="s">
        <v>917</v>
      </c>
      <c r="H337" s="3">
        <v>51.58</v>
      </c>
    </row>
    <row r="338" spans="1:8" x14ac:dyDescent="0.25">
      <c r="A338" s="3" t="s">
        <v>351</v>
      </c>
      <c r="B338" s="3" t="s">
        <v>332</v>
      </c>
      <c r="C338" s="3" t="s">
        <v>740</v>
      </c>
      <c r="D338" s="3" t="s">
        <v>1106</v>
      </c>
      <c r="E338" s="3" t="s">
        <v>968</v>
      </c>
      <c r="F338" s="3" t="s">
        <v>1101</v>
      </c>
      <c r="G338" s="3" t="s">
        <v>907</v>
      </c>
      <c r="H338" s="3">
        <v>17.5</v>
      </c>
    </row>
    <row r="339" spans="1:8" x14ac:dyDescent="0.25">
      <c r="A339" s="3" t="s">
        <v>351</v>
      </c>
      <c r="B339" s="3" t="s">
        <v>332</v>
      </c>
      <c r="C339" s="3" t="s">
        <v>193</v>
      </c>
      <c r="D339" s="3" t="s">
        <v>1106</v>
      </c>
      <c r="E339" s="3" t="s">
        <v>1093</v>
      </c>
      <c r="F339" s="3" t="s">
        <v>1102</v>
      </c>
      <c r="G339" s="3" t="s">
        <v>917</v>
      </c>
      <c r="H339" s="3">
        <v>16.52</v>
      </c>
    </row>
    <row r="340" spans="1:8" x14ac:dyDescent="0.25">
      <c r="A340" s="3" t="s">
        <v>351</v>
      </c>
      <c r="B340" s="3" t="s">
        <v>332</v>
      </c>
      <c r="C340" s="3" t="s">
        <v>1080</v>
      </c>
      <c r="D340" s="3" t="s">
        <v>1106</v>
      </c>
      <c r="E340" s="3" t="s">
        <v>1093</v>
      </c>
      <c r="F340" s="3" t="s">
        <v>1102</v>
      </c>
      <c r="G340" s="3" t="s">
        <v>1039</v>
      </c>
      <c r="H340" s="3">
        <v>5</v>
      </c>
    </row>
    <row r="341" spans="1:8" hidden="1" x14ac:dyDescent="0.25">
      <c r="A341" s="3" t="s">
        <v>351</v>
      </c>
      <c r="B341" s="3" t="s">
        <v>332</v>
      </c>
      <c r="C341" s="3" t="s">
        <v>1080</v>
      </c>
      <c r="D341" s="3" t="s">
        <v>1106</v>
      </c>
      <c r="E341" s="3" t="s">
        <v>1093</v>
      </c>
      <c r="F341" s="3" t="s">
        <v>1102</v>
      </c>
      <c r="G341" s="3" t="s">
        <v>1088</v>
      </c>
    </row>
    <row r="342" spans="1:8" x14ac:dyDescent="0.25">
      <c r="A342" s="3" t="s">
        <v>351</v>
      </c>
      <c r="B342" s="3" t="s">
        <v>332</v>
      </c>
      <c r="C342" s="3" t="s">
        <v>741</v>
      </c>
      <c r="D342" s="3" t="s">
        <v>1106</v>
      </c>
      <c r="E342" s="3" t="s">
        <v>1098</v>
      </c>
      <c r="F342" s="3" t="s">
        <v>1101</v>
      </c>
      <c r="G342" s="3" t="s">
        <v>907</v>
      </c>
      <c r="H342" s="3">
        <v>6.6</v>
      </c>
    </row>
    <row r="343" spans="1:8" x14ac:dyDescent="0.25">
      <c r="A343" s="3" t="s">
        <v>351</v>
      </c>
      <c r="B343" s="3" t="s">
        <v>332</v>
      </c>
      <c r="C343" s="3" t="s">
        <v>742</v>
      </c>
      <c r="D343" s="3" t="s">
        <v>1106</v>
      </c>
      <c r="E343" s="3" t="s">
        <v>404</v>
      </c>
      <c r="F343" s="3" t="s">
        <v>1102</v>
      </c>
      <c r="G343" s="3" t="s">
        <v>916</v>
      </c>
      <c r="H343" s="3">
        <v>14.68</v>
      </c>
    </row>
    <row r="344" spans="1:8" x14ac:dyDescent="0.25">
      <c r="A344" s="3" t="s">
        <v>351</v>
      </c>
      <c r="B344" s="3" t="s">
        <v>332</v>
      </c>
      <c r="C344" s="3" t="s">
        <v>743</v>
      </c>
      <c r="D344" s="3" t="s">
        <v>1106</v>
      </c>
      <c r="E344" s="3" t="s">
        <v>967</v>
      </c>
      <c r="F344" s="3" t="s">
        <v>1101</v>
      </c>
      <c r="G344" s="3" t="s">
        <v>906</v>
      </c>
      <c r="H344" s="3">
        <v>4.8</v>
      </c>
    </row>
    <row r="345" spans="1:8" x14ac:dyDescent="0.25">
      <c r="A345" s="3" t="s">
        <v>351</v>
      </c>
      <c r="B345" s="3" t="s">
        <v>332</v>
      </c>
      <c r="C345" s="3" t="s">
        <v>744</v>
      </c>
      <c r="D345" s="3" t="s">
        <v>1106</v>
      </c>
      <c r="E345" s="3" t="s">
        <v>407</v>
      </c>
      <c r="F345" s="3" t="s">
        <v>1102</v>
      </c>
      <c r="G345" s="3" t="s">
        <v>910</v>
      </c>
      <c r="H345" s="3">
        <v>49.01</v>
      </c>
    </row>
    <row r="346" spans="1:8" x14ac:dyDescent="0.25">
      <c r="A346" s="3" t="s">
        <v>351</v>
      </c>
      <c r="B346" s="3" t="s">
        <v>332</v>
      </c>
      <c r="C346" s="3" t="s">
        <v>745</v>
      </c>
      <c r="D346" s="3" t="s">
        <v>1106</v>
      </c>
      <c r="E346" s="3" t="s">
        <v>970</v>
      </c>
      <c r="F346" s="3" t="s">
        <v>1101</v>
      </c>
      <c r="G346" s="3" t="s">
        <v>906</v>
      </c>
      <c r="H346" s="3">
        <v>20.85</v>
      </c>
    </row>
    <row r="347" spans="1:8" x14ac:dyDescent="0.25">
      <c r="A347" s="3" t="s">
        <v>351</v>
      </c>
      <c r="B347" s="3" t="s">
        <v>332</v>
      </c>
      <c r="C347" s="3" t="s">
        <v>194</v>
      </c>
      <c r="D347" s="3" t="s">
        <v>1106</v>
      </c>
      <c r="E347" s="3" t="s">
        <v>1095</v>
      </c>
      <c r="F347" s="3" t="s">
        <v>1102</v>
      </c>
      <c r="G347" s="3" t="s">
        <v>917</v>
      </c>
      <c r="H347" s="3">
        <v>15.04</v>
      </c>
    </row>
    <row r="348" spans="1:8" x14ac:dyDescent="0.25">
      <c r="A348" s="3" t="s">
        <v>351</v>
      </c>
      <c r="B348" s="3" t="s">
        <v>332</v>
      </c>
      <c r="C348" s="3" t="s">
        <v>1081</v>
      </c>
      <c r="D348" s="3" t="s">
        <v>1106</v>
      </c>
      <c r="E348" s="3" t="s">
        <v>1095</v>
      </c>
      <c r="F348" s="3" t="s">
        <v>1102</v>
      </c>
      <c r="G348" s="3" t="s">
        <v>1039</v>
      </c>
      <c r="H348" s="3">
        <v>2.5</v>
      </c>
    </row>
    <row r="349" spans="1:8" hidden="1" x14ac:dyDescent="0.25">
      <c r="A349" s="3" t="s">
        <v>351</v>
      </c>
      <c r="B349" s="3" t="s">
        <v>332</v>
      </c>
      <c r="C349" s="3" t="s">
        <v>1081</v>
      </c>
      <c r="D349" s="3" t="s">
        <v>1106</v>
      </c>
      <c r="E349" s="3" t="s">
        <v>1095</v>
      </c>
      <c r="F349" s="3" t="s">
        <v>1102</v>
      </c>
      <c r="G349" s="3" t="s">
        <v>1088</v>
      </c>
    </row>
    <row r="350" spans="1:8" x14ac:dyDescent="0.25">
      <c r="A350" s="3" t="s">
        <v>351</v>
      </c>
      <c r="B350" s="3" t="s">
        <v>332</v>
      </c>
      <c r="C350" s="3" t="s">
        <v>746</v>
      </c>
      <c r="D350" s="3" t="s">
        <v>1106</v>
      </c>
      <c r="E350" s="3" t="s">
        <v>1096</v>
      </c>
      <c r="F350" s="3" t="s">
        <v>1101</v>
      </c>
      <c r="G350" s="3" t="s">
        <v>907</v>
      </c>
      <c r="H350" s="3">
        <v>4.5999999999999996</v>
      </c>
    </row>
    <row r="351" spans="1:8" x14ac:dyDescent="0.25">
      <c r="A351" s="3" t="s">
        <v>351</v>
      </c>
      <c r="B351" s="3" t="s">
        <v>332</v>
      </c>
      <c r="C351" s="3" t="s">
        <v>195</v>
      </c>
      <c r="D351" s="3" t="s">
        <v>1106</v>
      </c>
      <c r="E351" s="3" t="s">
        <v>42</v>
      </c>
      <c r="F351" s="3" t="s">
        <v>1102</v>
      </c>
      <c r="G351" s="3" t="s">
        <v>917</v>
      </c>
      <c r="H351" s="3">
        <v>24.65</v>
      </c>
    </row>
    <row r="352" spans="1:8" x14ac:dyDescent="0.25">
      <c r="A352" s="3" t="s">
        <v>351</v>
      </c>
      <c r="B352" s="3" t="s">
        <v>332</v>
      </c>
      <c r="C352" s="3" t="s">
        <v>747</v>
      </c>
      <c r="D352" s="3" t="s">
        <v>1106</v>
      </c>
      <c r="E352" s="3" t="s">
        <v>974</v>
      </c>
      <c r="F352" s="3" t="s">
        <v>1101</v>
      </c>
      <c r="G352" s="3" t="s">
        <v>906</v>
      </c>
      <c r="H352" s="3">
        <v>9</v>
      </c>
    </row>
    <row r="353" spans="1:8" x14ac:dyDescent="0.25">
      <c r="A353" s="3" t="s">
        <v>351</v>
      </c>
      <c r="B353" s="3" t="s">
        <v>332</v>
      </c>
      <c r="C353" s="3" t="s">
        <v>236</v>
      </c>
      <c r="D353" s="3" t="s">
        <v>1106</v>
      </c>
      <c r="E353" s="3" t="s">
        <v>222</v>
      </c>
      <c r="F353" s="3" t="s">
        <v>1102</v>
      </c>
      <c r="G353" s="3" t="s">
        <v>957</v>
      </c>
      <c r="H353" s="3">
        <v>36</v>
      </c>
    </row>
    <row r="354" spans="1:8" x14ac:dyDescent="0.25">
      <c r="A354" s="3" t="s">
        <v>351</v>
      </c>
      <c r="B354" s="3" t="s">
        <v>332</v>
      </c>
      <c r="C354" s="3" t="s">
        <v>748</v>
      </c>
      <c r="D354" s="3" t="s">
        <v>1106</v>
      </c>
      <c r="E354" s="3" t="s">
        <v>977</v>
      </c>
      <c r="F354" s="3" t="s">
        <v>1101</v>
      </c>
      <c r="G354" s="3" t="s">
        <v>906</v>
      </c>
      <c r="H354" s="3">
        <v>13</v>
      </c>
    </row>
    <row r="355" spans="1:8" x14ac:dyDescent="0.25">
      <c r="A355" s="3" t="s">
        <v>351</v>
      </c>
      <c r="B355" s="3" t="s">
        <v>332</v>
      </c>
      <c r="C355" s="3" t="s">
        <v>430</v>
      </c>
      <c r="D355" s="3" t="s">
        <v>1106</v>
      </c>
      <c r="E355" s="3" t="s">
        <v>406</v>
      </c>
      <c r="F355" s="3" t="s">
        <v>1102</v>
      </c>
      <c r="G355" s="3" t="s">
        <v>910</v>
      </c>
      <c r="H355" s="3">
        <v>47.99</v>
      </c>
    </row>
    <row r="356" spans="1:8" x14ac:dyDescent="0.25">
      <c r="A356" s="3" t="s">
        <v>351</v>
      </c>
      <c r="B356" s="3" t="s">
        <v>332</v>
      </c>
      <c r="C356" s="3" t="s">
        <v>749</v>
      </c>
      <c r="D356" s="3" t="s">
        <v>1106</v>
      </c>
      <c r="E356" s="3" t="s">
        <v>966</v>
      </c>
      <c r="F356" s="3" t="s">
        <v>1101</v>
      </c>
      <c r="G356" s="3" t="s">
        <v>906</v>
      </c>
      <c r="H356" s="3">
        <v>20.85</v>
      </c>
    </row>
    <row r="357" spans="1:8" x14ac:dyDescent="0.25">
      <c r="A357" s="3" t="s">
        <v>351</v>
      </c>
      <c r="B357" s="3" t="s">
        <v>332</v>
      </c>
      <c r="C357" s="3" t="s">
        <v>438</v>
      </c>
      <c r="D357" s="3" t="s">
        <v>1106</v>
      </c>
      <c r="E357" s="3" t="s">
        <v>439</v>
      </c>
      <c r="F357" s="3" t="s">
        <v>1102</v>
      </c>
      <c r="G357" s="3" t="s">
        <v>917</v>
      </c>
      <c r="H357" s="3">
        <v>19.89</v>
      </c>
    </row>
    <row r="358" spans="1:8" x14ac:dyDescent="0.25">
      <c r="A358" s="3" t="s">
        <v>351</v>
      </c>
      <c r="B358" s="3" t="s">
        <v>332</v>
      </c>
      <c r="C358" s="3" t="s">
        <v>752</v>
      </c>
      <c r="D358" s="3" t="s">
        <v>1106</v>
      </c>
      <c r="E358" s="3" t="s">
        <v>979</v>
      </c>
      <c r="F358" s="3" t="s">
        <v>1101</v>
      </c>
      <c r="G358" s="3" t="s">
        <v>907</v>
      </c>
      <c r="H358" s="3">
        <v>12.9</v>
      </c>
    </row>
    <row r="359" spans="1:8" x14ac:dyDescent="0.25">
      <c r="A359" s="3" t="s">
        <v>351</v>
      </c>
      <c r="B359" s="3" t="s">
        <v>332</v>
      </c>
      <c r="C359" s="3" t="s">
        <v>440</v>
      </c>
      <c r="D359" s="3" t="s">
        <v>1106</v>
      </c>
      <c r="E359" s="3" t="s">
        <v>441</v>
      </c>
      <c r="F359" s="3" t="s">
        <v>1102</v>
      </c>
      <c r="G359" s="3" t="s">
        <v>917</v>
      </c>
      <c r="H359" s="3">
        <v>92.41</v>
      </c>
    </row>
    <row r="360" spans="1:8" x14ac:dyDescent="0.25">
      <c r="A360" s="3" t="s">
        <v>351</v>
      </c>
      <c r="B360" s="3" t="s">
        <v>332</v>
      </c>
      <c r="C360" s="3" t="s">
        <v>754</v>
      </c>
      <c r="D360" s="3" t="s">
        <v>1106</v>
      </c>
      <c r="E360" s="3" t="s">
        <v>980</v>
      </c>
      <c r="F360" s="3" t="s">
        <v>1101</v>
      </c>
      <c r="G360" s="3" t="s">
        <v>964</v>
      </c>
      <c r="H360" s="3">
        <v>52.1</v>
      </c>
    </row>
    <row r="361" spans="1:8" x14ac:dyDescent="0.25">
      <c r="A361" s="3" t="s">
        <v>351</v>
      </c>
      <c r="B361" s="3" t="s">
        <v>332</v>
      </c>
      <c r="C361" s="3" t="s">
        <v>445</v>
      </c>
      <c r="D361" s="3" t="s">
        <v>1106</v>
      </c>
      <c r="E361" s="3" t="s">
        <v>444</v>
      </c>
      <c r="F361" s="3" t="s">
        <v>1102</v>
      </c>
      <c r="G361" s="3" t="s">
        <v>917</v>
      </c>
      <c r="H361" s="3">
        <v>158.16999999999999</v>
      </c>
    </row>
    <row r="362" spans="1:8" x14ac:dyDescent="0.25">
      <c r="A362" s="3" t="s">
        <v>351</v>
      </c>
      <c r="B362" s="3" t="s">
        <v>332</v>
      </c>
      <c r="C362" s="3" t="s">
        <v>753</v>
      </c>
      <c r="D362" s="3" t="s">
        <v>1106</v>
      </c>
      <c r="E362" s="3" t="s">
        <v>981</v>
      </c>
      <c r="F362" s="3" t="s">
        <v>1101</v>
      </c>
      <c r="G362" s="3" t="s">
        <v>964</v>
      </c>
      <c r="H362" s="3">
        <v>41.8</v>
      </c>
    </row>
    <row r="363" spans="1:8" x14ac:dyDescent="0.25">
      <c r="A363" s="3" t="s">
        <v>351</v>
      </c>
      <c r="B363" s="3" t="s">
        <v>332</v>
      </c>
      <c r="C363" s="3" t="s">
        <v>442</v>
      </c>
      <c r="D363" s="3" t="s">
        <v>1106</v>
      </c>
      <c r="E363" s="3" t="s">
        <v>375</v>
      </c>
      <c r="F363" s="3" t="s">
        <v>1102</v>
      </c>
      <c r="G363" s="3" t="s">
        <v>962</v>
      </c>
      <c r="H363" s="3">
        <v>16.93</v>
      </c>
    </row>
    <row r="364" spans="1:8" x14ac:dyDescent="0.25">
      <c r="A364" s="3" t="s">
        <v>351</v>
      </c>
      <c r="B364" s="3" t="s">
        <v>332</v>
      </c>
      <c r="C364" s="3" t="s">
        <v>443</v>
      </c>
      <c r="D364" s="3" t="s">
        <v>1106</v>
      </c>
      <c r="E364" s="3" t="s">
        <v>12</v>
      </c>
      <c r="F364" s="3" t="s">
        <v>1102</v>
      </c>
      <c r="G364" s="3" t="s">
        <v>917</v>
      </c>
      <c r="H364" s="3">
        <v>85.82</v>
      </c>
    </row>
    <row r="365" spans="1:8" x14ac:dyDescent="0.25">
      <c r="A365" s="3" t="s">
        <v>351</v>
      </c>
      <c r="B365" s="3" t="s">
        <v>332</v>
      </c>
      <c r="C365" s="3" t="s">
        <v>759</v>
      </c>
      <c r="D365" s="3" t="s">
        <v>1106</v>
      </c>
      <c r="E365" s="3" t="s">
        <v>968</v>
      </c>
      <c r="F365" s="3" t="s">
        <v>1101</v>
      </c>
      <c r="G365" s="3" t="s">
        <v>907</v>
      </c>
      <c r="H365" s="3">
        <v>30.8</v>
      </c>
    </row>
    <row r="366" spans="1:8" x14ac:dyDescent="0.25">
      <c r="A366" s="3" t="s">
        <v>351</v>
      </c>
      <c r="B366" s="3" t="s">
        <v>332</v>
      </c>
      <c r="C366" s="3" t="s">
        <v>760</v>
      </c>
      <c r="D366" s="3" t="s">
        <v>1106</v>
      </c>
      <c r="E366" s="3" t="s">
        <v>316</v>
      </c>
      <c r="F366" s="3" t="s">
        <v>1102</v>
      </c>
      <c r="G366" s="3" t="s">
        <v>987</v>
      </c>
      <c r="H366" s="3">
        <v>168.58</v>
      </c>
    </row>
    <row r="367" spans="1:8" x14ac:dyDescent="0.25">
      <c r="A367" s="3" t="s">
        <v>351</v>
      </c>
      <c r="B367" s="3" t="s">
        <v>332</v>
      </c>
      <c r="C367" s="3" t="s">
        <v>763</v>
      </c>
      <c r="D367" s="3" t="s">
        <v>1106</v>
      </c>
      <c r="E367" s="3" t="s">
        <v>978</v>
      </c>
      <c r="F367" s="3" t="s">
        <v>1101</v>
      </c>
      <c r="G367" s="3" t="s">
        <v>906</v>
      </c>
      <c r="H367" s="3">
        <v>44.8</v>
      </c>
    </row>
    <row r="368" spans="1:8" x14ac:dyDescent="0.25">
      <c r="A368" s="3" t="s">
        <v>351</v>
      </c>
      <c r="B368" s="3" t="s">
        <v>332</v>
      </c>
      <c r="C368" s="3" t="s">
        <v>520</v>
      </c>
      <c r="D368" s="3" t="s">
        <v>1106</v>
      </c>
      <c r="E368" s="3" t="s">
        <v>244</v>
      </c>
      <c r="F368" s="3" t="s">
        <v>1102</v>
      </c>
      <c r="G368" s="3" t="s">
        <v>987</v>
      </c>
      <c r="H368" s="3">
        <v>89.4</v>
      </c>
    </row>
    <row r="369" spans="1:8" x14ac:dyDescent="0.25">
      <c r="A369" s="3" t="s">
        <v>352</v>
      </c>
      <c r="B369" s="3" t="s">
        <v>332</v>
      </c>
      <c r="C369" s="3" t="s">
        <v>64</v>
      </c>
      <c r="D369" s="3" t="s">
        <v>1106</v>
      </c>
      <c r="E369" s="3" t="s">
        <v>12</v>
      </c>
      <c r="F369" s="3" t="s">
        <v>1102</v>
      </c>
      <c r="G369" s="3" t="s">
        <v>917</v>
      </c>
      <c r="H369" s="3">
        <v>114.48</v>
      </c>
    </row>
    <row r="370" spans="1:8" x14ac:dyDescent="0.25">
      <c r="A370" s="3" t="s">
        <v>352</v>
      </c>
      <c r="B370" s="3" t="s">
        <v>332</v>
      </c>
      <c r="C370" s="3" t="s">
        <v>765</v>
      </c>
      <c r="D370" s="3" t="s">
        <v>1106</v>
      </c>
      <c r="E370" s="3" t="s">
        <v>968</v>
      </c>
      <c r="F370" s="3" t="s">
        <v>1101</v>
      </c>
      <c r="G370" s="3" t="s">
        <v>907</v>
      </c>
      <c r="H370" s="3">
        <v>68.400000000000006</v>
      </c>
    </row>
    <row r="371" spans="1:8" x14ac:dyDescent="0.25">
      <c r="A371" s="3" t="s">
        <v>352</v>
      </c>
      <c r="B371" s="3" t="s">
        <v>332</v>
      </c>
      <c r="C371" s="3" t="s">
        <v>65</v>
      </c>
      <c r="D371" s="3" t="s">
        <v>1106</v>
      </c>
      <c r="E371" s="3" t="s">
        <v>1093</v>
      </c>
      <c r="F371" s="3" t="s">
        <v>1102</v>
      </c>
      <c r="G371" s="3" t="s">
        <v>917</v>
      </c>
      <c r="H371" s="3">
        <v>16.04</v>
      </c>
    </row>
    <row r="372" spans="1:8" x14ac:dyDescent="0.25">
      <c r="A372" s="3" t="s">
        <v>352</v>
      </c>
      <c r="B372" s="3" t="s">
        <v>332</v>
      </c>
      <c r="C372" s="3" t="s">
        <v>1082</v>
      </c>
      <c r="D372" s="3" t="s">
        <v>1106</v>
      </c>
      <c r="E372" s="3" t="s">
        <v>1093</v>
      </c>
      <c r="F372" s="3" t="s">
        <v>1102</v>
      </c>
      <c r="G372" s="3" t="s">
        <v>1039</v>
      </c>
      <c r="H372" s="3">
        <v>5</v>
      </c>
    </row>
    <row r="373" spans="1:8" hidden="1" x14ac:dyDescent="0.25">
      <c r="A373" s="3" t="s">
        <v>352</v>
      </c>
      <c r="B373" s="3" t="s">
        <v>332</v>
      </c>
      <c r="C373" s="3" t="s">
        <v>1082</v>
      </c>
      <c r="D373" s="3" t="s">
        <v>1106</v>
      </c>
      <c r="E373" s="3" t="s">
        <v>1093</v>
      </c>
      <c r="F373" s="3" t="s">
        <v>1102</v>
      </c>
      <c r="G373" s="3" t="s">
        <v>1088</v>
      </c>
    </row>
    <row r="374" spans="1:8" x14ac:dyDescent="0.25">
      <c r="A374" s="3" t="s">
        <v>352</v>
      </c>
      <c r="B374" s="3" t="s">
        <v>332</v>
      </c>
      <c r="C374" s="3" t="s">
        <v>766</v>
      </c>
      <c r="D374" s="3" t="s">
        <v>1106</v>
      </c>
      <c r="E374" s="3" t="s">
        <v>1098</v>
      </c>
      <c r="F374" s="3" t="s">
        <v>1101</v>
      </c>
      <c r="G374" s="3" t="s">
        <v>907</v>
      </c>
      <c r="H374" s="3">
        <v>6.6</v>
      </c>
    </row>
    <row r="375" spans="1:8" x14ac:dyDescent="0.25">
      <c r="A375" s="3" t="s">
        <v>352</v>
      </c>
      <c r="B375" s="3" t="s">
        <v>332</v>
      </c>
      <c r="C375" s="3" t="s">
        <v>767</v>
      </c>
      <c r="D375" s="3" t="s">
        <v>1106</v>
      </c>
      <c r="E375" s="3" t="s">
        <v>404</v>
      </c>
      <c r="F375" s="3" t="s">
        <v>1102</v>
      </c>
      <c r="G375" s="3" t="s">
        <v>916</v>
      </c>
      <c r="H375" s="3">
        <v>9.57</v>
      </c>
    </row>
    <row r="376" spans="1:8" x14ac:dyDescent="0.25">
      <c r="A376" s="3" t="s">
        <v>352</v>
      </c>
      <c r="B376" s="3" t="s">
        <v>332</v>
      </c>
      <c r="C376" s="3" t="s">
        <v>769</v>
      </c>
      <c r="D376" s="3" t="s">
        <v>1106</v>
      </c>
      <c r="E376" s="3" t="s">
        <v>967</v>
      </c>
      <c r="F376" s="3" t="s">
        <v>1101</v>
      </c>
      <c r="G376" s="3" t="s">
        <v>906</v>
      </c>
      <c r="H376" s="3">
        <v>4.8</v>
      </c>
    </row>
    <row r="377" spans="1:8" x14ac:dyDescent="0.25">
      <c r="A377" s="3" t="s">
        <v>352</v>
      </c>
      <c r="B377" s="3" t="s">
        <v>332</v>
      </c>
      <c r="C377" s="3" t="s">
        <v>770</v>
      </c>
      <c r="D377" s="3" t="s">
        <v>1106</v>
      </c>
      <c r="E377" s="3" t="s">
        <v>407</v>
      </c>
      <c r="F377" s="3" t="s">
        <v>1102</v>
      </c>
      <c r="G377" s="3" t="s">
        <v>910</v>
      </c>
      <c r="H377" s="3">
        <v>48.15</v>
      </c>
    </row>
    <row r="378" spans="1:8" x14ac:dyDescent="0.25">
      <c r="A378" s="3" t="s">
        <v>352</v>
      </c>
      <c r="B378" s="3" t="s">
        <v>332</v>
      </c>
      <c r="C378" s="3" t="s">
        <v>772</v>
      </c>
      <c r="D378" s="3" t="s">
        <v>1106</v>
      </c>
      <c r="E378" s="3" t="s">
        <v>970</v>
      </c>
      <c r="F378" s="3" t="s">
        <v>1101</v>
      </c>
      <c r="G378" s="3" t="s">
        <v>906</v>
      </c>
      <c r="H378" s="3">
        <v>20.85</v>
      </c>
    </row>
    <row r="379" spans="1:8" x14ac:dyDescent="0.25">
      <c r="A379" s="3" t="s">
        <v>352</v>
      </c>
      <c r="B379" s="3" t="s">
        <v>332</v>
      </c>
      <c r="C379" s="3" t="s">
        <v>66</v>
      </c>
      <c r="D379" s="3" t="s">
        <v>1106</v>
      </c>
      <c r="E379" s="3" t="s">
        <v>1095</v>
      </c>
      <c r="F379" s="3" t="s">
        <v>1102</v>
      </c>
      <c r="G379" s="3" t="s">
        <v>917</v>
      </c>
      <c r="H379" s="3">
        <v>14.69</v>
      </c>
    </row>
    <row r="380" spans="1:8" x14ac:dyDescent="0.25">
      <c r="A380" s="3" t="s">
        <v>352</v>
      </c>
      <c r="B380" s="3" t="s">
        <v>332</v>
      </c>
      <c r="C380" s="3" t="s">
        <v>1083</v>
      </c>
      <c r="D380" s="3" t="s">
        <v>1106</v>
      </c>
      <c r="E380" s="3" t="s">
        <v>1095</v>
      </c>
      <c r="F380" s="3" t="s">
        <v>1102</v>
      </c>
      <c r="G380" s="3" t="s">
        <v>1039</v>
      </c>
      <c r="H380" s="3">
        <v>2.5</v>
      </c>
    </row>
    <row r="381" spans="1:8" hidden="1" x14ac:dyDescent="0.25">
      <c r="A381" s="3" t="s">
        <v>352</v>
      </c>
      <c r="B381" s="3" t="s">
        <v>332</v>
      </c>
      <c r="C381" s="3" t="s">
        <v>1083</v>
      </c>
      <c r="D381" s="3" t="s">
        <v>1106</v>
      </c>
      <c r="E381" s="3" t="s">
        <v>1095</v>
      </c>
      <c r="F381" s="3" t="s">
        <v>1102</v>
      </c>
      <c r="G381" s="3" t="s">
        <v>1088</v>
      </c>
    </row>
    <row r="382" spans="1:8" x14ac:dyDescent="0.25">
      <c r="A382" s="3" t="s">
        <v>352</v>
      </c>
      <c r="B382" s="3" t="s">
        <v>332</v>
      </c>
      <c r="C382" s="3" t="s">
        <v>773</v>
      </c>
      <c r="D382" s="3" t="s">
        <v>1106</v>
      </c>
      <c r="E382" s="3" t="s">
        <v>1096</v>
      </c>
      <c r="F382" s="3" t="s">
        <v>1101</v>
      </c>
      <c r="G382" s="3" t="s">
        <v>907</v>
      </c>
      <c r="H382" s="3">
        <v>4.5999999999999996</v>
      </c>
    </row>
    <row r="383" spans="1:8" x14ac:dyDescent="0.25">
      <c r="A383" s="3" t="s">
        <v>352</v>
      </c>
      <c r="B383" s="3" t="s">
        <v>332</v>
      </c>
      <c r="C383" s="3" t="s">
        <v>67</v>
      </c>
      <c r="D383" s="3" t="s">
        <v>1106</v>
      </c>
      <c r="E383" s="3" t="s">
        <v>42</v>
      </c>
      <c r="F383" s="3" t="s">
        <v>1102</v>
      </c>
      <c r="G383" s="3" t="s">
        <v>917</v>
      </c>
      <c r="H383" s="3">
        <v>14.98</v>
      </c>
    </row>
    <row r="384" spans="1:8" x14ac:dyDescent="0.25">
      <c r="A384" s="3" t="s">
        <v>352</v>
      </c>
      <c r="B384" s="3" t="s">
        <v>332</v>
      </c>
      <c r="C384" s="3" t="s">
        <v>774</v>
      </c>
      <c r="D384" s="3" t="s">
        <v>1106</v>
      </c>
      <c r="E384" s="3" t="s">
        <v>974</v>
      </c>
      <c r="F384" s="3" t="s">
        <v>1101</v>
      </c>
      <c r="G384" s="3" t="s">
        <v>906</v>
      </c>
      <c r="H384" s="3">
        <v>9</v>
      </c>
    </row>
    <row r="385" spans="1:8" x14ac:dyDescent="0.25">
      <c r="A385" s="3" t="s">
        <v>352</v>
      </c>
      <c r="B385" s="3" t="s">
        <v>332</v>
      </c>
      <c r="C385" s="3" t="s">
        <v>237</v>
      </c>
      <c r="D385" s="3" t="s">
        <v>1106</v>
      </c>
      <c r="E385" s="3" t="s">
        <v>222</v>
      </c>
      <c r="F385" s="3" t="s">
        <v>1102</v>
      </c>
      <c r="G385" s="3" t="s">
        <v>957</v>
      </c>
      <c r="H385" s="3">
        <v>36</v>
      </c>
    </row>
    <row r="386" spans="1:8" x14ac:dyDescent="0.25">
      <c r="A386" s="3" t="s">
        <v>352</v>
      </c>
      <c r="B386" s="3" t="s">
        <v>332</v>
      </c>
      <c r="C386" s="3" t="s">
        <v>775</v>
      </c>
      <c r="D386" s="3" t="s">
        <v>1106</v>
      </c>
      <c r="E386" s="3" t="s">
        <v>977</v>
      </c>
      <c r="F386" s="3" t="s">
        <v>1101</v>
      </c>
      <c r="G386" s="3" t="s">
        <v>906</v>
      </c>
      <c r="H386" s="3">
        <v>13</v>
      </c>
    </row>
    <row r="387" spans="1:8" x14ac:dyDescent="0.25">
      <c r="A387" s="3" t="s">
        <v>352</v>
      </c>
      <c r="B387" s="3" t="s">
        <v>332</v>
      </c>
      <c r="C387" s="3" t="s">
        <v>431</v>
      </c>
      <c r="D387" s="3" t="s">
        <v>1106</v>
      </c>
      <c r="E387" s="3" t="s">
        <v>406</v>
      </c>
      <c r="F387" s="3" t="s">
        <v>1102</v>
      </c>
      <c r="G387" s="3" t="s">
        <v>910</v>
      </c>
      <c r="H387" s="3">
        <v>47.12</v>
      </c>
    </row>
    <row r="388" spans="1:8" x14ac:dyDescent="0.25">
      <c r="A388" s="3" t="s">
        <v>352</v>
      </c>
      <c r="B388" s="3" t="s">
        <v>332</v>
      </c>
      <c r="C388" s="3" t="s">
        <v>777</v>
      </c>
      <c r="D388" s="3" t="s">
        <v>1106</v>
      </c>
      <c r="E388" s="3" t="s">
        <v>966</v>
      </c>
      <c r="F388" s="3" t="s">
        <v>1101</v>
      </c>
      <c r="G388" s="3" t="s">
        <v>906</v>
      </c>
      <c r="H388" s="3">
        <v>20.85</v>
      </c>
    </row>
    <row r="389" spans="1:8" x14ac:dyDescent="0.25">
      <c r="A389" s="3" t="s">
        <v>352</v>
      </c>
      <c r="B389" s="3" t="s">
        <v>332</v>
      </c>
      <c r="C389" s="3" t="s">
        <v>521</v>
      </c>
      <c r="D389" s="3" t="s">
        <v>1106</v>
      </c>
      <c r="E389" s="3" t="s">
        <v>244</v>
      </c>
      <c r="F389" s="3" t="s">
        <v>1102</v>
      </c>
      <c r="G389" s="3" t="s">
        <v>987</v>
      </c>
      <c r="H389" s="3">
        <v>89.4</v>
      </c>
    </row>
    <row r="390" spans="1:8" x14ac:dyDescent="0.25">
      <c r="A390" s="3" t="s">
        <v>338</v>
      </c>
      <c r="B390" s="3" t="s">
        <v>108</v>
      </c>
      <c r="C390" s="3" t="s">
        <v>51</v>
      </c>
      <c r="D390" s="3" t="s">
        <v>1106</v>
      </c>
      <c r="E390" s="3" t="s">
        <v>12</v>
      </c>
      <c r="F390" s="3" t="s">
        <v>1102</v>
      </c>
      <c r="G390" s="3" t="s">
        <v>917</v>
      </c>
      <c r="H390" s="3">
        <v>146.18</v>
      </c>
    </row>
    <row r="391" spans="1:8" x14ac:dyDescent="0.25">
      <c r="A391" s="3" t="s">
        <v>338</v>
      </c>
      <c r="B391" s="3" t="s">
        <v>108</v>
      </c>
      <c r="C391" s="3" t="s">
        <v>778</v>
      </c>
      <c r="D391" s="3" t="s">
        <v>1106</v>
      </c>
      <c r="E391" s="3" t="s">
        <v>968</v>
      </c>
      <c r="F391" s="3" t="s">
        <v>1101</v>
      </c>
      <c r="G391" s="3" t="s">
        <v>907</v>
      </c>
      <c r="H391" s="3">
        <v>68.400000000000006</v>
      </c>
    </row>
    <row r="392" spans="1:8" x14ac:dyDescent="0.25">
      <c r="A392" s="3" t="s">
        <v>338</v>
      </c>
      <c r="B392" s="3" t="s">
        <v>108</v>
      </c>
      <c r="C392" s="3" t="s">
        <v>52</v>
      </c>
      <c r="D392" s="3" t="s">
        <v>1106</v>
      </c>
      <c r="E392" s="3" t="s">
        <v>1093</v>
      </c>
      <c r="F392" s="3" t="s">
        <v>1102</v>
      </c>
      <c r="G392" s="3" t="s">
        <v>917</v>
      </c>
      <c r="H392" s="3">
        <v>16.28</v>
      </c>
    </row>
    <row r="393" spans="1:8" x14ac:dyDescent="0.25">
      <c r="A393" s="3" t="s">
        <v>338</v>
      </c>
      <c r="B393" s="3" t="s">
        <v>108</v>
      </c>
      <c r="C393" s="3" t="s">
        <v>1048</v>
      </c>
      <c r="D393" s="3" t="s">
        <v>1106</v>
      </c>
      <c r="E393" s="3" t="s">
        <v>1093</v>
      </c>
      <c r="F393" s="3" t="s">
        <v>1102</v>
      </c>
      <c r="G393" s="3" t="s">
        <v>1039</v>
      </c>
      <c r="H393" s="3">
        <v>5</v>
      </c>
    </row>
    <row r="394" spans="1:8" hidden="1" x14ac:dyDescent="0.25">
      <c r="A394" s="3" t="s">
        <v>338</v>
      </c>
      <c r="B394" s="3" t="s">
        <v>108</v>
      </c>
      <c r="C394" s="3" t="s">
        <v>1048</v>
      </c>
      <c r="D394" s="3" t="s">
        <v>1106</v>
      </c>
      <c r="E394" s="3" t="s">
        <v>1093</v>
      </c>
      <c r="F394" s="3" t="s">
        <v>1102</v>
      </c>
      <c r="G394" s="3" t="s">
        <v>1088</v>
      </c>
    </row>
    <row r="395" spans="1:8" x14ac:dyDescent="0.25">
      <c r="A395" s="3" t="s">
        <v>338</v>
      </c>
      <c r="B395" s="3" t="s">
        <v>108</v>
      </c>
      <c r="C395" s="3" t="s">
        <v>779</v>
      </c>
      <c r="D395" s="3" t="s">
        <v>1106</v>
      </c>
      <c r="E395" s="3" t="s">
        <v>1098</v>
      </c>
      <c r="F395" s="3" t="s">
        <v>1101</v>
      </c>
      <c r="G395" s="3" t="s">
        <v>907</v>
      </c>
      <c r="H395" s="3">
        <v>6.6</v>
      </c>
    </row>
    <row r="396" spans="1:8" x14ac:dyDescent="0.25">
      <c r="A396" s="3" t="s">
        <v>338</v>
      </c>
      <c r="B396" s="3" t="s">
        <v>108</v>
      </c>
      <c r="C396" s="3" t="s">
        <v>780</v>
      </c>
      <c r="D396" s="3" t="s">
        <v>1106</v>
      </c>
      <c r="E396" s="3" t="s">
        <v>404</v>
      </c>
      <c r="F396" s="3" t="s">
        <v>1102</v>
      </c>
      <c r="G396" s="3" t="s">
        <v>916</v>
      </c>
      <c r="H396" s="3">
        <v>10.17</v>
      </c>
    </row>
    <row r="397" spans="1:8" x14ac:dyDescent="0.25">
      <c r="A397" s="3" t="s">
        <v>338</v>
      </c>
      <c r="B397" s="3" t="s">
        <v>108</v>
      </c>
      <c r="C397" s="3" t="s">
        <v>781</v>
      </c>
      <c r="D397" s="3" t="s">
        <v>1106</v>
      </c>
      <c r="E397" s="3" t="s">
        <v>967</v>
      </c>
      <c r="F397" s="3" t="s">
        <v>1101</v>
      </c>
      <c r="G397" s="3" t="s">
        <v>906</v>
      </c>
      <c r="H397" s="3">
        <v>4.8</v>
      </c>
    </row>
    <row r="398" spans="1:8" x14ac:dyDescent="0.25">
      <c r="A398" s="3" t="s">
        <v>338</v>
      </c>
      <c r="B398" s="3" t="s">
        <v>108</v>
      </c>
      <c r="C398" s="3" t="s">
        <v>405</v>
      </c>
      <c r="D398" s="3" t="s">
        <v>1106</v>
      </c>
      <c r="E398" s="3" t="s">
        <v>407</v>
      </c>
      <c r="F398" s="3" t="s">
        <v>1102</v>
      </c>
      <c r="G398" s="3" t="s">
        <v>910</v>
      </c>
      <c r="H398" s="3">
        <v>48.32</v>
      </c>
    </row>
    <row r="399" spans="1:8" x14ac:dyDescent="0.25">
      <c r="A399" s="3" t="s">
        <v>338</v>
      </c>
      <c r="B399" s="3" t="s">
        <v>108</v>
      </c>
      <c r="C399" s="3" t="s">
        <v>782</v>
      </c>
      <c r="D399" s="3" t="s">
        <v>1106</v>
      </c>
      <c r="E399" s="3" t="s">
        <v>970</v>
      </c>
      <c r="F399" s="3" t="s">
        <v>1101</v>
      </c>
      <c r="G399" s="3" t="s">
        <v>906</v>
      </c>
      <c r="H399" s="3">
        <v>20.85</v>
      </c>
    </row>
    <row r="400" spans="1:8" x14ac:dyDescent="0.25">
      <c r="A400" s="3" t="s">
        <v>338</v>
      </c>
      <c r="B400" s="3" t="s">
        <v>108</v>
      </c>
      <c r="C400" s="3" t="s">
        <v>53</v>
      </c>
      <c r="D400" s="3" t="s">
        <v>1106</v>
      </c>
      <c r="E400" s="3" t="s">
        <v>1095</v>
      </c>
      <c r="F400" s="3" t="s">
        <v>1102</v>
      </c>
      <c r="G400" s="3" t="s">
        <v>917</v>
      </c>
      <c r="H400" s="3">
        <v>15.03</v>
      </c>
    </row>
    <row r="401" spans="1:8" x14ac:dyDescent="0.25">
      <c r="A401" s="3" t="s">
        <v>338</v>
      </c>
      <c r="B401" s="3" t="s">
        <v>108</v>
      </c>
      <c r="C401" s="3" t="s">
        <v>1049</v>
      </c>
      <c r="D401" s="3" t="s">
        <v>1106</v>
      </c>
      <c r="E401" s="3" t="s">
        <v>1095</v>
      </c>
      <c r="F401" s="3" t="s">
        <v>1102</v>
      </c>
      <c r="G401" s="3" t="s">
        <v>1039</v>
      </c>
      <c r="H401" s="3">
        <v>2.5</v>
      </c>
    </row>
    <row r="402" spans="1:8" hidden="1" x14ac:dyDescent="0.25">
      <c r="A402" s="3" t="s">
        <v>338</v>
      </c>
      <c r="B402" s="3" t="s">
        <v>108</v>
      </c>
      <c r="C402" s="3" t="s">
        <v>1049</v>
      </c>
      <c r="D402" s="3" t="s">
        <v>1106</v>
      </c>
      <c r="E402" s="3" t="s">
        <v>1095</v>
      </c>
      <c r="F402" s="3" t="s">
        <v>1102</v>
      </c>
      <c r="G402" s="3" t="s">
        <v>1088</v>
      </c>
    </row>
    <row r="403" spans="1:8" x14ac:dyDescent="0.25">
      <c r="A403" s="3" t="s">
        <v>338</v>
      </c>
      <c r="B403" s="3" t="s">
        <v>108</v>
      </c>
      <c r="C403" s="3" t="s">
        <v>783</v>
      </c>
      <c r="D403" s="3" t="s">
        <v>1106</v>
      </c>
      <c r="E403" s="3" t="s">
        <v>1096</v>
      </c>
      <c r="F403" s="3" t="s">
        <v>1101</v>
      </c>
      <c r="G403" s="3" t="s">
        <v>907</v>
      </c>
      <c r="H403" s="3">
        <v>4.5999999999999996</v>
      </c>
    </row>
    <row r="404" spans="1:8" x14ac:dyDescent="0.25">
      <c r="A404" s="3" t="s">
        <v>338</v>
      </c>
      <c r="B404" s="3" t="s">
        <v>108</v>
      </c>
      <c r="C404" s="3" t="s">
        <v>56</v>
      </c>
      <c r="D404" s="3" t="s">
        <v>1106</v>
      </c>
      <c r="E404" s="3" t="s">
        <v>42</v>
      </c>
      <c r="F404" s="3" t="s">
        <v>1102</v>
      </c>
      <c r="G404" s="3" t="s">
        <v>917</v>
      </c>
      <c r="H404" s="3">
        <v>15.35</v>
      </c>
    </row>
    <row r="405" spans="1:8" x14ac:dyDescent="0.25">
      <c r="A405" s="3" t="s">
        <v>338</v>
      </c>
      <c r="B405" s="3" t="s">
        <v>108</v>
      </c>
      <c r="C405" s="3" t="s">
        <v>784</v>
      </c>
      <c r="D405" s="3" t="s">
        <v>1106</v>
      </c>
      <c r="E405" s="3" t="s">
        <v>974</v>
      </c>
      <c r="F405" s="3" t="s">
        <v>1101</v>
      </c>
      <c r="G405" s="3" t="s">
        <v>906</v>
      </c>
      <c r="H405" s="3">
        <v>9</v>
      </c>
    </row>
    <row r="406" spans="1:8" x14ac:dyDescent="0.25">
      <c r="A406" s="3" t="s">
        <v>338</v>
      </c>
      <c r="B406" s="3" t="s">
        <v>108</v>
      </c>
      <c r="C406" s="3" t="s">
        <v>241</v>
      </c>
      <c r="D406" s="3" t="s">
        <v>1106</v>
      </c>
      <c r="E406" s="3" t="s">
        <v>222</v>
      </c>
      <c r="F406" s="3" t="s">
        <v>1102</v>
      </c>
      <c r="G406" s="3" t="s">
        <v>957</v>
      </c>
      <c r="H406" s="3">
        <v>36</v>
      </c>
    </row>
    <row r="407" spans="1:8" x14ac:dyDescent="0.25">
      <c r="A407" s="3" t="s">
        <v>338</v>
      </c>
      <c r="B407" s="3" t="s">
        <v>108</v>
      </c>
      <c r="C407" s="3" t="s">
        <v>785</v>
      </c>
      <c r="D407" s="3" t="s">
        <v>1106</v>
      </c>
      <c r="E407" s="3" t="s">
        <v>977</v>
      </c>
      <c r="F407" s="3" t="s">
        <v>1101</v>
      </c>
      <c r="G407" s="3" t="s">
        <v>906</v>
      </c>
      <c r="H407" s="3">
        <v>13</v>
      </c>
    </row>
    <row r="408" spans="1:8" x14ac:dyDescent="0.25">
      <c r="A408" s="3" t="s">
        <v>338</v>
      </c>
      <c r="B408" s="3" t="s">
        <v>108</v>
      </c>
      <c r="C408" s="3" t="s">
        <v>414</v>
      </c>
      <c r="D408" s="3" t="s">
        <v>1106</v>
      </c>
      <c r="E408" s="3" t="s">
        <v>406</v>
      </c>
      <c r="F408" s="3" t="s">
        <v>1102</v>
      </c>
      <c r="G408" s="3" t="s">
        <v>910</v>
      </c>
      <c r="H408" s="3">
        <v>47.55</v>
      </c>
    </row>
    <row r="409" spans="1:8" x14ac:dyDescent="0.25">
      <c r="A409" s="3" t="s">
        <v>338</v>
      </c>
      <c r="B409" s="3" t="s">
        <v>108</v>
      </c>
      <c r="C409" s="3" t="s">
        <v>786</v>
      </c>
      <c r="D409" s="3" t="s">
        <v>1106</v>
      </c>
      <c r="E409" s="3" t="s">
        <v>966</v>
      </c>
      <c r="F409" s="3" t="s">
        <v>1101</v>
      </c>
      <c r="G409" s="3" t="s">
        <v>906</v>
      </c>
      <c r="H409" s="3">
        <v>20.85</v>
      </c>
    </row>
    <row r="410" spans="1:8" hidden="1" x14ac:dyDescent="0.25">
      <c r="A410" s="3" t="s">
        <v>338</v>
      </c>
      <c r="B410" s="3" t="s">
        <v>108</v>
      </c>
      <c r="C410" s="3" t="s">
        <v>502</v>
      </c>
      <c r="D410" s="3" t="s">
        <v>1106</v>
      </c>
      <c r="E410" s="3" t="s">
        <v>403</v>
      </c>
      <c r="F410" s="3" t="s">
        <v>1102</v>
      </c>
    </row>
    <row r="411" spans="1:8" x14ac:dyDescent="0.25">
      <c r="A411" s="3" t="s">
        <v>338</v>
      </c>
      <c r="B411" s="3" t="s">
        <v>108</v>
      </c>
      <c r="C411" s="3" t="s">
        <v>503</v>
      </c>
      <c r="D411" s="3" t="s">
        <v>1106</v>
      </c>
      <c r="E411" s="3" t="s">
        <v>244</v>
      </c>
      <c r="F411" s="3" t="s">
        <v>1102</v>
      </c>
      <c r="G411" s="3" t="s">
        <v>987</v>
      </c>
      <c r="H411" s="3">
        <v>103.5</v>
      </c>
    </row>
    <row r="412" spans="1:8" x14ac:dyDescent="0.25">
      <c r="A412" s="3" t="s">
        <v>297</v>
      </c>
      <c r="B412" s="3" t="s">
        <v>332</v>
      </c>
      <c r="C412" s="3" t="s">
        <v>203</v>
      </c>
      <c r="D412" s="3" t="s">
        <v>1106</v>
      </c>
      <c r="E412" s="3" t="s">
        <v>12</v>
      </c>
      <c r="F412" s="3" t="s">
        <v>1102</v>
      </c>
      <c r="G412" s="3" t="s">
        <v>917</v>
      </c>
      <c r="H412" s="3">
        <v>114.63</v>
      </c>
    </row>
    <row r="413" spans="1:8" x14ac:dyDescent="0.25">
      <c r="A413" s="3" t="s">
        <v>297</v>
      </c>
      <c r="B413" s="3" t="s">
        <v>332</v>
      </c>
      <c r="C413" s="3" t="s">
        <v>789</v>
      </c>
      <c r="D413" s="3" t="s">
        <v>1106</v>
      </c>
      <c r="E413" s="3" t="s">
        <v>968</v>
      </c>
      <c r="F413" s="3" t="s">
        <v>1101</v>
      </c>
      <c r="G413" s="3" t="s">
        <v>907</v>
      </c>
      <c r="H413" s="3">
        <v>68.400000000000006</v>
      </c>
    </row>
    <row r="414" spans="1:8" x14ac:dyDescent="0.25">
      <c r="A414" s="3" t="s">
        <v>297</v>
      </c>
      <c r="B414" s="3" t="s">
        <v>332</v>
      </c>
      <c r="C414" s="3" t="s">
        <v>204</v>
      </c>
      <c r="D414" s="3" t="s">
        <v>1106</v>
      </c>
      <c r="E414" s="3" t="s">
        <v>1093</v>
      </c>
      <c r="F414" s="3" t="s">
        <v>1102</v>
      </c>
      <c r="G414" s="3" t="s">
        <v>917</v>
      </c>
      <c r="H414" s="3">
        <v>16.04</v>
      </c>
    </row>
    <row r="415" spans="1:8" x14ac:dyDescent="0.25">
      <c r="A415" s="3" t="s">
        <v>297</v>
      </c>
      <c r="B415" s="3" t="s">
        <v>332</v>
      </c>
      <c r="C415" s="3" t="s">
        <v>1084</v>
      </c>
      <c r="D415" s="3" t="s">
        <v>1106</v>
      </c>
      <c r="E415" s="3" t="s">
        <v>1093</v>
      </c>
      <c r="F415" s="3" t="s">
        <v>1102</v>
      </c>
      <c r="G415" s="3" t="s">
        <v>1039</v>
      </c>
      <c r="H415" s="3">
        <v>5</v>
      </c>
    </row>
    <row r="416" spans="1:8" hidden="1" x14ac:dyDescent="0.25">
      <c r="A416" s="3" t="s">
        <v>297</v>
      </c>
      <c r="B416" s="3" t="s">
        <v>332</v>
      </c>
      <c r="C416" s="3" t="s">
        <v>1084</v>
      </c>
      <c r="D416" s="3" t="s">
        <v>1106</v>
      </c>
      <c r="E416" s="3" t="s">
        <v>1093</v>
      </c>
      <c r="F416" s="3" t="s">
        <v>1102</v>
      </c>
      <c r="G416" s="3" t="s">
        <v>1088</v>
      </c>
    </row>
    <row r="417" spans="1:8" x14ac:dyDescent="0.25">
      <c r="A417" s="3" t="s">
        <v>297</v>
      </c>
      <c r="B417" s="3" t="s">
        <v>332</v>
      </c>
      <c r="C417" s="3" t="s">
        <v>790</v>
      </c>
      <c r="D417" s="3" t="s">
        <v>1106</v>
      </c>
      <c r="E417" s="3" t="s">
        <v>1098</v>
      </c>
      <c r="F417" s="3" t="s">
        <v>1101</v>
      </c>
      <c r="G417" s="3" t="s">
        <v>907</v>
      </c>
      <c r="H417" s="3">
        <v>6.6</v>
      </c>
    </row>
    <row r="418" spans="1:8" x14ac:dyDescent="0.25">
      <c r="A418" s="3" t="s">
        <v>297</v>
      </c>
      <c r="B418" s="3" t="s">
        <v>332</v>
      </c>
      <c r="C418" s="3" t="s">
        <v>791</v>
      </c>
      <c r="D418" s="3" t="s">
        <v>1106</v>
      </c>
      <c r="E418" s="3" t="s">
        <v>404</v>
      </c>
      <c r="F418" s="3" t="s">
        <v>1102</v>
      </c>
      <c r="G418" s="3" t="s">
        <v>916</v>
      </c>
      <c r="H418" s="3">
        <v>9.2799999999999994</v>
      </c>
    </row>
    <row r="419" spans="1:8" x14ac:dyDescent="0.25">
      <c r="A419" s="3" t="s">
        <v>297</v>
      </c>
      <c r="B419" s="3" t="s">
        <v>332</v>
      </c>
      <c r="C419" s="3" t="s">
        <v>793</v>
      </c>
      <c r="D419" s="3" t="s">
        <v>1106</v>
      </c>
      <c r="E419" s="3" t="s">
        <v>967</v>
      </c>
      <c r="F419" s="3" t="s">
        <v>1101</v>
      </c>
      <c r="G419" s="3" t="s">
        <v>906</v>
      </c>
      <c r="H419" s="3">
        <v>4.8</v>
      </c>
    </row>
    <row r="420" spans="1:8" x14ac:dyDescent="0.25">
      <c r="A420" s="3" t="s">
        <v>297</v>
      </c>
      <c r="B420" s="3" t="s">
        <v>332</v>
      </c>
      <c r="C420" s="3" t="s">
        <v>794</v>
      </c>
      <c r="D420" s="3" t="s">
        <v>1106</v>
      </c>
      <c r="E420" s="3" t="s">
        <v>407</v>
      </c>
      <c r="F420" s="3" t="s">
        <v>1102</v>
      </c>
      <c r="G420" s="3" t="s">
        <v>910</v>
      </c>
      <c r="H420" s="3">
        <v>48.15</v>
      </c>
    </row>
    <row r="421" spans="1:8" x14ac:dyDescent="0.25">
      <c r="A421" s="3" t="s">
        <v>297</v>
      </c>
      <c r="B421" s="3" t="s">
        <v>332</v>
      </c>
      <c r="C421" s="3" t="s">
        <v>795</v>
      </c>
      <c r="D421" s="3" t="s">
        <v>1106</v>
      </c>
      <c r="E421" s="3" t="s">
        <v>970</v>
      </c>
      <c r="F421" s="3" t="s">
        <v>1101</v>
      </c>
      <c r="G421" s="3" t="s">
        <v>906</v>
      </c>
      <c r="H421" s="3">
        <v>20.85</v>
      </c>
    </row>
    <row r="422" spans="1:8" x14ac:dyDescent="0.25">
      <c r="A422" s="3" t="s">
        <v>297</v>
      </c>
      <c r="B422" s="3" t="s">
        <v>332</v>
      </c>
      <c r="C422" s="3" t="s">
        <v>205</v>
      </c>
      <c r="D422" s="3" t="s">
        <v>1106</v>
      </c>
      <c r="E422" s="3" t="s">
        <v>1095</v>
      </c>
      <c r="F422" s="3" t="s">
        <v>1102</v>
      </c>
      <c r="G422" s="3" t="s">
        <v>917</v>
      </c>
      <c r="H422" s="3">
        <v>14.69</v>
      </c>
    </row>
    <row r="423" spans="1:8" x14ac:dyDescent="0.25">
      <c r="A423" s="3" t="s">
        <v>297</v>
      </c>
      <c r="B423" s="3" t="s">
        <v>332</v>
      </c>
      <c r="C423" s="3" t="s">
        <v>1085</v>
      </c>
      <c r="D423" s="3" t="s">
        <v>1106</v>
      </c>
      <c r="E423" s="3" t="s">
        <v>1095</v>
      </c>
      <c r="F423" s="3" t="s">
        <v>1102</v>
      </c>
      <c r="G423" s="3" t="s">
        <v>1039</v>
      </c>
      <c r="H423" s="3">
        <v>2.5</v>
      </c>
    </row>
    <row r="424" spans="1:8" hidden="1" x14ac:dyDescent="0.25">
      <c r="A424" s="3" t="s">
        <v>297</v>
      </c>
      <c r="B424" s="3" t="s">
        <v>332</v>
      </c>
      <c r="C424" s="3" t="s">
        <v>1085</v>
      </c>
      <c r="D424" s="3" t="s">
        <v>1106</v>
      </c>
      <c r="E424" s="3" t="s">
        <v>1095</v>
      </c>
      <c r="F424" s="3" t="s">
        <v>1102</v>
      </c>
      <c r="G424" s="3" t="s">
        <v>1088</v>
      </c>
    </row>
    <row r="425" spans="1:8" x14ac:dyDescent="0.25">
      <c r="A425" s="3" t="s">
        <v>297</v>
      </c>
      <c r="B425" s="3" t="s">
        <v>332</v>
      </c>
      <c r="C425" s="3" t="s">
        <v>796</v>
      </c>
      <c r="D425" s="3" t="s">
        <v>1106</v>
      </c>
      <c r="E425" s="3" t="s">
        <v>1096</v>
      </c>
      <c r="F425" s="3" t="s">
        <v>1101</v>
      </c>
      <c r="G425" s="3" t="s">
        <v>907</v>
      </c>
      <c r="H425" s="3">
        <v>4.5999999999999996</v>
      </c>
    </row>
    <row r="426" spans="1:8" x14ac:dyDescent="0.25">
      <c r="A426" s="3" t="s">
        <v>297</v>
      </c>
      <c r="B426" s="3" t="s">
        <v>332</v>
      </c>
      <c r="C426" s="3" t="s">
        <v>206</v>
      </c>
      <c r="D426" s="3" t="s">
        <v>1106</v>
      </c>
      <c r="E426" s="3" t="s">
        <v>42</v>
      </c>
      <c r="F426" s="3" t="s">
        <v>1102</v>
      </c>
      <c r="G426" s="3" t="s">
        <v>917</v>
      </c>
      <c r="H426" s="3">
        <v>14.98</v>
      </c>
    </row>
    <row r="427" spans="1:8" x14ac:dyDescent="0.25">
      <c r="A427" s="3" t="s">
        <v>297</v>
      </c>
      <c r="B427" s="3" t="s">
        <v>332</v>
      </c>
      <c r="C427" s="3" t="s">
        <v>797</v>
      </c>
      <c r="D427" s="3" t="s">
        <v>1106</v>
      </c>
      <c r="E427" s="3" t="s">
        <v>974</v>
      </c>
      <c r="F427" s="3" t="s">
        <v>1101</v>
      </c>
      <c r="G427" s="3" t="s">
        <v>906</v>
      </c>
      <c r="H427" s="3">
        <v>9</v>
      </c>
    </row>
    <row r="428" spans="1:8" x14ac:dyDescent="0.25">
      <c r="A428" s="3" t="s">
        <v>297</v>
      </c>
      <c r="B428" s="3" t="s">
        <v>332</v>
      </c>
      <c r="C428" s="3" t="s">
        <v>238</v>
      </c>
      <c r="D428" s="3" t="s">
        <v>1106</v>
      </c>
      <c r="E428" s="3" t="s">
        <v>222</v>
      </c>
      <c r="F428" s="3" t="s">
        <v>1102</v>
      </c>
      <c r="G428" s="3" t="s">
        <v>957</v>
      </c>
      <c r="H428" s="3">
        <v>36</v>
      </c>
    </row>
    <row r="429" spans="1:8" x14ac:dyDescent="0.25">
      <c r="A429" s="3" t="s">
        <v>297</v>
      </c>
      <c r="B429" s="3" t="s">
        <v>332</v>
      </c>
      <c r="C429" s="3" t="s">
        <v>798</v>
      </c>
      <c r="D429" s="3" t="s">
        <v>1106</v>
      </c>
      <c r="E429" s="3" t="s">
        <v>977</v>
      </c>
      <c r="F429" s="3" t="s">
        <v>1101</v>
      </c>
      <c r="G429" s="3" t="s">
        <v>906</v>
      </c>
      <c r="H429" s="3">
        <v>13</v>
      </c>
    </row>
    <row r="430" spans="1:8" x14ac:dyDescent="0.25">
      <c r="A430" s="3" t="s">
        <v>297</v>
      </c>
      <c r="B430" s="3" t="s">
        <v>332</v>
      </c>
      <c r="C430" s="3" t="s">
        <v>432</v>
      </c>
      <c r="D430" s="3" t="s">
        <v>1106</v>
      </c>
      <c r="E430" s="3" t="s">
        <v>406</v>
      </c>
      <c r="F430" s="3" t="s">
        <v>1102</v>
      </c>
      <c r="G430" s="3" t="s">
        <v>910</v>
      </c>
      <c r="H430" s="3">
        <v>47.12</v>
      </c>
    </row>
    <row r="431" spans="1:8" x14ac:dyDescent="0.25">
      <c r="A431" s="3" t="s">
        <v>297</v>
      </c>
      <c r="B431" s="3" t="s">
        <v>332</v>
      </c>
      <c r="C431" s="3" t="s">
        <v>799</v>
      </c>
      <c r="D431" s="3" t="s">
        <v>1106</v>
      </c>
      <c r="E431" s="3" t="s">
        <v>966</v>
      </c>
      <c r="F431" s="3" t="s">
        <v>1101</v>
      </c>
      <c r="G431" s="3" t="s">
        <v>906</v>
      </c>
      <c r="H431" s="3">
        <v>20.85</v>
      </c>
    </row>
    <row r="432" spans="1:8" x14ac:dyDescent="0.25">
      <c r="A432" s="3" t="s">
        <v>297</v>
      </c>
      <c r="B432" s="3" t="s">
        <v>332</v>
      </c>
      <c r="C432" s="3" t="s">
        <v>522</v>
      </c>
      <c r="D432" s="3" t="s">
        <v>1106</v>
      </c>
      <c r="E432" s="3" t="s">
        <v>244</v>
      </c>
      <c r="F432" s="3" t="s">
        <v>1102</v>
      </c>
      <c r="G432" s="3" t="s">
        <v>987</v>
      </c>
      <c r="H432" s="3">
        <v>89.4</v>
      </c>
    </row>
    <row r="433" spans="1:8" x14ac:dyDescent="0.25">
      <c r="A433" s="3" t="s">
        <v>353</v>
      </c>
      <c r="B433" s="3" t="s">
        <v>332</v>
      </c>
      <c r="C433" s="3" t="s">
        <v>216</v>
      </c>
      <c r="D433" s="3" t="s">
        <v>1106</v>
      </c>
      <c r="E433" s="3" t="s">
        <v>12</v>
      </c>
      <c r="F433" s="3" t="s">
        <v>1102</v>
      </c>
      <c r="G433" s="3" t="s">
        <v>917</v>
      </c>
      <c r="H433" s="3">
        <v>117.7</v>
      </c>
    </row>
    <row r="434" spans="1:8" x14ac:dyDescent="0.25">
      <c r="A434" s="3" t="s">
        <v>353</v>
      </c>
      <c r="B434" s="3" t="s">
        <v>332</v>
      </c>
      <c r="C434" s="3" t="s">
        <v>800</v>
      </c>
      <c r="D434" s="3" t="s">
        <v>1106</v>
      </c>
      <c r="E434" s="3" t="s">
        <v>968</v>
      </c>
      <c r="F434" s="3" t="s">
        <v>1101</v>
      </c>
      <c r="G434" s="3" t="s">
        <v>907</v>
      </c>
      <c r="H434" s="3">
        <v>68.400000000000006</v>
      </c>
    </row>
    <row r="435" spans="1:8" x14ac:dyDescent="0.25">
      <c r="A435" s="3" t="s">
        <v>353</v>
      </c>
      <c r="B435" s="3" t="s">
        <v>332</v>
      </c>
      <c r="C435" s="3" t="s">
        <v>217</v>
      </c>
      <c r="D435" s="3" t="s">
        <v>1106</v>
      </c>
      <c r="E435" s="3" t="s">
        <v>1093</v>
      </c>
      <c r="F435" s="3" t="s">
        <v>1102</v>
      </c>
      <c r="G435" s="3" t="s">
        <v>917</v>
      </c>
      <c r="H435" s="3">
        <v>16.28</v>
      </c>
    </row>
    <row r="436" spans="1:8" x14ac:dyDescent="0.25">
      <c r="A436" s="3" t="s">
        <v>353</v>
      </c>
      <c r="B436" s="3" t="s">
        <v>332</v>
      </c>
      <c r="C436" s="3" t="s">
        <v>1086</v>
      </c>
      <c r="D436" s="3" t="s">
        <v>1106</v>
      </c>
      <c r="E436" s="3" t="s">
        <v>1093</v>
      </c>
      <c r="F436" s="3" t="s">
        <v>1102</v>
      </c>
      <c r="G436" s="3" t="s">
        <v>1039</v>
      </c>
      <c r="H436" s="3">
        <v>5</v>
      </c>
    </row>
    <row r="437" spans="1:8" hidden="1" x14ac:dyDescent="0.25">
      <c r="A437" s="3" t="s">
        <v>353</v>
      </c>
      <c r="B437" s="3" t="s">
        <v>332</v>
      </c>
      <c r="C437" s="3" t="s">
        <v>1086</v>
      </c>
      <c r="D437" s="3" t="s">
        <v>1106</v>
      </c>
      <c r="E437" s="3" t="s">
        <v>1093</v>
      </c>
      <c r="F437" s="3" t="s">
        <v>1102</v>
      </c>
      <c r="G437" s="3" t="s">
        <v>1088</v>
      </c>
    </row>
    <row r="438" spans="1:8" x14ac:dyDescent="0.25">
      <c r="A438" s="3" t="s">
        <v>353</v>
      </c>
      <c r="B438" s="3" t="s">
        <v>332</v>
      </c>
      <c r="C438" s="3" t="s">
        <v>801</v>
      </c>
      <c r="D438" s="3" t="s">
        <v>1106</v>
      </c>
      <c r="E438" s="3" t="s">
        <v>1098</v>
      </c>
      <c r="F438" s="3" t="s">
        <v>1101</v>
      </c>
      <c r="G438" s="3" t="s">
        <v>907</v>
      </c>
      <c r="H438" s="3">
        <v>6.6</v>
      </c>
    </row>
    <row r="439" spans="1:8" x14ac:dyDescent="0.25">
      <c r="A439" s="3" t="s">
        <v>353</v>
      </c>
      <c r="B439" s="3" t="s">
        <v>332</v>
      </c>
      <c r="C439" s="3" t="s">
        <v>802</v>
      </c>
      <c r="D439" s="3" t="s">
        <v>1106</v>
      </c>
      <c r="E439" s="3" t="s">
        <v>404</v>
      </c>
      <c r="F439" s="3" t="s">
        <v>1102</v>
      </c>
      <c r="G439" s="3" t="s">
        <v>916</v>
      </c>
      <c r="H439" s="3">
        <v>9.83</v>
      </c>
    </row>
    <row r="440" spans="1:8" x14ac:dyDescent="0.25">
      <c r="A440" s="3" t="s">
        <v>353</v>
      </c>
      <c r="B440" s="3" t="s">
        <v>332</v>
      </c>
      <c r="C440" s="3" t="s">
        <v>804</v>
      </c>
      <c r="D440" s="3" t="s">
        <v>1106</v>
      </c>
      <c r="E440" s="3" t="s">
        <v>967</v>
      </c>
      <c r="F440" s="3" t="s">
        <v>1101</v>
      </c>
      <c r="G440" s="3" t="s">
        <v>906</v>
      </c>
      <c r="H440" s="3">
        <v>4.8</v>
      </c>
    </row>
    <row r="441" spans="1:8" x14ac:dyDescent="0.25">
      <c r="A441" s="3" t="s">
        <v>353</v>
      </c>
      <c r="B441" s="3" t="s">
        <v>332</v>
      </c>
      <c r="C441" s="3" t="s">
        <v>805</v>
      </c>
      <c r="D441" s="3" t="s">
        <v>1106</v>
      </c>
      <c r="E441" s="3" t="s">
        <v>407</v>
      </c>
      <c r="F441" s="3" t="s">
        <v>1102</v>
      </c>
      <c r="G441" s="3" t="s">
        <v>910</v>
      </c>
      <c r="H441" s="3">
        <v>49.01</v>
      </c>
    </row>
    <row r="442" spans="1:8" x14ac:dyDescent="0.25">
      <c r="A442" s="3" t="s">
        <v>353</v>
      </c>
      <c r="B442" s="3" t="s">
        <v>332</v>
      </c>
      <c r="C442" s="3" t="s">
        <v>806</v>
      </c>
      <c r="D442" s="3" t="s">
        <v>1106</v>
      </c>
      <c r="E442" s="3" t="s">
        <v>970</v>
      </c>
      <c r="F442" s="3" t="s">
        <v>1101</v>
      </c>
      <c r="G442" s="3" t="s">
        <v>906</v>
      </c>
      <c r="H442" s="3">
        <v>20.85</v>
      </c>
    </row>
    <row r="443" spans="1:8" x14ac:dyDescent="0.25">
      <c r="A443" s="3" t="s">
        <v>353</v>
      </c>
      <c r="B443" s="3" t="s">
        <v>332</v>
      </c>
      <c r="C443" s="3" t="s">
        <v>218</v>
      </c>
      <c r="D443" s="3" t="s">
        <v>1106</v>
      </c>
      <c r="E443" s="3" t="s">
        <v>1095</v>
      </c>
      <c r="F443" s="3" t="s">
        <v>1102</v>
      </c>
      <c r="G443" s="3" t="s">
        <v>917</v>
      </c>
      <c r="H443" s="3">
        <v>15.38</v>
      </c>
    </row>
    <row r="444" spans="1:8" x14ac:dyDescent="0.25">
      <c r="A444" s="3" t="s">
        <v>353</v>
      </c>
      <c r="B444" s="3" t="s">
        <v>332</v>
      </c>
      <c r="C444" s="3" t="s">
        <v>1087</v>
      </c>
      <c r="D444" s="3" t="s">
        <v>1106</v>
      </c>
      <c r="E444" s="3" t="s">
        <v>1095</v>
      </c>
      <c r="F444" s="3" t="s">
        <v>1102</v>
      </c>
      <c r="G444" s="3" t="s">
        <v>1039</v>
      </c>
      <c r="H444" s="3">
        <v>2.5</v>
      </c>
    </row>
    <row r="445" spans="1:8" hidden="1" x14ac:dyDescent="0.25">
      <c r="A445" s="3" t="s">
        <v>353</v>
      </c>
      <c r="B445" s="3" t="s">
        <v>332</v>
      </c>
      <c r="C445" s="3" t="s">
        <v>1087</v>
      </c>
      <c r="D445" s="3" t="s">
        <v>1106</v>
      </c>
      <c r="E445" s="3" t="s">
        <v>1095</v>
      </c>
      <c r="F445" s="3" t="s">
        <v>1102</v>
      </c>
      <c r="G445" s="3" t="s">
        <v>1088</v>
      </c>
    </row>
    <row r="446" spans="1:8" x14ac:dyDescent="0.25">
      <c r="A446" s="3" t="s">
        <v>353</v>
      </c>
      <c r="B446" s="3" t="s">
        <v>332</v>
      </c>
      <c r="C446" s="3" t="s">
        <v>807</v>
      </c>
      <c r="D446" s="3" t="s">
        <v>1106</v>
      </c>
      <c r="E446" s="3" t="s">
        <v>1096</v>
      </c>
      <c r="F446" s="3" t="s">
        <v>1101</v>
      </c>
      <c r="G446" s="3" t="s">
        <v>907</v>
      </c>
      <c r="H446" s="3">
        <v>4.5999999999999996</v>
      </c>
    </row>
    <row r="447" spans="1:8" x14ac:dyDescent="0.25">
      <c r="A447" s="3" t="s">
        <v>353</v>
      </c>
      <c r="B447" s="3" t="s">
        <v>332</v>
      </c>
      <c r="C447" s="3" t="s">
        <v>219</v>
      </c>
      <c r="D447" s="3" t="s">
        <v>1106</v>
      </c>
      <c r="E447" s="3" t="s">
        <v>42</v>
      </c>
      <c r="F447" s="3" t="s">
        <v>1102</v>
      </c>
      <c r="G447" s="3" t="s">
        <v>917</v>
      </c>
      <c r="H447" s="3">
        <v>15.35</v>
      </c>
    </row>
    <row r="448" spans="1:8" x14ac:dyDescent="0.25">
      <c r="A448" s="3" t="s">
        <v>353</v>
      </c>
      <c r="B448" s="3" t="s">
        <v>332</v>
      </c>
      <c r="C448" s="3" t="s">
        <v>808</v>
      </c>
      <c r="D448" s="3" t="s">
        <v>1106</v>
      </c>
      <c r="E448" s="3" t="s">
        <v>974</v>
      </c>
      <c r="F448" s="3" t="s">
        <v>1101</v>
      </c>
      <c r="G448" s="3" t="s">
        <v>906</v>
      </c>
      <c r="H448" s="3">
        <v>9</v>
      </c>
    </row>
    <row r="449" spans="1:8" x14ac:dyDescent="0.25">
      <c r="A449" s="3" t="s">
        <v>353</v>
      </c>
      <c r="B449" s="3" t="s">
        <v>332</v>
      </c>
      <c r="C449" s="3" t="s">
        <v>239</v>
      </c>
      <c r="D449" s="3" t="s">
        <v>1106</v>
      </c>
      <c r="E449" s="3" t="s">
        <v>222</v>
      </c>
      <c r="F449" s="3" t="s">
        <v>1102</v>
      </c>
      <c r="G449" s="3" t="s">
        <v>957</v>
      </c>
      <c r="H449" s="3">
        <v>36</v>
      </c>
    </row>
    <row r="450" spans="1:8" x14ac:dyDescent="0.25">
      <c r="A450" s="3" t="s">
        <v>353</v>
      </c>
      <c r="B450" s="3" t="s">
        <v>332</v>
      </c>
      <c r="C450" s="3" t="s">
        <v>809</v>
      </c>
      <c r="D450" s="3" t="s">
        <v>1106</v>
      </c>
      <c r="E450" s="3" t="s">
        <v>977</v>
      </c>
      <c r="F450" s="3" t="s">
        <v>1101</v>
      </c>
      <c r="G450" s="3" t="s">
        <v>906</v>
      </c>
      <c r="H450" s="3">
        <v>13</v>
      </c>
    </row>
    <row r="451" spans="1:8" x14ac:dyDescent="0.25">
      <c r="A451" s="3" t="s">
        <v>353</v>
      </c>
      <c r="B451" s="3" t="s">
        <v>332</v>
      </c>
      <c r="C451" s="3" t="s">
        <v>433</v>
      </c>
      <c r="D451" s="3" t="s">
        <v>1106</v>
      </c>
      <c r="E451" s="3" t="s">
        <v>406</v>
      </c>
      <c r="F451" s="3" t="s">
        <v>1102</v>
      </c>
      <c r="G451" s="3" t="s">
        <v>910</v>
      </c>
      <c r="H451" s="3">
        <v>47.99</v>
      </c>
    </row>
    <row r="452" spans="1:8" x14ac:dyDescent="0.25">
      <c r="A452" s="3" t="s">
        <v>353</v>
      </c>
      <c r="B452" s="3" t="s">
        <v>332</v>
      </c>
      <c r="C452" s="3" t="s">
        <v>810</v>
      </c>
      <c r="D452" s="3" t="s">
        <v>1106</v>
      </c>
      <c r="E452" s="3" t="s">
        <v>966</v>
      </c>
      <c r="F452" s="3" t="s">
        <v>1101</v>
      </c>
      <c r="G452" s="3" t="s">
        <v>906</v>
      </c>
      <c r="H452" s="3">
        <v>20.85</v>
      </c>
    </row>
    <row r="453" spans="1:8" x14ac:dyDescent="0.25">
      <c r="A453" s="3" t="s">
        <v>353</v>
      </c>
      <c r="B453" s="3" t="s">
        <v>332</v>
      </c>
      <c r="C453" s="3" t="s">
        <v>434</v>
      </c>
      <c r="D453" s="3" t="s">
        <v>1106</v>
      </c>
      <c r="E453" s="3" t="s">
        <v>316</v>
      </c>
      <c r="F453" s="3" t="s">
        <v>1102</v>
      </c>
      <c r="G453" s="3" t="s">
        <v>987</v>
      </c>
      <c r="H453" s="3">
        <v>38.56</v>
      </c>
    </row>
    <row r="454" spans="1:8" x14ac:dyDescent="0.25">
      <c r="A454" s="3" t="s">
        <v>353</v>
      </c>
      <c r="B454" s="3" t="s">
        <v>332</v>
      </c>
      <c r="C454" s="3" t="s">
        <v>813</v>
      </c>
      <c r="D454" s="3" t="s">
        <v>1106</v>
      </c>
      <c r="E454" s="3" t="s">
        <v>978</v>
      </c>
      <c r="F454" s="3" t="s">
        <v>1101</v>
      </c>
      <c r="G454" s="3" t="s">
        <v>906</v>
      </c>
      <c r="H454" s="3">
        <v>15.2</v>
      </c>
    </row>
    <row r="455" spans="1:8" x14ac:dyDescent="0.25">
      <c r="A455" s="3" t="s">
        <v>353</v>
      </c>
      <c r="B455" s="3" t="s">
        <v>332</v>
      </c>
      <c r="C455" s="3" t="s">
        <v>523</v>
      </c>
      <c r="D455" s="3" t="s">
        <v>1106</v>
      </c>
      <c r="E455" s="3" t="s">
        <v>244</v>
      </c>
      <c r="F455" s="3" t="s">
        <v>1102</v>
      </c>
      <c r="G455" s="3" t="s">
        <v>987</v>
      </c>
      <c r="H455" s="3">
        <v>27.9</v>
      </c>
    </row>
    <row r="456" spans="1:8" x14ac:dyDescent="0.25">
      <c r="A456" s="3" t="s">
        <v>54</v>
      </c>
      <c r="B456" s="3" t="s">
        <v>108</v>
      </c>
      <c r="C456" s="3" t="s">
        <v>58</v>
      </c>
      <c r="D456" s="3" t="s">
        <v>1106</v>
      </c>
      <c r="E456" s="3" t="s">
        <v>12</v>
      </c>
      <c r="F456" s="3" t="s">
        <v>1102</v>
      </c>
      <c r="G456" s="3" t="s">
        <v>917</v>
      </c>
      <c r="H456" s="3">
        <v>146.18</v>
      </c>
    </row>
    <row r="457" spans="1:8" x14ac:dyDescent="0.25">
      <c r="A457" s="3" t="s">
        <v>54</v>
      </c>
      <c r="B457" s="3" t="s">
        <v>108</v>
      </c>
      <c r="C457" s="3" t="s">
        <v>814</v>
      </c>
      <c r="D457" s="3" t="s">
        <v>1106</v>
      </c>
      <c r="E457" s="3" t="s">
        <v>968</v>
      </c>
      <c r="F457" s="3" t="s">
        <v>1101</v>
      </c>
      <c r="G457" s="3" t="s">
        <v>907</v>
      </c>
      <c r="H457" s="3">
        <v>68.400000000000006</v>
      </c>
    </row>
    <row r="458" spans="1:8" x14ac:dyDescent="0.25">
      <c r="A458" s="3" t="s">
        <v>54</v>
      </c>
      <c r="B458" s="3" t="s">
        <v>108</v>
      </c>
      <c r="C458" s="3" t="s">
        <v>59</v>
      </c>
      <c r="D458" s="3" t="s">
        <v>1106</v>
      </c>
      <c r="E458" s="3" t="s">
        <v>1093</v>
      </c>
      <c r="F458" s="3" t="s">
        <v>1102</v>
      </c>
      <c r="G458" s="3" t="s">
        <v>917</v>
      </c>
      <c r="H458" s="3">
        <v>16.28</v>
      </c>
    </row>
    <row r="459" spans="1:8" x14ac:dyDescent="0.25">
      <c r="A459" s="3" t="s">
        <v>54</v>
      </c>
      <c r="B459" s="3" t="s">
        <v>108</v>
      </c>
      <c r="C459" s="3" t="s">
        <v>1050</v>
      </c>
      <c r="D459" s="3" t="s">
        <v>1106</v>
      </c>
      <c r="E459" s="3" t="s">
        <v>1093</v>
      </c>
      <c r="F459" s="3" t="s">
        <v>1102</v>
      </c>
      <c r="G459" s="3" t="s">
        <v>1039</v>
      </c>
      <c r="H459" s="3">
        <v>5</v>
      </c>
    </row>
    <row r="460" spans="1:8" hidden="1" x14ac:dyDescent="0.25">
      <c r="A460" s="3" t="s">
        <v>54</v>
      </c>
      <c r="B460" s="3" t="s">
        <v>108</v>
      </c>
      <c r="C460" s="3" t="s">
        <v>1050</v>
      </c>
      <c r="D460" s="3" t="s">
        <v>1106</v>
      </c>
      <c r="E460" s="3" t="s">
        <v>1093</v>
      </c>
      <c r="F460" s="3" t="s">
        <v>1102</v>
      </c>
      <c r="G460" s="3" t="s">
        <v>1088</v>
      </c>
    </row>
    <row r="461" spans="1:8" x14ac:dyDescent="0.25">
      <c r="A461" s="3" t="s">
        <v>54</v>
      </c>
      <c r="B461" s="3" t="s">
        <v>108</v>
      </c>
      <c r="C461" s="3" t="s">
        <v>815</v>
      </c>
      <c r="D461" s="3" t="s">
        <v>1106</v>
      </c>
      <c r="E461" s="3" t="s">
        <v>1098</v>
      </c>
      <c r="F461" s="3" t="s">
        <v>1101</v>
      </c>
      <c r="G461" s="3" t="s">
        <v>907</v>
      </c>
      <c r="H461" s="3">
        <v>6.6</v>
      </c>
    </row>
    <row r="462" spans="1:8" x14ac:dyDescent="0.25">
      <c r="A462" s="3" t="s">
        <v>54</v>
      </c>
      <c r="B462" s="3" t="s">
        <v>108</v>
      </c>
      <c r="C462" s="3" t="s">
        <v>816</v>
      </c>
      <c r="D462" s="3" t="s">
        <v>1106</v>
      </c>
      <c r="E462" s="3" t="s">
        <v>404</v>
      </c>
      <c r="F462" s="3" t="s">
        <v>1102</v>
      </c>
      <c r="G462" s="3" t="s">
        <v>916</v>
      </c>
      <c r="H462" s="3">
        <v>10.17</v>
      </c>
    </row>
    <row r="463" spans="1:8" x14ac:dyDescent="0.25">
      <c r="A463" s="3" t="s">
        <v>54</v>
      </c>
      <c r="B463" s="3" t="s">
        <v>108</v>
      </c>
      <c r="C463" s="3" t="s">
        <v>817</v>
      </c>
      <c r="D463" s="3" t="s">
        <v>1106</v>
      </c>
      <c r="E463" s="3" t="s">
        <v>967</v>
      </c>
      <c r="F463" s="3" t="s">
        <v>1101</v>
      </c>
      <c r="G463" s="3" t="s">
        <v>906</v>
      </c>
      <c r="H463" s="3">
        <v>4.8</v>
      </c>
    </row>
    <row r="464" spans="1:8" x14ac:dyDescent="0.25">
      <c r="A464" s="3" t="s">
        <v>54</v>
      </c>
      <c r="B464" s="3" t="s">
        <v>108</v>
      </c>
      <c r="C464" s="3" t="s">
        <v>408</v>
      </c>
      <c r="D464" s="3" t="s">
        <v>1106</v>
      </c>
      <c r="E464" s="3" t="s">
        <v>407</v>
      </c>
      <c r="F464" s="3" t="s">
        <v>1102</v>
      </c>
      <c r="G464" s="3" t="s">
        <v>910</v>
      </c>
      <c r="H464" s="3">
        <v>48.32</v>
      </c>
    </row>
    <row r="465" spans="1:8" x14ac:dyDescent="0.25">
      <c r="A465" s="3" t="s">
        <v>54</v>
      </c>
      <c r="B465" s="3" t="s">
        <v>108</v>
      </c>
      <c r="C465" s="3" t="s">
        <v>818</v>
      </c>
      <c r="D465" s="3" t="s">
        <v>1106</v>
      </c>
      <c r="E465" s="3" t="s">
        <v>970</v>
      </c>
      <c r="F465" s="3" t="s">
        <v>1101</v>
      </c>
      <c r="G465" s="3" t="s">
        <v>906</v>
      </c>
      <c r="H465" s="3">
        <v>20.85</v>
      </c>
    </row>
    <row r="466" spans="1:8" x14ac:dyDescent="0.25">
      <c r="A466" s="3" t="s">
        <v>54</v>
      </c>
      <c r="B466" s="3" t="s">
        <v>108</v>
      </c>
      <c r="C466" s="3" t="s">
        <v>60</v>
      </c>
      <c r="D466" s="3" t="s">
        <v>1106</v>
      </c>
      <c r="E466" s="3" t="s">
        <v>1095</v>
      </c>
      <c r="F466" s="3" t="s">
        <v>1102</v>
      </c>
      <c r="G466" s="3" t="s">
        <v>917</v>
      </c>
      <c r="H466" s="3">
        <v>15.03</v>
      </c>
    </row>
    <row r="467" spans="1:8" x14ac:dyDescent="0.25">
      <c r="A467" s="3" t="s">
        <v>54</v>
      </c>
      <c r="B467" s="3" t="s">
        <v>108</v>
      </c>
      <c r="C467" s="3" t="s">
        <v>1051</v>
      </c>
      <c r="D467" s="3" t="s">
        <v>1106</v>
      </c>
      <c r="E467" s="3" t="s">
        <v>1095</v>
      </c>
      <c r="F467" s="3" t="s">
        <v>1102</v>
      </c>
      <c r="G467" s="3" t="s">
        <v>1039</v>
      </c>
      <c r="H467" s="3">
        <v>2.5</v>
      </c>
    </row>
    <row r="468" spans="1:8" hidden="1" x14ac:dyDescent="0.25">
      <c r="A468" s="3" t="s">
        <v>54</v>
      </c>
      <c r="B468" s="3" t="s">
        <v>108</v>
      </c>
      <c r="C468" s="3" t="s">
        <v>1051</v>
      </c>
      <c r="D468" s="3" t="s">
        <v>1106</v>
      </c>
      <c r="E468" s="3" t="s">
        <v>1095</v>
      </c>
      <c r="F468" s="3" t="s">
        <v>1102</v>
      </c>
      <c r="G468" s="3" t="s">
        <v>1088</v>
      </c>
    </row>
    <row r="469" spans="1:8" x14ac:dyDescent="0.25">
      <c r="A469" s="3" t="s">
        <v>54</v>
      </c>
      <c r="B469" s="3" t="s">
        <v>108</v>
      </c>
      <c r="C469" s="3" t="s">
        <v>819</v>
      </c>
      <c r="D469" s="3" t="s">
        <v>1106</v>
      </c>
      <c r="E469" s="3" t="s">
        <v>1096</v>
      </c>
      <c r="F469" s="3" t="s">
        <v>1101</v>
      </c>
      <c r="G469" s="3" t="s">
        <v>907</v>
      </c>
      <c r="H469" s="3">
        <v>4.5999999999999996</v>
      </c>
    </row>
    <row r="470" spans="1:8" x14ac:dyDescent="0.25">
      <c r="A470" s="3" t="s">
        <v>54</v>
      </c>
      <c r="B470" s="3" t="s">
        <v>108</v>
      </c>
      <c r="C470" s="3" t="s">
        <v>61</v>
      </c>
      <c r="D470" s="3" t="s">
        <v>1106</v>
      </c>
      <c r="E470" s="3" t="s">
        <v>42</v>
      </c>
      <c r="F470" s="3" t="s">
        <v>1102</v>
      </c>
      <c r="G470" s="3" t="s">
        <v>917</v>
      </c>
      <c r="H470" s="3">
        <v>15.35</v>
      </c>
    </row>
    <row r="471" spans="1:8" x14ac:dyDescent="0.25">
      <c r="A471" s="3" t="s">
        <v>54</v>
      </c>
      <c r="B471" s="3" t="s">
        <v>108</v>
      </c>
      <c r="C471" s="3" t="s">
        <v>820</v>
      </c>
      <c r="D471" s="3" t="s">
        <v>1106</v>
      </c>
      <c r="E471" s="3" t="s">
        <v>974</v>
      </c>
      <c r="F471" s="3" t="s">
        <v>1101</v>
      </c>
      <c r="G471" s="3" t="s">
        <v>906</v>
      </c>
      <c r="H471" s="3">
        <v>9</v>
      </c>
    </row>
    <row r="472" spans="1:8" x14ac:dyDescent="0.25">
      <c r="A472" s="3" t="s">
        <v>54</v>
      </c>
      <c r="B472" s="3" t="s">
        <v>108</v>
      </c>
      <c r="C472" s="3" t="s">
        <v>240</v>
      </c>
      <c r="D472" s="3" t="s">
        <v>1106</v>
      </c>
      <c r="E472" s="3" t="s">
        <v>222</v>
      </c>
      <c r="F472" s="3" t="s">
        <v>1102</v>
      </c>
      <c r="G472" s="3" t="s">
        <v>957</v>
      </c>
      <c r="H472" s="3">
        <v>36</v>
      </c>
    </row>
    <row r="473" spans="1:8" x14ac:dyDescent="0.25">
      <c r="A473" s="3" t="s">
        <v>54</v>
      </c>
      <c r="B473" s="3" t="s">
        <v>108</v>
      </c>
      <c r="C473" s="3" t="s">
        <v>821</v>
      </c>
      <c r="D473" s="3" t="s">
        <v>1106</v>
      </c>
      <c r="E473" s="3" t="s">
        <v>977</v>
      </c>
      <c r="F473" s="3" t="s">
        <v>1101</v>
      </c>
      <c r="G473" s="3" t="s">
        <v>906</v>
      </c>
      <c r="H473" s="3">
        <v>13</v>
      </c>
    </row>
    <row r="474" spans="1:8" x14ac:dyDescent="0.25">
      <c r="A474" s="3" t="s">
        <v>54</v>
      </c>
      <c r="B474" s="3" t="s">
        <v>108</v>
      </c>
      <c r="C474" s="3" t="s">
        <v>415</v>
      </c>
      <c r="D474" s="3" t="s">
        <v>1106</v>
      </c>
      <c r="E474" s="3" t="s">
        <v>406</v>
      </c>
      <c r="F474" s="3" t="s">
        <v>1102</v>
      </c>
      <c r="G474" s="3" t="s">
        <v>910</v>
      </c>
      <c r="H474" s="3">
        <v>47.55</v>
      </c>
    </row>
    <row r="475" spans="1:8" x14ac:dyDescent="0.25">
      <c r="A475" s="3" t="s">
        <v>54</v>
      </c>
      <c r="B475" s="3" t="s">
        <v>108</v>
      </c>
      <c r="C475" s="3" t="s">
        <v>822</v>
      </c>
      <c r="D475" s="3" t="s">
        <v>1106</v>
      </c>
      <c r="E475" s="3" t="s">
        <v>966</v>
      </c>
      <c r="F475" s="3" t="s">
        <v>1101</v>
      </c>
      <c r="G475" s="3" t="s">
        <v>906</v>
      </c>
      <c r="H475" s="3">
        <v>20.85</v>
      </c>
    </row>
    <row r="476" spans="1:8" hidden="1" x14ac:dyDescent="0.25">
      <c r="A476" s="3" t="s">
        <v>54</v>
      </c>
      <c r="B476" s="3" t="s">
        <v>108</v>
      </c>
      <c r="C476" s="3" t="s">
        <v>504</v>
      </c>
      <c r="D476" s="3" t="s">
        <v>1106</v>
      </c>
      <c r="E476" s="3" t="s">
        <v>403</v>
      </c>
      <c r="F476" s="3" t="s">
        <v>1102</v>
      </c>
    </row>
    <row r="477" spans="1:8" x14ac:dyDescent="0.25">
      <c r="A477" s="3" t="s">
        <v>54</v>
      </c>
      <c r="B477" s="3" t="s">
        <v>108</v>
      </c>
      <c r="C477" s="3" t="s">
        <v>505</v>
      </c>
      <c r="D477" s="3" t="s">
        <v>1106</v>
      </c>
      <c r="E477" s="3" t="s">
        <v>244</v>
      </c>
      <c r="F477" s="3" t="s">
        <v>1102</v>
      </c>
      <c r="G477" s="3" t="s">
        <v>987</v>
      </c>
      <c r="H477" s="3">
        <v>103.5</v>
      </c>
    </row>
    <row r="478" spans="1:8" x14ac:dyDescent="0.25">
      <c r="A478" s="3" t="s">
        <v>41</v>
      </c>
      <c r="B478" s="3" t="s">
        <v>331</v>
      </c>
      <c r="C478" s="3" t="s">
        <v>128</v>
      </c>
      <c r="D478" s="3" t="s">
        <v>1106</v>
      </c>
      <c r="E478" s="3" t="s">
        <v>12</v>
      </c>
      <c r="F478" s="3" t="s">
        <v>1102</v>
      </c>
      <c r="G478" s="3" t="s">
        <v>917</v>
      </c>
      <c r="H478" s="3">
        <v>146.18</v>
      </c>
    </row>
    <row r="479" spans="1:8" x14ac:dyDescent="0.25">
      <c r="A479" s="3" t="s">
        <v>41</v>
      </c>
      <c r="B479" s="3" t="s">
        <v>331</v>
      </c>
      <c r="C479" s="3" t="s">
        <v>824</v>
      </c>
      <c r="D479" s="3" t="s">
        <v>1106</v>
      </c>
      <c r="E479" s="3" t="s">
        <v>968</v>
      </c>
      <c r="F479" s="3" t="s">
        <v>1101</v>
      </c>
      <c r="G479" s="3" t="s">
        <v>907</v>
      </c>
      <c r="H479" s="3">
        <v>68.400000000000006</v>
      </c>
    </row>
    <row r="480" spans="1:8" x14ac:dyDescent="0.25">
      <c r="A480" s="3" t="s">
        <v>41</v>
      </c>
      <c r="B480" s="3" t="s">
        <v>331</v>
      </c>
      <c r="C480" s="3" t="s">
        <v>129</v>
      </c>
      <c r="D480" s="3" t="s">
        <v>1106</v>
      </c>
      <c r="E480" s="3" t="s">
        <v>1093</v>
      </c>
      <c r="F480" s="3" t="s">
        <v>1102</v>
      </c>
      <c r="G480" s="3" t="s">
        <v>917</v>
      </c>
      <c r="H480" s="3">
        <v>16.28</v>
      </c>
    </row>
    <row r="481" spans="1:8" x14ac:dyDescent="0.25">
      <c r="A481" s="3" t="s">
        <v>41</v>
      </c>
      <c r="B481" s="3" t="s">
        <v>331</v>
      </c>
      <c r="C481" s="3" t="s">
        <v>1052</v>
      </c>
      <c r="D481" s="3" t="s">
        <v>1106</v>
      </c>
      <c r="E481" s="3" t="s">
        <v>1093</v>
      </c>
      <c r="F481" s="3" t="s">
        <v>1102</v>
      </c>
      <c r="G481" s="3" t="s">
        <v>1039</v>
      </c>
      <c r="H481" s="3">
        <v>5</v>
      </c>
    </row>
    <row r="482" spans="1:8" hidden="1" x14ac:dyDescent="0.25">
      <c r="A482" s="3" t="s">
        <v>41</v>
      </c>
      <c r="B482" s="3" t="s">
        <v>331</v>
      </c>
      <c r="C482" s="3" t="s">
        <v>1052</v>
      </c>
      <c r="D482" s="3" t="s">
        <v>1106</v>
      </c>
      <c r="E482" s="3" t="s">
        <v>1093</v>
      </c>
      <c r="F482" s="3" t="s">
        <v>1102</v>
      </c>
      <c r="G482" s="3" t="s">
        <v>1088</v>
      </c>
    </row>
    <row r="483" spans="1:8" x14ac:dyDescent="0.25">
      <c r="A483" s="3" t="s">
        <v>41</v>
      </c>
      <c r="B483" s="3" t="s">
        <v>331</v>
      </c>
      <c r="C483" s="3" t="s">
        <v>825</v>
      </c>
      <c r="D483" s="3" t="s">
        <v>1106</v>
      </c>
      <c r="E483" s="3" t="s">
        <v>1098</v>
      </c>
      <c r="F483" s="3" t="s">
        <v>1101</v>
      </c>
      <c r="G483" s="3" t="s">
        <v>907</v>
      </c>
      <c r="H483" s="3">
        <v>6.6</v>
      </c>
    </row>
    <row r="484" spans="1:8" x14ac:dyDescent="0.25">
      <c r="A484" s="3" t="s">
        <v>41</v>
      </c>
      <c r="B484" s="3" t="s">
        <v>331</v>
      </c>
      <c r="C484" s="3" t="s">
        <v>826</v>
      </c>
      <c r="D484" s="3" t="s">
        <v>1106</v>
      </c>
      <c r="E484" s="3" t="s">
        <v>404</v>
      </c>
      <c r="F484" s="3" t="s">
        <v>1102</v>
      </c>
      <c r="G484" s="3" t="s">
        <v>916</v>
      </c>
      <c r="H484" s="3">
        <v>10.17</v>
      </c>
    </row>
    <row r="485" spans="1:8" x14ac:dyDescent="0.25">
      <c r="A485" s="3" t="s">
        <v>41</v>
      </c>
      <c r="B485" s="3" t="s">
        <v>331</v>
      </c>
      <c r="C485" s="3" t="s">
        <v>827</v>
      </c>
      <c r="D485" s="3" t="s">
        <v>1106</v>
      </c>
      <c r="E485" s="3" t="s">
        <v>967</v>
      </c>
      <c r="F485" s="3" t="s">
        <v>1101</v>
      </c>
      <c r="G485" s="3" t="s">
        <v>906</v>
      </c>
      <c r="H485" s="3">
        <v>4.8</v>
      </c>
    </row>
    <row r="486" spans="1:8" x14ac:dyDescent="0.25">
      <c r="A486" s="3" t="s">
        <v>41</v>
      </c>
      <c r="B486" s="3" t="s">
        <v>331</v>
      </c>
      <c r="C486" s="3" t="s">
        <v>409</v>
      </c>
      <c r="D486" s="3" t="s">
        <v>1106</v>
      </c>
      <c r="E486" s="3" t="s">
        <v>407</v>
      </c>
      <c r="F486" s="3" t="s">
        <v>1102</v>
      </c>
      <c r="G486" s="3" t="s">
        <v>910</v>
      </c>
      <c r="H486" s="3">
        <v>48.32</v>
      </c>
    </row>
    <row r="487" spans="1:8" x14ac:dyDescent="0.25">
      <c r="A487" s="3" t="s">
        <v>41</v>
      </c>
      <c r="B487" s="3" t="s">
        <v>331</v>
      </c>
      <c r="C487" s="3" t="s">
        <v>828</v>
      </c>
      <c r="D487" s="3" t="s">
        <v>1106</v>
      </c>
      <c r="E487" s="3" t="s">
        <v>970</v>
      </c>
      <c r="F487" s="3" t="s">
        <v>1101</v>
      </c>
      <c r="G487" s="3" t="s">
        <v>906</v>
      </c>
      <c r="H487" s="3">
        <v>20.85</v>
      </c>
    </row>
    <row r="488" spans="1:8" x14ac:dyDescent="0.25">
      <c r="A488" s="3" t="s">
        <v>41</v>
      </c>
      <c r="B488" s="3" t="s">
        <v>331</v>
      </c>
      <c r="C488" s="3" t="s">
        <v>130</v>
      </c>
      <c r="D488" s="3" t="s">
        <v>1106</v>
      </c>
      <c r="E488" s="3" t="s">
        <v>1095</v>
      </c>
      <c r="F488" s="3" t="s">
        <v>1102</v>
      </c>
      <c r="G488" s="3" t="s">
        <v>917</v>
      </c>
      <c r="H488" s="3">
        <v>15.03</v>
      </c>
    </row>
    <row r="489" spans="1:8" x14ac:dyDescent="0.25">
      <c r="A489" s="3" t="s">
        <v>41</v>
      </c>
      <c r="B489" s="3" t="s">
        <v>331</v>
      </c>
      <c r="C489" s="3" t="s">
        <v>1053</v>
      </c>
      <c r="D489" s="3" t="s">
        <v>1106</v>
      </c>
      <c r="E489" s="3" t="s">
        <v>1095</v>
      </c>
      <c r="F489" s="3" t="s">
        <v>1102</v>
      </c>
      <c r="G489" s="3" t="s">
        <v>1039</v>
      </c>
      <c r="H489" s="3">
        <v>2.5</v>
      </c>
    </row>
    <row r="490" spans="1:8" hidden="1" x14ac:dyDescent="0.25">
      <c r="A490" s="3" t="s">
        <v>41</v>
      </c>
      <c r="B490" s="3" t="s">
        <v>331</v>
      </c>
      <c r="C490" s="3" t="s">
        <v>1053</v>
      </c>
      <c r="D490" s="3" t="s">
        <v>1106</v>
      </c>
      <c r="E490" s="3" t="s">
        <v>1095</v>
      </c>
      <c r="F490" s="3" t="s">
        <v>1102</v>
      </c>
      <c r="G490" s="3" t="s">
        <v>1088</v>
      </c>
    </row>
    <row r="491" spans="1:8" x14ac:dyDescent="0.25">
      <c r="A491" s="3" t="s">
        <v>41</v>
      </c>
      <c r="B491" s="3" t="s">
        <v>331</v>
      </c>
      <c r="C491" s="3" t="s">
        <v>829</v>
      </c>
      <c r="D491" s="3" t="s">
        <v>1106</v>
      </c>
      <c r="E491" s="3" t="s">
        <v>1096</v>
      </c>
      <c r="F491" s="3" t="s">
        <v>1101</v>
      </c>
      <c r="G491" s="3" t="s">
        <v>907</v>
      </c>
      <c r="H491" s="3">
        <v>4.5999999999999996</v>
      </c>
    </row>
    <row r="492" spans="1:8" x14ac:dyDescent="0.25">
      <c r="A492" s="3" t="s">
        <v>41</v>
      </c>
      <c r="B492" s="3" t="s">
        <v>331</v>
      </c>
      <c r="C492" s="3" t="s">
        <v>131</v>
      </c>
      <c r="D492" s="3" t="s">
        <v>1106</v>
      </c>
      <c r="E492" s="3" t="s">
        <v>42</v>
      </c>
      <c r="F492" s="3" t="s">
        <v>1102</v>
      </c>
      <c r="G492" s="3" t="s">
        <v>917</v>
      </c>
      <c r="H492" s="3">
        <v>15.35</v>
      </c>
    </row>
    <row r="493" spans="1:8" x14ac:dyDescent="0.25">
      <c r="A493" s="3" t="s">
        <v>41</v>
      </c>
      <c r="B493" s="3" t="s">
        <v>331</v>
      </c>
      <c r="C493" s="3" t="s">
        <v>830</v>
      </c>
      <c r="D493" s="3" t="s">
        <v>1106</v>
      </c>
      <c r="E493" s="3" t="s">
        <v>974</v>
      </c>
      <c r="F493" s="3" t="s">
        <v>1101</v>
      </c>
      <c r="G493" s="3" t="s">
        <v>906</v>
      </c>
      <c r="H493" s="3">
        <v>9</v>
      </c>
    </row>
    <row r="494" spans="1:8" x14ac:dyDescent="0.25">
      <c r="A494" s="3" t="s">
        <v>41</v>
      </c>
      <c r="B494" s="3" t="s">
        <v>331</v>
      </c>
      <c r="C494" s="3" t="s">
        <v>221</v>
      </c>
      <c r="D494" s="3" t="s">
        <v>1106</v>
      </c>
      <c r="E494" s="3" t="s">
        <v>222</v>
      </c>
      <c r="F494" s="3" t="s">
        <v>1102</v>
      </c>
      <c r="G494" s="3" t="s">
        <v>957</v>
      </c>
      <c r="H494" s="3">
        <v>36</v>
      </c>
    </row>
    <row r="495" spans="1:8" x14ac:dyDescent="0.25">
      <c r="A495" s="3" t="s">
        <v>41</v>
      </c>
      <c r="B495" s="3" t="s">
        <v>331</v>
      </c>
      <c r="C495" s="3" t="s">
        <v>831</v>
      </c>
      <c r="D495" s="3" t="s">
        <v>1106</v>
      </c>
      <c r="E495" s="3" t="s">
        <v>977</v>
      </c>
      <c r="F495" s="3" t="s">
        <v>1101</v>
      </c>
      <c r="G495" s="3" t="s">
        <v>906</v>
      </c>
      <c r="H495" s="3">
        <v>13</v>
      </c>
    </row>
    <row r="496" spans="1:8" x14ac:dyDescent="0.25">
      <c r="A496" s="3" t="s">
        <v>41</v>
      </c>
      <c r="B496" s="3" t="s">
        <v>331</v>
      </c>
      <c r="C496" s="3" t="s">
        <v>416</v>
      </c>
      <c r="D496" s="3" t="s">
        <v>1106</v>
      </c>
      <c r="E496" s="3" t="s">
        <v>406</v>
      </c>
      <c r="F496" s="3" t="s">
        <v>1102</v>
      </c>
      <c r="G496" s="3" t="s">
        <v>910</v>
      </c>
      <c r="H496" s="3">
        <v>47.55</v>
      </c>
    </row>
    <row r="497" spans="1:8" x14ac:dyDescent="0.25">
      <c r="A497" s="3" t="s">
        <v>41</v>
      </c>
      <c r="B497" s="3" t="s">
        <v>331</v>
      </c>
      <c r="C497" s="3" t="s">
        <v>832</v>
      </c>
      <c r="D497" s="3" t="s">
        <v>1106</v>
      </c>
      <c r="E497" s="3" t="s">
        <v>966</v>
      </c>
      <c r="F497" s="3" t="s">
        <v>1101</v>
      </c>
      <c r="G497" s="3" t="s">
        <v>906</v>
      </c>
      <c r="H497" s="3">
        <v>20.85</v>
      </c>
    </row>
    <row r="498" spans="1:8" hidden="1" x14ac:dyDescent="0.25">
      <c r="A498" s="3" t="s">
        <v>41</v>
      </c>
      <c r="B498" s="3" t="s">
        <v>331</v>
      </c>
      <c r="C498" s="3" t="s">
        <v>524</v>
      </c>
      <c r="D498" s="3" t="s">
        <v>1106</v>
      </c>
      <c r="E498" s="3" t="s">
        <v>403</v>
      </c>
      <c r="F498" s="3" t="s">
        <v>1102</v>
      </c>
    </row>
    <row r="499" spans="1:8" x14ac:dyDescent="0.25">
      <c r="A499" s="3" t="s">
        <v>41</v>
      </c>
      <c r="B499" s="3" t="s">
        <v>331</v>
      </c>
      <c r="C499" s="3" t="s">
        <v>506</v>
      </c>
      <c r="D499" s="3" t="s">
        <v>1106</v>
      </c>
      <c r="E499" s="3" t="s">
        <v>244</v>
      </c>
      <c r="F499" s="3" t="s">
        <v>1102</v>
      </c>
      <c r="G499" s="3" t="s">
        <v>987</v>
      </c>
      <c r="H499" s="3">
        <v>103.5</v>
      </c>
    </row>
    <row r="500" spans="1:8" x14ac:dyDescent="0.25">
      <c r="A500" s="3" t="s">
        <v>339</v>
      </c>
      <c r="B500" s="3" t="s">
        <v>331</v>
      </c>
      <c r="C500" s="3" t="s">
        <v>135</v>
      </c>
      <c r="D500" s="3" t="s">
        <v>1106</v>
      </c>
      <c r="E500" s="3" t="s">
        <v>12</v>
      </c>
      <c r="F500" s="3" t="s">
        <v>1102</v>
      </c>
      <c r="G500" s="3" t="s">
        <v>917</v>
      </c>
      <c r="H500" s="3">
        <v>146.18</v>
      </c>
    </row>
    <row r="501" spans="1:8" x14ac:dyDescent="0.25">
      <c r="A501" s="3" t="s">
        <v>339</v>
      </c>
      <c r="B501" s="3" t="s">
        <v>331</v>
      </c>
      <c r="C501" s="3" t="s">
        <v>833</v>
      </c>
      <c r="D501" s="3" t="s">
        <v>1106</v>
      </c>
      <c r="E501" s="3" t="s">
        <v>968</v>
      </c>
      <c r="F501" s="3" t="s">
        <v>1101</v>
      </c>
      <c r="G501" s="3" t="s">
        <v>907</v>
      </c>
      <c r="H501" s="3">
        <v>68.400000000000006</v>
      </c>
    </row>
    <row r="502" spans="1:8" x14ac:dyDescent="0.25">
      <c r="A502" s="3" t="s">
        <v>339</v>
      </c>
      <c r="B502" s="3" t="s">
        <v>331</v>
      </c>
      <c r="C502" s="3" t="s">
        <v>136</v>
      </c>
      <c r="D502" s="3" t="s">
        <v>1106</v>
      </c>
      <c r="E502" s="3" t="s">
        <v>1093</v>
      </c>
      <c r="F502" s="3" t="s">
        <v>1102</v>
      </c>
      <c r="G502" s="3" t="s">
        <v>917</v>
      </c>
      <c r="H502" s="3">
        <v>16.28</v>
      </c>
    </row>
    <row r="503" spans="1:8" x14ac:dyDescent="0.25">
      <c r="A503" s="3" t="s">
        <v>339</v>
      </c>
      <c r="B503" s="3" t="s">
        <v>331</v>
      </c>
      <c r="C503" s="3" t="s">
        <v>1054</v>
      </c>
      <c r="D503" s="3" t="s">
        <v>1106</v>
      </c>
      <c r="E503" s="3" t="s">
        <v>1093</v>
      </c>
      <c r="F503" s="3" t="s">
        <v>1102</v>
      </c>
      <c r="G503" s="3" t="s">
        <v>1039</v>
      </c>
      <c r="H503" s="3">
        <v>5</v>
      </c>
    </row>
    <row r="504" spans="1:8" hidden="1" x14ac:dyDescent="0.25">
      <c r="A504" s="3" t="s">
        <v>339</v>
      </c>
      <c r="B504" s="3" t="s">
        <v>331</v>
      </c>
      <c r="C504" s="3" t="s">
        <v>1054</v>
      </c>
      <c r="D504" s="3" t="s">
        <v>1106</v>
      </c>
      <c r="E504" s="3" t="s">
        <v>1093</v>
      </c>
      <c r="F504" s="3" t="s">
        <v>1102</v>
      </c>
      <c r="G504" s="3" t="s">
        <v>1088</v>
      </c>
    </row>
    <row r="505" spans="1:8" x14ac:dyDescent="0.25">
      <c r="A505" s="3" t="s">
        <v>339</v>
      </c>
      <c r="B505" s="3" t="s">
        <v>331</v>
      </c>
      <c r="C505" s="3" t="s">
        <v>834</v>
      </c>
      <c r="D505" s="3" t="s">
        <v>1106</v>
      </c>
      <c r="E505" s="3" t="s">
        <v>1098</v>
      </c>
      <c r="F505" s="3" t="s">
        <v>1101</v>
      </c>
      <c r="G505" s="3" t="s">
        <v>907</v>
      </c>
      <c r="H505" s="3">
        <v>6.6</v>
      </c>
    </row>
    <row r="506" spans="1:8" x14ac:dyDescent="0.25">
      <c r="A506" s="3" t="s">
        <v>339</v>
      </c>
      <c r="B506" s="3" t="s">
        <v>331</v>
      </c>
      <c r="C506" s="3" t="s">
        <v>835</v>
      </c>
      <c r="D506" s="3" t="s">
        <v>1106</v>
      </c>
      <c r="E506" s="3" t="s">
        <v>404</v>
      </c>
      <c r="F506" s="3" t="s">
        <v>1102</v>
      </c>
      <c r="G506" s="3" t="s">
        <v>916</v>
      </c>
      <c r="H506" s="3">
        <v>10.17</v>
      </c>
    </row>
    <row r="507" spans="1:8" x14ac:dyDescent="0.25">
      <c r="A507" s="3" t="s">
        <v>339</v>
      </c>
      <c r="B507" s="3" t="s">
        <v>331</v>
      </c>
      <c r="C507" s="3" t="s">
        <v>836</v>
      </c>
      <c r="D507" s="3" t="s">
        <v>1106</v>
      </c>
      <c r="E507" s="3" t="s">
        <v>967</v>
      </c>
      <c r="F507" s="3" t="s">
        <v>1101</v>
      </c>
      <c r="G507" s="3" t="s">
        <v>906</v>
      </c>
      <c r="H507" s="3">
        <v>4.8</v>
      </c>
    </row>
    <row r="508" spans="1:8" x14ac:dyDescent="0.25">
      <c r="A508" s="3" t="s">
        <v>339</v>
      </c>
      <c r="B508" s="3" t="s">
        <v>331</v>
      </c>
      <c r="C508" s="3" t="s">
        <v>410</v>
      </c>
      <c r="D508" s="3" t="s">
        <v>1106</v>
      </c>
      <c r="E508" s="3" t="s">
        <v>407</v>
      </c>
      <c r="F508" s="3" t="s">
        <v>1102</v>
      </c>
      <c r="G508" s="3" t="s">
        <v>910</v>
      </c>
      <c r="H508" s="3">
        <v>48.32</v>
      </c>
    </row>
    <row r="509" spans="1:8" x14ac:dyDescent="0.25">
      <c r="A509" s="3" t="s">
        <v>339</v>
      </c>
      <c r="B509" s="3" t="s">
        <v>331</v>
      </c>
      <c r="C509" s="3" t="s">
        <v>837</v>
      </c>
      <c r="D509" s="3" t="s">
        <v>1106</v>
      </c>
      <c r="E509" s="3" t="s">
        <v>970</v>
      </c>
      <c r="F509" s="3" t="s">
        <v>1101</v>
      </c>
      <c r="G509" s="3" t="s">
        <v>906</v>
      </c>
      <c r="H509" s="3">
        <v>20.85</v>
      </c>
    </row>
    <row r="510" spans="1:8" x14ac:dyDescent="0.25">
      <c r="A510" s="3" t="s">
        <v>339</v>
      </c>
      <c r="B510" s="3" t="s">
        <v>331</v>
      </c>
      <c r="C510" s="3" t="s">
        <v>137</v>
      </c>
      <c r="D510" s="3" t="s">
        <v>1106</v>
      </c>
      <c r="E510" s="3" t="s">
        <v>1095</v>
      </c>
      <c r="F510" s="3" t="s">
        <v>1102</v>
      </c>
      <c r="G510" s="3" t="s">
        <v>917</v>
      </c>
      <c r="H510" s="3">
        <v>15.03</v>
      </c>
    </row>
    <row r="511" spans="1:8" x14ac:dyDescent="0.25">
      <c r="A511" s="3" t="s">
        <v>339</v>
      </c>
      <c r="B511" s="3" t="s">
        <v>331</v>
      </c>
      <c r="C511" s="3" t="s">
        <v>1055</v>
      </c>
      <c r="D511" s="3" t="s">
        <v>1106</v>
      </c>
      <c r="E511" s="3" t="s">
        <v>1095</v>
      </c>
      <c r="F511" s="3" t="s">
        <v>1102</v>
      </c>
      <c r="G511" s="3" t="s">
        <v>1039</v>
      </c>
      <c r="H511" s="3">
        <v>2.5</v>
      </c>
    </row>
    <row r="512" spans="1:8" hidden="1" x14ac:dyDescent="0.25">
      <c r="A512" s="3" t="s">
        <v>339</v>
      </c>
      <c r="B512" s="3" t="s">
        <v>331</v>
      </c>
      <c r="C512" s="3" t="s">
        <v>1055</v>
      </c>
      <c r="D512" s="3" t="s">
        <v>1106</v>
      </c>
      <c r="E512" s="3" t="s">
        <v>1095</v>
      </c>
      <c r="F512" s="3" t="s">
        <v>1102</v>
      </c>
      <c r="G512" s="3" t="s">
        <v>1088</v>
      </c>
    </row>
    <row r="513" spans="1:8" x14ac:dyDescent="0.25">
      <c r="A513" s="3" t="s">
        <v>339</v>
      </c>
      <c r="B513" s="3" t="s">
        <v>331</v>
      </c>
      <c r="C513" s="3" t="s">
        <v>838</v>
      </c>
      <c r="D513" s="3" t="s">
        <v>1106</v>
      </c>
      <c r="E513" s="3" t="s">
        <v>1096</v>
      </c>
      <c r="F513" s="3" t="s">
        <v>1101</v>
      </c>
      <c r="G513" s="3" t="s">
        <v>907</v>
      </c>
      <c r="H513" s="3">
        <v>4.5999999999999996</v>
      </c>
    </row>
    <row r="514" spans="1:8" x14ac:dyDescent="0.25">
      <c r="A514" s="3" t="s">
        <v>339</v>
      </c>
      <c r="B514" s="3" t="s">
        <v>331</v>
      </c>
      <c r="C514" s="3" t="s">
        <v>138</v>
      </c>
      <c r="D514" s="3" t="s">
        <v>1106</v>
      </c>
      <c r="E514" s="3" t="s">
        <v>42</v>
      </c>
      <c r="F514" s="3" t="s">
        <v>1102</v>
      </c>
      <c r="G514" s="3" t="s">
        <v>917</v>
      </c>
      <c r="H514" s="3">
        <v>15.35</v>
      </c>
    </row>
    <row r="515" spans="1:8" x14ac:dyDescent="0.25">
      <c r="A515" s="3" t="s">
        <v>339</v>
      </c>
      <c r="B515" s="3" t="s">
        <v>331</v>
      </c>
      <c r="C515" s="3" t="s">
        <v>839</v>
      </c>
      <c r="D515" s="3" t="s">
        <v>1106</v>
      </c>
      <c r="E515" s="3" t="s">
        <v>974</v>
      </c>
      <c r="F515" s="3" t="s">
        <v>1101</v>
      </c>
      <c r="G515" s="3" t="s">
        <v>906</v>
      </c>
      <c r="H515" s="3">
        <v>9</v>
      </c>
    </row>
    <row r="516" spans="1:8" x14ac:dyDescent="0.25">
      <c r="A516" s="3" t="s">
        <v>339</v>
      </c>
      <c r="B516" s="3" t="s">
        <v>331</v>
      </c>
      <c r="C516" s="3" t="s">
        <v>223</v>
      </c>
      <c r="D516" s="3" t="s">
        <v>1106</v>
      </c>
      <c r="E516" s="3" t="s">
        <v>222</v>
      </c>
      <c r="F516" s="3" t="s">
        <v>1102</v>
      </c>
      <c r="G516" s="3" t="s">
        <v>957</v>
      </c>
      <c r="H516" s="3">
        <v>36</v>
      </c>
    </row>
    <row r="517" spans="1:8" x14ac:dyDescent="0.25">
      <c r="A517" s="3" t="s">
        <v>339</v>
      </c>
      <c r="B517" s="3" t="s">
        <v>331</v>
      </c>
      <c r="C517" s="3" t="s">
        <v>840</v>
      </c>
      <c r="D517" s="3" t="s">
        <v>1106</v>
      </c>
      <c r="E517" s="3" t="s">
        <v>977</v>
      </c>
      <c r="F517" s="3" t="s">
        <v>1101</v>
      </c>
      <c r="G517" s="3" t="s">
        <v>906</v>
      </c>
      <c r="H517" s="3">
        <v>13</v>
      </c>
    </row>
    <row r="518" spans="1:8" x14ac:dyDescent="0.25">
      <c r="A518" s="3" t="s">
        <v>339</v>
      </c>
      <c r="B518" s="3" t="s">
        <v>331</v>
      </c>
      <c r="C518" s="3" t="s">
        <v>417</v>
      </c>
      <c r="D518" s="3" t="s">
        <v>1106</v>
      </c>
      <c r="E518" s="3" t="s">
        <v>406</v>
      </c>
      <c r="F518" s="3" t="s">
        <v>1102</v>
      </c>
      <c r="G518" s="3" t="s">
        <v>910</v>
      </c>
      <c r="H518" s="3">
        <v>47.55</v>
      </c>
    </row>
    <row r="519" spans="1:8" x14ac:dyDescent="0.25">
      <c r="A519" s="3" t="s">
        <v>339</v>
      </c>
      <c r="B519" s="3" t="s">
        <v>331</v>
      </c>
      <c r="C519" s="3" t="s">
        <v>841</v>
      </c>
      <c r="D519" s="3" t="s">
        <v>1106</v>
      </c>
      <c r="E519" s="3" t="s">
        <v>966</v>
      </c>
      <c r="F519" s="3" t="s">
        <v>1101</v>
      </c>
      <c r="G519" s="3" t="s">
        <v>906</v>
      </c>
      <c r="H519" s="3">
        <v>20.85</v>
      </c>
    </row>
    <row r="520" spans="1:8" hidden="1" x14ac:dyDescent="0.25">
      <c r="A520" s="3" t="s">
        <v>339</v>
      </c>
      <c r="B520" s="3" t="s">
        <v>331</v>
      </c>
      <c r="C520" s="3" t="s">
        <v>525</v>
      </c>
      <c r="D520" s="3" t="s">
        <v>1106</v>
      </c>
      <c r="E520" s="3" t="s">
        <v>403</v>
      </c>
      <c r="F520" s="3" t="s">
        <v>1102</v>
      </c>
    </row>
    <row r="521" spans="1:8" x14ac:dyDescent="0.25">
      <c r="A521" s="3" t="s">
        <v>339</v>
      </c>
      <c r="B521" s="3" t="s">
        <v>331</v>
      </c>
      <c r="C521" s="3" t="s">
        <v>507</v>
      </c>
      <c r="D521" s="3" t="s">
        <v>1106</v>
      </c>
      <c r="E521" s="3" t="s">
        <v>244</v>
      </c>
      <c r="F521" s="3" t="s">
        <v>1102</v>
      </c>
      <c r="G521" s="3" t="s">
        <v>987</v>
      </c>
      <c r="H521" s="3">
        <v>103.5</v>
      </c>
    </row>
    <row r="522" spans="1:8" x14ac:dyDescent="0.25">
      <c r="A522" s="3" t="s">
        <v>340</v>
      </c>
      <c r="B522" s="3" t="s">
        <v>331</v>
      </c>
      <c r="C522" s="3" t="s">
        <v>139</v>
      </c>
      <c r="D522" s="3" t="s">
        <v>1106</v>
      </c>
      <c r="E522" s="3" t="s">
        <v>12</v>
      </c>
      <c r="F522" s="3" t="s">
        <v>1102</v>
      </c>
      <c r="G522" s="3" t="s">
        <v>917</v>
      </c>
      <c r="H522" s="3">
        <v>146.18</v>
      </c>
    </row>
    <row r="523" spans="1:8" x14ac:dyDescent="0.25">
      <c r="A523" s="3" t="s">
        <v>340</v>
      </c>
      <c r="B523" s="3" t="s">
        <v>331</v>
      </c>
      <c r="C523" s="3" t="s">
        <v>842</v>
      </c>
      <c r="D523" s="3" t="s">
        <v>1106</v>
      </c>
      <c r="E523" s="3" t="s">
        <v>968</v>
      </c>
      <c r="F523" s="3" t="s">
        <v>1101</v>
      </c>
      <c r="G523" s="3" t="s">
        <v>907</v>
      </c>
      <c r="H523" s="3">
        <v>68.400000000000006</v>
      </c>
    </row>
    <row r="524" spans="1:8" x14ac:dyDescent="0.25">
      <c r="A524" s="3" t="s">
        <v>340</v>
      </c>
      <c r="B524" s="3" t="s">
        <v>331</v>
      </c>
      <c r="C524" s="3" t="s">
        <v>140</v>
      </c>
      <c r="D524" s="3" t="s">
        <v>1106</v>
      </c>
      <c r="E524" s="3" t="s">
        <v>1093</v>
      </c>
      <c r="F524" s="3" t="s">
        <v>1102</v>
      </c>
      <c r="G524" s="3" t="s">
        <v>917</v>
      </c>
      <c r="H524" s="3">
        <v>16.28</v>
      </c>
    </row>
    <row r="525" spans="1:8" x14ac:dyDescent="0.25">
      <c r="A525" s="3" t="s">
        <v>340</v>
      </c>
      <c r="B525" s="3" t="s">
        <v>331</v>
      </c>
      <c r="C525" s="3" t="s">
        <v>1056</v>
      </c>
      <c r="D525" s="3" t="s">
        <v>1106</v>
      </c>
      <c r="E525" s="3" t="s">
        <v>1093</v>
      </c>
      <c r="F525" s="3" t="s">
        <v>1102</v>
      </c>
      <c r="G525" s="3" t="s">
        <v>1039</v>
      </c>
      <c r="H525" s="3">
        <v>5</v>
      </c>
    </row>
    <row r="526" spans="1:8" hidden="1" x14ac:dyDescent="0.25">
      <c r="A526" s="3" t="s">
        <v>340</v>
      </c>
      <c r="B526" s="3" t="s">
        <v>331</v>
      </c>
      <c r="C526" s="3" t="s">
        <v>1056</v>
      </c>
      <c r="D526" s="3" t="s">
        <v>1106</v>
      </c>
      <c r="E526" s="3" t="s">
        <v>1093</v>
      </c>
      <c r="F526" s="3" t="s">
        <v>1102</v>
      </c>
      <c r="G526" s="3" t="s">
        <v>1088</v>
      </c>
    </row>
    <row r="527" spans="1:8" x14ac:dyDescent="0.25">
      <c r="A527" s="3" t="s">
        <v>340</v>
      </c>
      <c r="B527" s="3" t="s">
        <v>331</v>
      </c>
      <c r="C527" s="3" t="s">
        <v>843</v>
      </c>
      <c r="D527" s="3" t="s">
        <v>1106</v>
      </c>
      <c r="E527" s="3" t="s">
        <v>1098</v>
      </c>
      <c r="F527" s="3" t="s">
        <v>1101</v>
      </c>
      <c r="G527" s="3" t="s">
        <v>907</v>
      </c>
      <c r="H527" s="3">
        <v>6.6</v>
      </c>
    </row>
    <row r="528" spans="1:8" x14ac:dyDescent="0.25">
      <c r="A528" s="3" t="s">
        <v>340</v>
      </c>
      <c r="B528" s="3" t="s">
        <v>331</v>
      </c>
      <c r="C528" s="3" t="s">
        <v>844</v>
      </c>
      <c r="D528" s="3" t="s">
        <v>1106</v>
      </c>
      <c r="E528" s="3" t="s">
        <v>404</v>
      </c>
      <c r="F528" s="3" t="s">
        <v>1102</v>
      </c>
      <c r="G528" s="3" t="s">
        <v>916</v>
      </c>
      <c r="H528" s="3">
        <v>10.17</v>
      </c>
    </row>
    <row r="529" spans="1:8" x14ac:dyDescent="0.25">
      <c r="A529" s="3" t="s">
        <v>340</v>
      </c>
      <c r="B529" s="3" t="s">
        <v>331</v>
      </c>
      <c r="C529" s="3" t="s">
        <v>845</v>
      </c>
      <c r="D529" s="3" t="s">
        <v>1106</v>
      </c>
      <c r="E529" s="3" t="s">
        <v>967</v>
      </c>
      <c r="F529" s="3" t="s">
        <v>1101</v>
      </c>
      <c r="G529" s="3" t="s">
        <v>906</v>
      </c>
      <c r="H529" s="3">
        <v>4.8</v>
      </c>
    </row>
    <row r="530" spans="1:8" x14ac:dyDescent="0.25">
      <c r="A530" s="3" t="s">
        <v>340</v>
      </c>
      <c r="B530" s="3" t="s">
        <v>331</v>
      </c>
      <c r="C530" s="3" t="s">
        <v>846</v>
      </c>
      <c r="D530" s="3" t="s">
        <v>1106</v>
      </c>
      <c r="E530" s="3" t="s">
        <v>407</v>
      </c>
      <c r="F530" s="3" t="s">
        <v>1102</v>
      </c>
      <c r="G530" s="3" t="s">
        <v>910</v>
      </c>
      <c r="H530" s="3">
        <v>48.32</v>
      </c>
    </row>
    <row r="531" spans="1:8" x14ac:dyDescent="0.25">
      <c r="A531" s="3" t="s">
        <v>340</v>
      </c>
      <c r="B531" s="3" t="s">
        <v>331</v>
      </c>
      <c r="C531" s="3" t="s">
        <v>847</v>
      </c>
      <c r="D531" s="3" t="s">
        <v>1106</v>
      </c>
      <c r="E531" s="3" t="s">
        <v>970</v>
      </c>
      <c r="F531" s="3" t="s">
        <v>1101</v>
      </c>
      <c r="G531" s="3" t="s">
        <v>906</v>
      </c>
      <c r="H531" s="3">
        <v>20.85</v>
      </c>
    </row>
    <row r="532" spans="1:8" x14ac:dyDescent="0.25">
      <c r="A532" s="3" t="s">
        <v>340</v>
      </c>
      <c r="B532" s="3" t="s">
        <v>331</v>
      </c>
      <c r="C532" s="3" t="s">
        <v>141</v>
      </c>
      <c r="D532" s="3" t="s">
        <v>1106</v>
      </c>
      <c r="E532" s="3" t="s">
        <v>1095</v>
      </c>
      <c r="F532" s="3" t="s">
        <v>1102</v>
      </c>
      <c r="G532" s="3" t="s">
        <v>917</v>
      </c>
      <c r="H532" s="3">
        <v>15.03</v>
      </c>
    </row>
    <row r="533" spans="1:8" x14ac:dyDescent="0.25">
      <c r="A533" s="3" t="s">
        <v>340</v>
      </c>
      <c r="B533" s="3" t="s">
        <v>331</v>
      </c>
      <c r="C533" s="3" t="s">
        <v>1057</v>
      </c>
      <c r="D533" s="3" t="s">
        <v>1106</v>
      </c>
      <c r="E533" s="3" t="s">
        <v>1095</v>
      </c>
      <c r="F533" s="3" t="s">
        <v>1102</v>
      </c>
      <c r="G533" s="3" t="s">
        <v>1039</v>
      </c>
      <c r="H533" s="3">
        <v>2.5</v>
      </c>
    </row>
    <row r="534" spans="1:8" hidden="1" x14ac:dyDescent="0.25">
      <c r="A534" s="3" t="s">
        <v>340</v>
      </c>
      <c r="B534" s="3" t="s">
        <v>331</v>
      </c>
      <c r="C534" s="3" t="s">
        <v>1057</v>
      </c>
      <c r="D534" s="3" t="s">
        <v>1106</v>
      </c>
      <c r="E534" s="3" t="s">
        <v>1095</v>
      </c>
      <c r="F534" s="3" t="s">
        <v>1102</v>
      </c>
      <c r="G534" s="3" t="s">
        <v>1088</v>
      </c>
    </row>
    <row r="535" spans="1:8" x14ac:dyDescent="0.25">
      <c r="A535" s="3" t="s">
        <v>340</v>
      </c>
      <c r="B535" s="3" t="s">
        <v>331</v>
      </c>
      <c r="C535" s="3" t="s">
        <v>848</v>
      </c>
      <c r="D535" s="3" t="s">
        <v>1106</v>
      </c>
      <c r="E535" s="3" t="s">
        <v>1096</v>
      </c>
      <c r="F535" s="3" t="s">
        <v>1101</v>
      </c>
      <c r="G535" s="3" t="s">
        <v>907</v>
      </c>
      <c r="H535" s="3">
        <v>4.5999999999999996</v>
      </c>
    </row>
    <row r="536" spans="1:8" x14ac:dyDescent="0.25">
      <c r="A536" s="3" t="s">
        <v>340</v>
      </c>
      <c r="B536" s="3" t="s">
        <v>331</v>
      </c>
      <c r="C536" s="3" t="s">
        <v>142</v>
      </c>
      <c r="D536" s="3" t="s">
        <v>1106</v>
      </c>
      <c r="E536" s="3" t="s">
        <v>42</v>
      </c>
      <c r="F536" s="3" t="s">
        <v>1102</v>
      </c>
      <c r="G536" s="3" t="s">
        <v>917</v>
      </c>
      <c r="H536" s="3">
        <v>15.35</v>
      </c>
    </row>
    <row r="537" spans="1:8" x14ac:dyDescent="0.25">
      <c r="A537" s="3" t="s">
        <v>340</v>
      </c>
      <c r="B537" s="3" t="s">
        <v>331</v>
      </c>
      <c r="C537" s="3" t="s">
        <v>849</v>
      </c>
      <c r="D537" s="3" t="s">
        <v>1106</v>
      </c>
      <c r="E537" s="3" t="s">
        <v>974</v>
      </c>
      <c r="F537" s="3" t="s">
        <v>1101</v>
      </c>
      <c r="G537" s="3" t="s">
        <v>906</v>
      </c>
      <c r="H537" s="3">
        <v>9</v>
      </c>
    </row>
    <row r="538" spans="1:8" x14ac:dyDescent="0.25">
      <c r="A538" s="3" t="s">
        <v>340</v>
      </c>
      <c r="B538" s="3" t="s">
        <v>331</v>
      </c>
      <c r="C538" s="3" t="s">
        <v>224</v>
      </c>
      <c r="D538" s="3" t="s">
        <v>1106</v>
      </c>
      <c r="E538" s="3" t="s">
        <v>222</v>
      </c>
      <c r="F538" s="3" t="s">
        <v>1102</v>
      </c>
      <c r="G538" s="3" t="s">
        <v>957</v>
      </c>
      <c r="H538" s="3">
        <v>36</v>
      </c>
    </row>
    <row r="539" spans="1:8" x14ac:dyDescent="0.25">
      <c r="A539" s="3" t="s">
        <v>340</v>
      </c>
      <c r="B539" s="3" t="s">
        <v>331</v>
      </c>
      <c r="C539" s="3" t="s">
        <v>850</v>
      </c>
      <c r="D539" s="3" t="s">
        <v>1106</v>
      </c>
      <c r="E539" s="3" t="s">
        <v>977</v>
      </c>
      <c r="F539" s="3" t="s">
        <v>1101</v>
      </c>
      <c r="G539" s="3" t="s">
        <v>906</v>
      </c>
      <c r="H539" s="3">
        <v>13</v>
      </c>
    </row>
    <row r="540" spans="1:8" x14ac:dyDescent="0.25">
      <c r="A540" s="3" t="s">
        <v>340</v>
      </c>
      <c r="B540" s="3" t="s">
        <v>331</v>
      </c>
      <c r="C540" s="3" t="s">
        <v>418</v>
      </c>
      <c r="D540" s="3" t="s">
        <v>1106</v>
      </c>
      <c r="E540" s="3" t="s">
        <v>406</v>
      </c>
      <c r="F540" s="3" t="s">
        <v>1102</v>
      </c>
      <c r="G540" s="3" t="s">
        <v>910</v>
      </c>
      <c r="H540" s="3">
        <v>47.55</v>
      </c>
    </row>
    <row r="541" spans="1:8" x14ac:dyDescent="0.25">
      <c r="A541" s="3" t="s">
        <v>340</v>
      </c>
      <c r="B541" s="3" t="s">
        <v>331</v>
      </c>
      <c r="C541" s="3" t="s">
        <v>851</v>
      </c>
      <c r="D541" s="3" t="s">
        <v>1106</v>
      </c>
      <c r="E541" s="3" t="s">
        <v>966</v>
      </c>
      <c r="F541" s="3" t="s">
        <v>1101</v>
      </c>
      <c r="G541" s="3" t="s">
        <v>906</v>
      </c>
      <c r="H541" s="3">
        <v>20.85</v>
      </c>
    </row>
    <row r="542" spans="1:8" hidden="1" x14ac:dyDescent="0.25">
      <c r="A542" s="3" t="s">
        <v>340</v>
      </c>
      <c r="B542" s="3" t="s">
        <v>331</v>
      </c>
      <c r="C542" s="3" t="s">
        <v>526</v>
      </c>
      <c r="D542" s="3" t="s">
        <v>1106</v>
      </c>
      <c r="E542" s="3" t="s">
        <v>403</v>
      </c>
      <c r="F542" s="3" t="s">
        <v>1102</v>
      </c>
    </row>
    <row r="543" spans="1:8" x14ac:dyDescent="0.25">
      <c r="A543" s="3" t="s">
        <v>340</v>
      </c>
      <c r="B543" s="3" t="s">
        <v>331</v>
      </c>
      <c r="C543" s="3" t="s">
        <v>508</v>
      </c>
      <c r="D543" s="3" t="s">
        <v>1106</v>
      </c>
      <c r="E543" s="3" t="s">
        <v>244</v>
      </c>
      <c r="F543" s="3" t="s">
        <v>1102</v>
      </c>
      <c r="G543" s="3" t="s">
        <v>987</v>
      </c>
      <c r="H543" s="3">
        <v>103.5</v>
      </c>
    </row>
    <row r="544" spans="1:8" x14ac:dyDescent="0.25">
      <c r="A544" s="3" t="s">
        <v>341</v>
      </c>
      <c r="B544" s="3" t="s">
        <v>331</v>
      </c>
      <c r="C544" s="3" t="s">
        <v>143</v>
      </c>
      <c r="D544" s="3" t="s">
        <v>1106</v>
      </c>
      <c r="E544" s="3" t="s">
        <v>12</v>
      </c>
      <c r="F544" s="3" t="s">
        <v>1102</v>
      </c>
      <c r="G544" s="3" t="s">
        <v>917</v>
      </c>
      <c r="H544" s="3">
        <v>146.18</v>
      </c>
    </row>
    <row r="545" spans="1:8" x14ac:dyDescent="0.25">
      <c r="A545" s="3" t="s">
        <v>341</v>
      </c>
      <c r="B545" s="3" t="s">
        <v>331</v>
      </c>
      <c r="C545" s="3" t="s">
        <v>852</v>
      </c>
      <c r="D545" s="3" t="s">
        <v>1106</v>
      </c>
      <c r="E545" s="3" t="s">
        <v>968</v>
      </c>
      <c r="F545" s="3" t="s">
        <v>1101</v>
      </c>
      <c r="G545" s="3" t="s">
        <v>907</v>
      </c>
      <c r="H545" s="3">
        <v>68.400000000000006</v>
      </c>
    </row>
    <row r="546" spans="1:8" x14ac:dyDescent="0.25">
      <c r="A546" s="3" t="s">
        <v>341</v>
      </c>
      <c r="B546" s="3" t="s">
        <v>331</v>
      </c>
      <c r="C546" s="3" t="s">
        <v>144</v>
      </c>
      <c r="D546" s="3" t="s">
        <v>1106</v>
      </c>
      <c r="E546" s="3" t="s">
        <v>1093</v>
      </c>
      <c r="F546" s="3" t="s">
        <v>1102</v>
      </c>
      <c r="G546" s="3" t="s">
        <v>917</v>
      </c>
      <c r="H546" s="3">
        <v>16.28</v>
      </c>
    </row>
    <row r="547" spans="1:8" x14ac:dyDescent="0.25">
      <c r="A547" s="3" t="s">
        <v>341</v>
      </c>
      <c r="B547" s="3" t="s">
        <v>331</v>
      </c>
      <c r="C547" s="3" t="s">
        <v>1058</v>
      </c>
      <c r="D547" s="3" t="s">
        <v>1106</v>
      </c>
      <c r="E547" s="3" t="s">
        <v>1093</v>
      </c>
      <c r="F547" s="3" t="s">
        <v>1102</v>
      </c>
      <c r="G547" s="3" t="s">
        <v>1039</v>
      </c>
      <c r="H547" s="3">
        <v>5</v>
      </c>
    </row>
    <row r="548" spans="1:8" hidden="1" x14ac:dyDescent="0.25">
      <c r="A548" s="3" t="s">
        <v>341</v>
      </c>
      <c r="B548" s="3" t="s">
        <v>331</v>
      </c>
      <c r="C548" s="3" t="s">
        <v>1058</v>
      </c>
      <c r="D548" s="3" t="s">
        <v>1106</v>
      </c>
      <c r="E548" s="3" t="s">
        <v>1093</v>
      </c>
      <c r="F548" s="3" t="s">
        <v>1102</v>
      </c>
      <c r="G548" s="3" t="s">
        <v>1088</v>
      </c>
    </row>
    <row r="549" spans="1:8" x14ac:dyDescent="0.25">
      <c r="A549" s="3" t="s">
        <v>341</v>
      </c>
      <c r="B549" s="3" t="s">
        <v>331</v>
      </c>
      <c r="C549" s="3" t="s">
        <v>853</v>
      </c>
      <c r="D549" s="3" t="s">
        <v>1106</v>
      </c>
      <c r="E549" s="3" t="s">
        <v>1098</v>
      </c>
      <c r="F549" s="3" t="s">
        <v>1101</v>
      </c>
      <c r="G549" s="3" t="s">
        <v>907</v>
      </c>
      <c r="H549" s="3">
        <v>6.6</v>
      </c>
    </row>
    <row r="550" spans="1:8" x14ac:dyDescent="0.25">
      <c r="A550" s="3" t="s">
        <v>341</v>
      </c>
      <c r="B550" s="3" t="s">
        <v>331</v>
      </c>
      <c r="C550" s="3" t="s">
        <v>854</v>
      </c>
      <c r="D550" s="3" t="s">
        <v>1106</v>
      </c>
      <c r="E550" s="3" t="s">
        <v>404</v>
      </c>
      <c r="F550" s="3" t="s">
        <v>1102</v>
      </c>
      <c r="G550" s="3" t="s">
        <v>916</v>
      </c>
      <c r="H550" s="3">
        <v>10.17</v>
      </c>
    </row>
    <row r="551" spans="1:8" x14ac:dyDescent="0.25">
      <c r="A551" s="3" t="s">
        <v>341</v>
      </c>
      <c r="B551" s="3" t="s">
        <v>331</v>
      </c>
      <c r="C551" s="3" t="s">
        <v>855</v>
      </c>
      <c r="D551" s="3" t="s">
        <v>1106</v>
      </c>
      <c r="E551" s="3" t="s">
        <v>967</v>
      </c>
      <c r="F551" s="3" t="s">
        <v>1101</v>
      </c>
      <c r="G551" s="3" t="s">
        <v>906</v>
      </c>
      <c r="H551" s="3">
        <v>4.8</v>
      </c>
    </row>
    <row r="552" spans="1:8" x14ac:dyDescent="0.25">
      <c r="A552" s="3" t="s">
        <v>341</v>
      </c>
      <c r="B552" s="3" t="s">
        <v>331</v>
      </c>
      <c r="C552" s="3" t="s">
        <v>856</v>
      </c>
      <c r="D552" s="3" t="s">
        <v>1106</v>
      </c>
      <c r="E552" s="3" t="s">
        <v>407</v>
      </c>
      <c r="F552" s="3" t="s">
        <v>1102</v>
      </c>
      <c r="G552" s="3" t="s">
        <v>910</v>
      </c>
      <c r="H552" s="3">
        <v>48.32</v>
      </c>
    </row>
    <row r="553" spans="1:8" x14ac:dyDescent="0.25">
      <c r="A553" s="3" t="s">
        <v>341</v>
      </c>
      <c r="B553" s="3" t="s">
        <v>331</v>
      </c>
      <c r="C553" s="3" t="s">
        <v>857</v>
      </c>
      <c r="D553" s="3" t="s">
        <v>1106</v>
      </c>
      <c r="E553" s="3" t="s">
        <v>970</v>
      </c>
      <c r="F553" s="3" t="s">
        <v>1101</v>
      </c>
      <c r="G553" s="3" t="s">
        <v>906</v>
      </c>
      <c r="H553" s="3">
        <v>20.85</v>
      </c>
    </row>
    <row r="554" spans="1:8" x14ac:dyDescent="0.25">
      <c r="A554" s="3" t="s">
        <v>341</v>
      </c>
      <c r="B554" s="3" t="s">
        <v>331</v>
      </c>
      <c r="C554" s="3" t="s">
        <v>145</v>
      </c>
      <c r="D554" s="3" t="s">
        <v>1106</v>
      </c>
      <c r="E554" s="3" t="s">
        <v>1095</v>
      </c>
      <c r="F554" s="3" t="s">
        <v>1102</v>
      </c>
      <c r="G554" s="3" t="s">
        <v>917</v>
      </c>
      <c r="H554" s="3">
        <v>15.03</v>
      </c>
    </row>
    <row r="555" spans="1:8" x14ac:dyDescent="0.25">
      <c r="A555" s="3" t="s">
        <v>341</v>
      </c>
      <c r="B555" s="3" t="s">
        <v>331</v>
      </c>
      <c r="C555" s="3" t="s">
        <v>1059</v>
      </c>
      <c r="D555" s="3" t="s">
        <v>1106</v>
      </c>
      <c r="E555" s="3" t="s">
        <v>1095</v>
      </c>
      <c r="F555" s="3" t="s">
        <v>1102</v>
      </c>
      <c r="G555" s="3" t="s">
        <v>1039</v>
      </c>
      <c r="H555" s="3">
        <v>2.5</v>
      </c>
    </row>
    <row r="556" spans="1:8" hidden="1" x14ac:dyDescent="0.25">
      <c r="A556" s="3" t="s">
        <v>341</v>
      </c>
      <c r="B556" s="3" t="s">
        <v>331</v>
      </c>
      <c r="C556" s="3" t="s">
        <v>1059</v>
      </c>
      <c r="D556" s="3" t="s">
        <v>1106</v>
      </c>
      <c r="E556" s="3" t="s">
        <v>1095</v>
      </c>
      <c r="F556" s="3" t="s">
        <v>1102</v>
      </c>
      <c r="G556" s="3" t="s">
        <v>1088</v>
      </c>
    </row>
    <row r="557" spans="1:8" x14ac:dyDescent="0.25">
      <c r="A557" s="3" t="s">
        <v>341</v>
      </c>
      <c r="B557" s="3" t="s">
        <v>331</v>
      </c>
      <c r="C557" s="3" t="s">
        <v>858</v>
      </c>
      <c r="D557" s="3" t="s">
        <v>1106</v>
      </c>
      <c r="E557" s="3" t="s">
        <v>1096</v>
      </c>
      <c r="F557" s="3" t="s">
        <v>1101</v>
      </c>
      <c r="G557" s="3" t="s">
        <v>907</v>
      </c>
      <c r="H557" s="3">
        <v>4.5999999999999996</v>
      </c>
    </row>
    <row r="558" spans="1:8" x14ac:dyDescent="0.25">
      <c r="A558" s="3" t="s">
        <v>341</v>
      </c>
      <c r="B558" s="3" t="s">
        <v>331</v>
      </c>
      <c r="C558" s="3" t="s">
        <v>146</v>
      </c>
      <c r="D558" s="3" t="s">
        <v>1106</v>
      </c>
      <c r="E558" s="3" t="s">
        <v>42</v>
      </c>
      <c r="F558" s="3" t="s">
        <v>1102</v>
      </c>
      <c r="G558" s="3" t="s">
        <v>917</v>
      </c>
      <c r="H558" s="3">
        <v>15.35</v>
      </c>
    </row>
    <row r="559" spans="1:8" x14ac:dyDescent="0.25">
      <c r="A559" s="3" t="s">
        <v>341</v>
      </c>
      <c r="B559" s="3" t="s">
        <v>331</v>
      </c>
      <c r="C559" s="3" t="s">
        <v>859</v>
      </c>
      <c r="D559" s="3" t="s">
        <v>1106</v>
      </c>
      <c r="E559" s="3" t="s">
        <v>974</v>
      </c>
      <c r="F559" s="3" t="s">
        <v>1101</v>
      </c>
      <c r="G559" s="3" t="s">
        <v>906</v>
      </c>
      <c r="H559" s="3">
        <v>9</v>
      </c>
    </row>
    <row r="560" spans="1:8" x14ac:dyDescent="0.25">
      <c r="A560" s="3" t="s">
        <v>341</v>
      </c>
      <c r="B560" s="3" t="s">
        <v>331</v>
      </c>
      <c r="C560" s="3" t="s">
        <v>225</v>
      </c>
      <c r="D560" s="3" t="s">
        <v>1106</v>
      </c>
      <c r="E560" s="3" t="s">
        <v>222</v>
      </c>
      <c r="F560" s="3" t="s">
        <v>1102</v>
      </c>
      <c r="G560" s="3" t="s">
        <v>957</v>
      </c>
      <c r="H560" s="3">
        <v>36</v>
      </c>
    </row>
    <row r="561" spans="1:8" x14ac:dyDescent="0.25">
      <c r="A561" s="3" t="s">
        <v>341</v>
      </c>
      <c r="B561" s="3" t="s">
        <v>331</v>
      </c>
      <c r="C561" s="3" t="s">
        <v>860</v>
      </c>
      <c r="D561" s="3" t="s">
        <v>1106</v>
      </c>
      <c r="E561" s="3" t="s">
        <v>977</v>
      </c>
      <c r="F561" s="3" t="s">
        <v>1101</v>
      </c>
      <c r="G561" s="3" t="s">
        <v>906</v>
      </c>
      <c r="H561" s="3">
        <v>13</v>
      </c>
    </row>
    <row r="562" spans="1:8" x14ac:dyDescent="0.25">
      <c r="A562" s="3" t="s">
        <v>341</v>
      </c>
      <c r="B562" s="3" t="s">
        <v>331</v>
      </c>
      <c r="C562" s="3" t="s">
        <v>419</v>
      </c>
      <c r="D562" s="3" t="s">
        <v>1106</v>
      </c>
      <c r="E562" s="3" t="s">
        <v>406</v>
      </c>
      <c r="F562" s="3" t="s">
        <v>1102</v>
      </c>
      <c r="G562" s="3" t="s">
        <v>910</v>
      </c>
      <c r="H562" s="3">
        <v>47.55</v>
      </c>
    </row>
    <row r="563" spans="1:8" x14ac:dyDescent="0.25">
      <c r="A563" s="3" t="s">
        <v>341</v>
      </c>
      <c r="B563" s="3" t="s">
        <v>331</v>
      </c>
      <c r="C563" s="3" t="s">
        <v>861</v>
      </c>
      <c r="D563" s="3" t="s">
        <v>1106</v>
      </c>
      <c r="E563" s="3" t="s">
        <v>966</v>
      </c>
      <c r="F563" s="3" t="s">
        <v>1101</v>
      </c>
      <c r="G563" s="3" t="s">
        <v>906</v>
      </c>
      <c r="H563" s="3">
        <v>20.85</v>
      </c>
    </row>
    <row r="564" spans="1:8" hidden="1" x14ac:dyDescent="0.25">
      <c r="A564" s="3" t="s">
        <v>341</v>
      </c>
      <c r="B564" s="3" t="s">
        <v>331</v>
      </c>
      <c r="C564" s="3" t="s">
        <v>527</v>
      </c>
      <c r="D564" s="3" t="s">
        <v>1106</v>
      </c>
      <c r="E564" s="3" t="s">
        <v>403</v>
      </c>
      <c r="F564" s="3" t="s">
        <v>1102</v>
      </c>
    </row>
    <row r="565" spans="1:8" x14ac:dyDescent="0.25">
      <c r="A565" s="3" t="s">
        <v>341</v>
      </c>
      <c r="B565" s="3" t="s">
        <v>331</v>
      </c>
      <c r="C565" s="3" t="s">
        <v>509</v>
      </c>
      <c r="D565" s="3" t="s">
        <v>1106</v>
      </c>
      <c r="E565" s="3" t="s">
        <v>244</v>
      </c>
      <c r="F565" s="3" t="s">
        <v>1102</v>
      </c>
      <c r="G565" s="3" t="s">
        <v>987</v>
      </c>
      <c r="H565" s="3">
        <v>103.5</v>
      </c>
    </row>
    <row r="566" spans="1:8" x14ac:dyDescent="0.25">
      <c r="A566" s="3" t="s">
        <v>277</v>
      </c>
      <c r="B566" s="3" t="s">
        <v>331</v>
      </c>
      <c r="C566" s="3" t="s">
        <v>147</v>
      </c>
      <c r="D566" s="3" t="s">
        <v>1106</v>
      </c>
      <c r="E566" s="3" t="s">
        <v>12</v>
      </c>
      <c r="F566" s="3" t="s">
        <v>1102</v>
      </c>
      <c r="G566" s="3" t="s">
        <v>917</v>
      </c>
      <c r="H566" s="3">
        <v>146.18</v>
      </c>
    </row>
    <row r="567" spans="1:8" x14ac:dyDescent="0.25">
      <c r="A567" s="3" t="s">
        <v>277</v>
      </c>
      <c r="B567" s="3" t="s">
        <v>331</v>
      </c>
      <c r="C567" s="3" t="s">
        <v>862</v>
      </c>
      <c r="D567" s="3" t="s">
        <v>1106</v>
      </c>
      <c r="E567" s="3" t="s">
        <v>968</v>
      </c>
      <c r="F567" s="3" t="s">
        <v>1101</v>
      </c>
      <c r="G567" s="3" t="s">
        <v>907</v>
      </c>
      <c r="H567" s="3">
        <v>68.400000000000006</v>
      </c>
    </row>
    <row r="568" spans="1:8" x14ac:dyDescent="0.25">
      <c r="A568" s="3" t="s">
        <v>277</v>
      </c>
      <c r="B568" s="3" t="s">
        <v>331</v>
      </c>
      <c r="C568" s="3" t="s">
        <v>148</v>
      </c>
      <c r="D568" s="3" t="s">
        <v>1106</v>
      </c>
      <c r="E568" s="3" t="s">
        <v>1093</v>
      </c>
      <c r="F568" s="3" t="s">
        <v>1102</v>
      </c>
      <c r="G568" s="3" t="s">
        <v>917</v>
      </c>
      <c r="H568" s="3">
        <v>16.28</v>
      </c>
    </row>
    <row r="569" spans="1:8" x14ac:dyDescent="0.25">
      <c r="A569" s="3" t="s">
        <v>277</v>
      </c>
      <c r="B569" s="3" t="s">
        <v>331</v>
      </c>
      <c r="C569" s="3" t="s">
        <v>1060</v>
      </c>
      <c r="D569" s="3" t="s">
        <v>1106</v>
      </c>
      <c r="E569" s="3" t="s">
        <v>1093</v>
      </c>
      <c r="F569" s="3" t="s">
        <v>1102</v>
      </c>
      <c r="G569" s="3" t="s">
        <v>1039</v>
      </c>
      <c r="H569" s="3">
        <v>5</v>
      </c>
    </row>
    <row r="570" spans="1:8" hidden="1" x14ac:dyDescent="0.25">
      <c r="A570" s="3" t="s">
        <v>277</v>
      </c>
      <c r="B570" s="3" t="s">
        <v>331</v>
      </c>
      <c r="C570" s="3" t="s">
        <v>1060</v>
      </c>
      <c r="D570" s="3" t="s">
        <v>1106</v>
      </c>
      <c r="E570" s="3" t="s">
        <v>1093</v>
      </c>
      <c r="F570" s="3" t="s">
        <v>1102</v>
      </c>
      <c r="G570" s="3" t="s">
        <v>1088</v>
      </c>
    </row>
    <row r="571" spans="1:8" x14ac:dyDescent="0.25">
      <c r="A571" s="3" t="s">
        <v>277</v>
      </c>
      <c r="B571" s="3" t="s">
        <v>331</v>
      </c>
      <c r="C571" s="3" t="s">
        <v>863</v>
      </c>
      <c r="D571" s="3" t="s">
        <v>1106</v>
      </c>
      <c r="E571" s="3" t="s">
        <v>1098</v>
      </c>
      <c r="F571" s="3" t="s">
        <v>1101</v>
      </c>
      <c r="G571" s="3" t="s">
        <v>907</v>
      </c>
      <c r="H571" s="3">
        <v>6.6</v>
      </c>
    </row>
    <row r="572" spans="1:8" x14ac:dyDescent="0.25">
      <c r="A572" s="3" t="s">
        <v>277</v>
      </c>
      <c r="B572" s="3" t="s">
        <v>331</v>
      </c>
      <c r="C572" s="3" t="s">
        <v>864</v>
      </c>
      <c r="D572" s="3" t="s">
        <v>1106</v>
      </c>
      <c r="E572" s="3" t="s">
        <v>404</v>
      </c>
      <c r="F572" s="3" t="s">
        <v>1102</v>
      </c>
      <c r="G572" s="3" t="s">
        <v>916</v>
      </c>
      <c r="H572" s="3">
        <v>10.17</v>
      </c>
    </row>
    <row r="573" spans="1:8" x14ac:dyDescent="0.25">
      <c r="A573" s="3" t="s">
        <v>277</v>
      </c>
      <c r="B573" s="3" t="s">
        <v>331</v>
      </c>
      <c r="C573" s="3" t="s">
        <v>865</v>
      </c>
      <c r="D573" s="3" t="s">
        <v>1106</v>
      </c>
      <c r="E573" s="3" t="s">
        <v>967</v>
      </c>
      <c r="F573" s="3" t="s">
        <v>1101</v>
      </c>
      <c r="G573" s="3" t="s">
        <v>906</v>
      </c>
      <c r="H573" s="3">
        <v>4.8</v>
      </c>
    </row>
    <row r="574" spans="1:8" x14ac:dyDescent="0.25">
      <c r="A574" s="3" t="s">
        <v>277</v>
      </c>
      <c r="B574" s="3" t="s">
        <v>331</v>
      </c>
      <c r="C574" s="3" t="s">
        <v>866</v>
      </c>
      <c r="D574" s="3" t="s">
        <v>1106</v>
      </c>
      <c r="E574" s="3" t="s">
        <v>407</v>
      </c>
      <c r="F574" s="3" t="s">
        <v>1102</v>
      </c>
      <c r="G574" s="3" t="s">
        <v>910</v>
      </c>
      <c r="H574" s="3">
        <v>48.32</v>
      </c>
    </row>
    <row r="575" spans="1:8" x14ac:dyDescent="0.25">
      <c r="A575" s="3" t="s">
        <v>277</v>
      </c>
      <c r="B575" s="3" t="s">
        <v>331</v>
      </c>
      <c r="C575" s="3" t="s">
        <v>867</v>
      </c>
      <c r="D575" s="3" t="s">
        <v>1106</v>
      </c>
      <c r="E575" s="3" t="s">
        <v>970</v>
      </c>
      <c r="F575" s="3" t="s">
        <v>1101</v>
      </c>
      <c r="G575" s="3" t="s">
        <v>906</v>
      </c>
      <c r="H575" s="3">
        <v>20.85</v>
      </c>
    </row>
    <row r="576" spans="1:8" x14ac:dyDescent="0.25">
      <c r="A576" s="3" t="s">
        <v>277</v>
      </c>
      <c r="B576" s="3" t="s">
        <v>331</v>
      </c>
      <c r="C576" s="3" t="s">
        <v>149</v>
      </c>
      <c r="D576" s="3" t="s">
        <v>1106</v>
      </c>
      <c r="E576" s="3" t="s">
        <v>1095</v>
      </c>
      <c r="F576" s="3" t="s">
        <v>1102</v>
      </c>
      <c r="G576" s="3" t="s">
        <v>917</v>
      </c>
      <c r="H576" s="3">
        <v>15.03</v>
      </c>
    </row>
    <row r="577" spans="1:8" x14ac:dyDescent="0.25">
      <c r="A577" s="3" t="s">
        <v>277</v>
      </c>
      <c r="B577" s="3" t="s">
        <v>331</v>
      </c>
      <c r="C577" s="3" t="s">
        <v>1061</v>
      </c>
      <c r="D577" s="3" t="s">
        <v>1106</v>
      </c>
      <c r="E577" s="3" t="s">
        <v>1095</v>
      </c>
      <c r="F577" s="3" t="s">
        <v>1102</v>
      </c>
      <c r="G577" s="3" t="s">
        <v>1039</v>
      </c>
      <c r="H577" s="3">
        <v>2.5</v>
      </c>
    </row>
    <row r="578" spans="1:8" hidden="1" x14ac:dyDescent="0.25">
      <c r="A578" s="3" t="s">
        <v>277</v>
      </c>
      <c r="B578" s="3" t="s">
        <v>331</v>
      </c>
      <c r="C578" s="3" t="s">
        <v>1061</v>
      </c>
      <c r="D578" s="3" t="s">
        <v>1106</v>
      </c>
      <c r="E578" s="3" t="s">
        <v>1095</v>
      </c>
      <c r="F578" s="3" t="s">
        <v>1102</v>
      </c>
      <c r="G578" s="3" t="s">
        <v>1088</v>
      </c>
    </row>
    <row r="579" spans="1:8" x14ac:dyDescent="0.25">
      <c r="A579" s="3" t="s">
        <v>277</v>
      </c>
      <c r="B579" s="3" t="s">
        <v>331</v>
      </c>
      <c r="C579" s="3" t="s">
        <v>868</v>
      </c>
      <c r="D579" s="3" t="s">
        <v>1106</v>
      </c>
      <c r="E579" s="3" t="s">
        <v>1096</v>
      </c>
      <c r="F579" s="3" t="s">
        <v>1101</v>
      </c>
      <c r="G579" s="3" t="s">
        <v>907</v>
      </c>
      <c r="H579" s="3">
        <v>4.5999999999999996</v>
      </c>
    </row>
    <row r="580" spans="1:8" x14ac:dyDescent="0.25">
      <c r="A580" s="3" t="s">
        <v>277</v>
      </c>
      <c r="B580" s="3" t="s">
        <v>331</v>
      </c>
      <c r="C580" s="3" t="s">
        <v>150</v>
      </c>
      <c r="D580" s="3" t="s">
        <v>1106</v>
      </c>
      <c r="E580" s="3" t="s">
        <v>42</v>
      </c>
      <c r="F580" s="3" t="s">
        <v>1102</v>
      </c>
      <c r="G580" s="3" t="s">
        <v>917</v>
      </c>
      <c r="H580" s="3">
        <v>15.35</v>
      </c>
    </row>
    <row r="581" spans="1:8" x14ac:dyDescent="0.25">
      <c r="A581" s="3" t="s">
        <v>277</v>
      </c>
      <c r="B581" s="3" t="s">
        <v>331</v>
      </c>
      <c r="C581" s="3" t="s">
        <v>869</v>
      </c>
      <c r="D581" s="3" t="s">
        <v>1106</v>
      </c>
      <c r="E581" s="3" t="s">
        <v>974</v>
      </c>
      <c r="F581" s="3" t="s">
        <v>1101</v>
      </c>
      <c r="G581" s="3" t="s">
        <v>906</v>
      </c>
      <c r="H581" s="3">
        <v>9</v>
      </c>
    </row>
    <row r="582" spans="1:8" x14ac:dyDescent="0.25">
      <c r="A582" s="3" t="s">
        <v>277</v>
      </c>
      <c r="B582" s="3" t="s">
        <v>331</v>
      </c>
      <c r="C582" s="3" t="s">
        <v>226</v>
      </c>
      <c r="D582" s="3" t="s">
        <v>1106</v>
      </c>
      <c r="E582" s="3" t="s">
        <v>222</v>
      </c>
      <c r="F582" s="3" t="s">
        <v>1102</v>
      </c>
      <c r="G582" s="3" t="s">
        <v>957</v>
      </c>
      <c r="H582" s="3">
        <v>36</v>
      </c>
    </row>
    <row r="583" spans="1:8" x14ac:dyDescent="0.25">
      <c r="A583" s="3" t="s">
        <v>277</v>
      </c>
      <c r="B583" s="3" t="s">
        <v>331</v>
      </c>
      <c r="C583" s="3" t="s">
        <v>870</v>
      </c>
      <c r="D583" s="3" t="s">
        <v>1106</v>
      </c>
      <c r="E583" s="3" t="s">
        <v>977</v>
      </c>
      <c r="F583" s="3" t="s">
        <v>1101</v>
      </c>
      <c r="G583" s="3" t="s">
        <v>906</v>
      </c>
      <c r="H583" s="3">
        <v>13</v>
      </c>
    </row>
    <row r="584" spans="1:8" x14ac:dyDescent="0.25">
      <c r="A584" s="3" t="s">
        <v>277</v>
      </c>
      <c r="B584" s="3" t="s">
        <v>331</v>
      </c>
      <c r="C584" s="3" t="s">
        <v>420</v>
      </c>
      <c r="D584" s="3" t="s">
        <v>1106</v>
      </c>
      <c r="E584" s="3" t="s">
        <v>406</v>
      </c>
      <c r="F584" s="3" t="s">
        <v>1102</v>
      </c>
      <c r="G584" s="3" t="s">
        <v>910</v>
      </c>
      <c r="H584" s="3">
        <v>47.55</v>
      </c>
    </row>
    <row r="585" spans="1:8" x14ac:dyDescent="0.25">
      <c r="A585" s="3" t="s">
        <v>277</v>
      </c>
      <c r="B585" s="3" t="s">
        <v>331</v>
      </c>
      <c r="C585" s="3" t="s">
        <v>871</v>
      </c>
      <c r="D585" s="3" t="s">
        <v>1106</v>
      </c>
      <c r="E585" s="3" t="s">
        <v>966</v>
      </c>
      <c r="F585" s="3" t="s">
        <v>1101</v>
      </c>
      <c r="G585" s="3" t="s">
        <v>906</v>
      </c>
      <c r="H585" s="3">
        <v>20.85</v>
      </c>
    </row>
    <row r="586" spans="1:8" hidden="1" x14ac:dyDescent="0.25">
      <c r="A586" s="3" t="s">
        <v>277</v>
      </c>
      <c r="B586" s="3" t="s">
        <v>331</v>
      </c>
      <c r="C586" s="3" t="s">
        <v>528</v>
      </c>
      <c r="D586" s="3" t="s">
        <v>1106</v>
      </c>
      <c r="E586" s="3" t="s">
        <v>403</v>
      </c>
      <c r="F586" s="3" t="s">
        <v>1102</v>
      </c>
    </row>
    <row r="587" spans="1:8" x14ac:dyDescent="0.25">
      <c r="A587" s="3" t="s">
        <v>277</v>
      </c>
      <c r="B587" s="3" t="s">
        <v>331</v>
      </c>
      <c r="C587" s="3" t="s">
        <v>510</v>
      </c>
      <c r="D587" s="3" t="s">
        <v>1106</v>
      </c>
      <c r="E587" s="3" t="s">
        <v>244</v>
      </c>
      <c r="F587" s="3" t="s">
        <v>1102</v>
      </c>
      <c r="G587" s="3" t="s">
        <v>987</v>
      </c>
      <c r="H587" s="3">
        <v>103.5</v>
      </c>
    </row>
    <row r="588" spans="1:8" x14ac:dyDescent="0.25">
      <c r="A588" s="3" t="s">
        <v>342</v>
      </c>
      <c r="B588" s="3" t="s">
        <v>331</v>
      </c>
      <c r="C588" s="3" t="s">
        <v>151</v>
      </c>
      <c r="D588" s="3" t="s">
        <v>1106</v>
      </c>
      <c r="E588" s="3" t="s">
        <v>12</v>
      </c>
      <c r="F588" s="3" t="s">
        <v>1102</v>
      </c>
      <c r="G588" s="3" t="s">
        <v>917</v>
      </c>
      <c r="H588" s="3">
        <v>146.18</v>
      </c>
    </row>
    <row r="589" spans="1:8" x14ac:dyDescent="0.25">
      <c r="A589" s="3" t="s">
        <v>342</v>
      </c>
      <c r="B589" s="3" t="s">
        <v>331</v>
      </c>
      <c r="C589" s="3" t="s">
        <v>872</v>
      </c>
      <c r="D589" s="3" t="s">
        <v>1106</v>
      </c>
      <c r="E589" s="3" t="s">
        <v>968</v>
      </c>
      <c r="F589" s="3" t="s">
        <v>1101</v>
      </c>
      <c r="G589" s="3" t="s">
        <v>907</v>
      </c>
      <c r="H589" s="3">
        <v>68.400000000000006</v>
      </c>
    </row>
    <row r="590" spans="1:8" x14ac:dyDescent="0.25">
      <c r="A590" s="3" t="s">
        <v>342</v>
      </c>
      <c r="B590" s="3" t="s">
        <v>331</v>
      </c>
      <c r="C590" s="3" t="s">
        <v>152</v>
      </c>
      <c r="D590" s="3" t="s">
        <v>1106</v>
      </c>
      <c r="E590" s="3" t="s">
        <v>1093</v>
      </c>
      <c r="F590" s="3" t="s">
        <v>1102</v>
      </c>
      <c r="G590" s="3" t="s">
        <v>917</v>
      </c>
      <c r="H590" s="3">
        <v>16.28</v>
      </c>
    </row>
    <row r="591" spans="1:8" x14ac:dyDescent="0.25">
      <c r="A591" s="3" t="s">
        <v>342</v>
      </c>
      <c r="B591" s="3" t="s">
        <v>331</v>
      </c>
      <c r="C591" s="3" t="s">
        <v>1062</v>
      </c>
      <c r="D591" s="3" t="s">
        <v>1106</v>
      </c>
      <c r="E591" s="3" t="s">
        <v>1093</v>
      </c>
      <c r="F591" s="3" t="s">
        <v>1102</v>
      </c>
      <c r="G591" s="3" t="s">
        <v>1039</v>
      </c>
      <c r="H591" s="3">
        <v>5</v>
      </c>
    </row>
    <row r="592" spans="1:8" hidden="1" x14ac:dyDescent="0.25">
      <c r="A592" s="3" t="s">
        <v>342</v>
      </c>
      <c r="B592" s="3" t="s">
        <v>331</v>
      </c>
      <c r="C592" s="3" t="s">
        <v>1062</v>
      </c>
      <c r="D592" s="3" t="s">
        <v>1106</v>
      </c>
      <c r="E592" s="3" t="s">
        <v>1093</v>
      </c>
      <c r="F592" s="3" t="s">
        <v>1102</v>
      </c>
      <c r="G592" s="3" t="s">
        <v>1088</v>
      </c>
    </row>
    <row r="593" spans="1:8" x14ac:dyDescent="0.25">
      <c r="A593" s="3" t="s">
        <v>342</v>
      </c>
      <c r="B593" s="3" t="s">
        <v>331</v>
      </c>
      <c r="C593" s="3" t="s">
        <v>873</v>
      </c>
      <c r="D593" s="3" t="s">
        <v>1106</v>
      </c>
      <c r="E593" s="3" t="s">
        <v>1098</v>
      </c>
      <c r="F593" s="3" t="s">
        <v>1101</v>
      </c>
      <c r="G593" s="3" t="s">
        <v>907</v>
      </c>
      <c r="H593" s="3">
        <v>6.6</v>
      </c>
    </row>
    <row r="594" spans="1:8" x14ac:dyDescent="0.25">
      <c r="A594" s="3" t="s">
        <v>342</v>
      </c>
      <c r="B594" s="3" t="s">
        <v>331</v>
      </c>
      <c r="C594" s="3" t="s">
        <v>874</v>
      </c>
      <c r="D594" s="3" t="s">
        <v>1106</v>
      </c>
      <c r="E594" s="3" t="s">
        <v>404</v>
      </c>
      <c r="F594" s="3" t="s">
        <v>1102</v>
      </c>
      <c r="G594" s="3" t="s">
        <v>916</v>
      </c>
      <c r="H594" s="3">
        <v>10.17</v>
      </c>
    </row>
    <row r="595" spans="1:8" x14ac:dyDescent="0.25">
      <c r="A595" s="3" t="s">
        <v>342</v>
      </c>
      <c r="B595" s="3" t="s">
        <v>331</v>
      </c>
      <c r="C595" s="3" t="s">
        <v>875</v>
      </c>
      <c r="D595" s="3" t="s">
        <v>1106</v>
      </c>
      <c r="E595" s="3" t="s">
        <v>967</v>
      </c>
      <c r="F595" s="3" t="s">
        <v>1101</v>
      </c>
      <c r="G595" s="3" t="s">
        <v>906</v>
      </c>
      <c r="H595" s="3">
        <v>4.8</v>
      </c>
    </row>
    <row r="596" spans="1:8" x14ac:dyDescent="0.25">
      <c r="A596" s="3" t="s">
        <v>342</v>
      </c>
      <c r="B596" s="3" t="s">
        <v>331</v>
      </c>
      <c r="C596" s="3" t="s">
        <v>876</v>
      </c>
      <c r="D596" s="3" t="s">
        <v>1106</v>
      </c>
      <c r="E596" s="3" t="s">
        <v>407</v>
      </c>
      <c r="F596" s="3" t="s">
        <v>1102</v>
      </c>
      <c r="G596" s="3" t="s">
        <v>910</v>
      </c>
      <c r="H596" s="3">
        <v>48.32</v>
      </c>
    </row>
    <row r="597" spans="1:8" x14ac:dyDescent="0.25">
      <c r="A597" s="3" t="s">
        <v>342</v>
      </c>
      <c r="B597" s="3" t="s">
        <v>331</v>
      </c>
      <c r="C597" s="3" t="s">
        <v>877</v>
      </c>
      <c r="D597" s="3" t="s">
        <v>1106</v>
      </c>
      <c r="E597" s="3" t="s">
        <v>970</v>
      </c>
      <c r="F597" s="3" t="s">
        <v>1101</v>
      </c>
      <c r="G597" s="3" t="s">
        <v>906</v>
      </c>
      <c r="H597" s="3">
        <v>20.85</v>
      </c>
    </row>
    <row r="598" spans="1:8" x14ac:dyDescent="0.25">
      <c r="A598" s="3" t="s">
        <v>342</v>
      </c>
      <c r="B598" s="3" t="s">
        <v>331</v>
      </c>
      <c r="C598" s="3" t="s">
        <v>153</v>
      </c>
      <c r="D598" s="3" t="s">
        <v>1106</v>
      </c>
      <c r="E598" s="3" t="s">
        <v>1095</v>
      </c>
      <c r="F598" s="3" t="s">
        <v>1102</v>
      </c>
      <c r="G598" s="3" t="s">
        <v>917</v>
      </c>
      <c r="H598" s="3">
        <v>15.03</v>
      </c>
    </row>
    <row r="599" spans="1:8" x14ac:dyDescent="0.25">
      <c r="A599" s="3" t="s">
        <v>342</v>
      </c>
      <c r="B599" s="3" t="s">
        <v>331</v>
      </c>
      <c r="C599" s="3" t="s">
        <v>1063</v>
      </c>
      <c r="D599" s="3" t="s">
        <v>1106</v>
      </c>
      <c r="E599" s="3" t="s">
        <v>1095</v>
      </c>
      <c r="F599" s="3" t="s">
        <v>1102</v>
      </c>
      <c r="G599" s="3" t="s">
        <v>1039</v>
      </c>
      <c r="H599" s="3">
        <v>2.5</v>
      </c>
    </row>
    <row r="600" spans="1:8" hidden="1" x14ac:dyDescent="0.25">
      <c r="A600" s="3" t="s">
        <v>342</v>
      </c>
      <c r="B600" s="3" t="s">
        <v>331</v>
      </c>
      <c r="C600" s="3" t="s">
        <v>1063</v>
      </c>
      <c r="D600" s="3" t="s">
        <v>1106</v>
      </c>
      <c r="E600" s="3" t="s">
        <v>1095</v>
      </c>
      <c r="F600" s="3" t="s">
        <v>1102</v>
      </c>
      <c r="G600" s="3" t="s">
        <v>1088</v>
      </c>
    </row>
    <row r="601" spans="1:8" x14ac:dyDescent="0.25">
      <c r="A601" s="3" t="s">
        <v>342</v>
      </c>
      <c r="B601" s="3" t="s">
        <v>331</v>
      </c>
      <c r="C601" s="3" t="s">
        <v>878</v>
      </c>
      <c r="D601" s="3" t="s">
        <v>1106</v>
      </c>
      <c r="E601" s="3" t="s">
        <v>1096</v>
      </c>
      <c r="F601" s="3" t="s">
        <v>1101</v>
      </c>
      <c r="G601" s="3" t="s">
        <v>907</v>
      </c>
      <c r="H601" s="3">
        <v>4.5999999999999996</v>
      </c>
    </row>
    <row r="602" spans="1:8" x14ac:dyDescent="0.25">
      <c r="A602" s="3" t="s">
        <v>342</v>
      </c>
      <c r="B602" s="3" t="s">
        <v>331</v>
      </c>
      <c r="C602" s="3" t="s">
        <v>154</v>
      </c>
      <c r="D602" s="3" t="s">
        <v>1106</v>
      </c>
      <c r="E602" s="3" t="s">
        <v>42</v>
      </c>
      <c r="F602" s="3" t="s">
        <v>1102</v>
      </c>
      <c r="G602" s="3" t="s">
        <v>917</v>
      </c>
      <c r="H602" s="3">
        <v>15.35</v>
      </c>
    </row>
    <row r="603" spans="1:8" x14ac:dyDescent="0.25">
      <c r="A603" s="3" t="s">
        <v>342</v>
      </c>
      <c r="B603" s="3" t="s">
        <v>331</v>
      </c>
      <c r="C603" s="3" t="s">
        <v>879</v>
      </c>
      <c r="D603" s="3" t="s">
        <v>1106</v>
      </c>
      <c r="E603" s="3" t="s">
        <v>974</v>
      </c>
      <c r="F603" s="3" t="s">
        <v>1101</v>
      </c>
      <c r="G603" s="3" t="s">
        <v>906</v>
      </c>
      <c r="H603" s="3">
        <v>9</v>
      </c>
    </row>
    <row r="604" spans="1:8" x14ac:dyDescent="0.25">
      <c r="A604" s="3" t="s">
        <v>342</v>
      </c>
      <c r="B604" s="3" t="s">
        <v>331</v>
      </c>
      <c r="C604" s="3" t="s">
        <v>228</v>
      </c>
      <c r="D604" s="3" t="s">
        <v>1106</v>
      </c>
      <c r="E604" s="3" t="s">
        <v>222</v>
      </c>
      <c r="F604" s="3" t="s">
        <v>1102</v>
      </c>
      <c r="G604" s="3" t="s">
        <v>957</v>
      </c>
      <c r="H604" s="3">
        <v>36</v>
      </c>
    </row>
    <row r="605" spans="1:8" x14ac:dyDescent="0.25">
      <c r="A605" s="3" t="s">
        <v>342</v>
      </c>
      <c r="B605" s="3" t="s">
        <v>331</v>
      </c>
      <c r="C605" s="3" t="s">
        <v>880</v>
      </c>
      <c r="D605" s="3" t="s">
        <v>1106</v>
      </c>
      <c r="E605" s="3" t="s">
        <v>977</v>
      </c>
      <c r="F605" s="3" t="s">
        <v>1101</v>
      </c>
      <c r="G605" s="3" t="s">
        <v>906</v>
      </c>
      <c r="H605" s="3">
        <v>13</v>
      </c>
    </row>
    <row r="606" spans="1:8" x14ac:dyDescent="0.25">
      <c r="A606" s="3" t="s">
        <v>342</v>
      </c>
      <c r="B606" s="3" t="s">
        <v>331</v>
      </c>
      <c r="C606" s="3" t="s">
        <v>421</v>
      </c>
      <c r="D606" s="3" t="s">
        <v>1106</v>
      </c>
      <c r="E606" s="3" t="s">
        <v>406</v>
      </c>
      <c r="F606" s="3" t="s">
        <v>1102</v>
      </c>
      <c r="G606" s="3" t="s">
        <v>910</v>
      </c>
      <c r="H606" s="3">
        <v>47.55</v>
      </c>
    </row>
    <row r="607" spans="1:8" x14ac:dyDescent="0.25">
      <c r="A607" s="3" t="s">
        <v>342</v>
      </c>
      <c r="B607" s="3" t="s">
        <v>331</v>
      </c>
      <c r="C607" s="3" t="s">
        <v>881</v>
      </c>
      <c r="D607" s="3" t="s">
        <v>1106</v>
      </c>
      <c r="E607" s="3" t="s">
        <v>966</v>
      </c>
      <c r="F607" s="3" t="s">
        <v>1101</v>
      </c>
      <c r="G607" s="3" t="s">
        <v>906</v>
      </c>
      <c r="H607" s="3">
        <v>20.85</v>
      </c>
    </row>
    <row r="608" spans="1:8" hidden="1" x14ac:dyDescent="0.25">
      <c r="A608" s="3" t="s">
        <v>342</v>
      </c>
      <c r="B608" s="3" t="s">
        <v>331</v>
      </c>
      <c r="C608" s="3" t="s">
        <v>529</v>
      </c>
      <c r="D608" s="3" t="s">
        <v>1106</v>
      </c>
      <c r="E608" s="3" t="s">
        <v>403</v>
      </c>
      <c r="F608" s="3" t="s">
        <v>1102</v>
      </c>
    </row>
    <row r="609" spans="1:8" x14ac:dyDescent="0.25">
      <c r="A609" s="3" t="s">
        <v>342</v>
      </c>
      <c r="B609" s="3" t="s">
        <v>331</v>
      </c>
      <c r="C609" s="3" t="s">
        <v>511</v>
      </c>
      <c r="D609" s="3" t="s">
        <v>1106</v>
      </c>
      <c r="E609" s="3" t="s">
        <v>244</v>
      </c>
      <c r="F609" s="3" t="s">
        <v>1102</v>
      </c>
      <c r="G609" s="3" t="s">
        <v>987</v>
      </c>
      <c r="H609" s="3">
        <v>103.5</v>
      </c>
    </row>
    <row r="610" spans="1:8" x14ac:dyDescent="0.25">
      <c r="A610" s="3" t="s">
        <v>358</v>
      </c>
      <c r="B610" s="3" t="s">
        <v>299</v>
      </c>
      <c r="C610" s="3" t="s">
        <v>372</v>
      </c>
      <c r="D610" s="3" t="s">
        <v>1106</v>
      </c>
      <c r="E610" s="3" t="s">
        <v>989</v>
      </c>
      <c r="F610" s="3" t="s">
        <v>1102</v>
      </c>
      <c r="G610" s="3" t="s">
        <v>371</v>
      </c>
      <c r="H610" s="3">
        <v>81.61</v>
      </c>
    </row>
    <row r="611" spans="1:8" x14ac:dyDescent="0.25">
      <c r="A611" s="3" t="s">
        <v>358</v>
      </c>
      <c r="B611" s="3" t="s">
        <v>299</v>
      </c>
      <c r="C611" s="103">
        <v>2301</v>
      </c>
      <c r="D611" s="3" t="s">
        <v>1106</v>
      </c>
      <c r="E611" s="3" t="s">
        <v>1017</v>
      </c>
      <c r="F611" s="3" t="s">
        <v>1102</v>
      </c>
      <c r="G611" s="3" t="s">
        <v>917</v>
      </c>
      <c r="H611" s="3">
        <v>145</v>
      </c>
    </row>
    <row r="612" spans="1:8" x14ac:dyDescent="0.25">
      <c r="A612" s="3" t="s">
        <v>358</v>
      </c>
      <c r="B612" s="3" t="s">
        <v>299</v>
      </c>
      <c r="C612" s="3" t="s">
        <v>325</v>
      </c>
      <c r="D612" s="3" t="s">
        <v>1106</v>
      </c>
      <c r="E612" s="3" t="s">
        <v>1016</v>
      </c>
      <c r="F612" s="3" t="s">
        <v>1102</v>
      </c>
      <c r="G612" s="3" t="s">
        <v>917</v>
      </c>
      <c r="H612" s="3">
        <v>25.73</v>
      </c>
    </row>
    <row r="613" spans="1:8" x14ac:dyDescent="0.25">
      <c r="A613" s="3" t="s">
        <v>358</v>
      </c>
      <c r="B613" s="3" t="s">
        <v>299</v>
      </c>
      <c r="C613" s="3" t="s">
        <v>312</v>
      </c>
      <c r="D613" s="3" t="s">
        <v>1106</v>
      </c>
      <c r="E613" s="3" t="s">
        <v>1015</v>
      </c>
      <c r="F613" s="3" t="s">
        <v>1102</v>
      </c>
      <c r="G613" s="3" t="s">
        <v>917</v>
      </c>
      <c r="H613" s="3">
        <v>20.91</v>
      </c>
    </row>
    <row r="614" spans="1:8" x14ac:dyDescent="0.25">
      <c r="A614" s="3" t="s">
        <v>358</v>
      </c>
      <c r="B614" s="3" t="s">
        <v>299</v>
      </c>
      <c r="C614" s="3" t="s">
        <v>312</v>
      </c>
      <c r="D614" s="3" t="s">
        <v>1106</v>
      </c>
      <c r="E614" s="3" t="s">
        <v>375</v>
      </c>
      <c r="F614" s="3" t="s">
        <v>1102</v>
      </c>
      <c r="G614" s="3" t="s">
        <v>963</v>
      </c>
      <c r="H614" s="3">
        <v>1</v>
      </c>
    </row>
    <row r="615" spans="1:8" x14ac:dyDescent="0.25">
      <c r="A615" s="3" t="s">
        <v>358</v>
      </c>
      <c r="B615" s="3" t="s">
        <v>299</v>
      </c>
      <c r="C615" s="3" t="s">
        <v>985</v>
      </c>
      <c r="D615" s="3" t="s">
        <v>1106</v>
      </c>
      <c r="E615" s="3" t="s">
        <v>983</v>
      </c>
      <c r="F615" s="3" t="s">
        <v>1101</v>
      </c>
      <c r="G615" s="3" t="s">
        <v>906</v>
      </c>
      <c r="H615" s="3">
        <v>50.56</v>
      </c>
    </row>
    <row r="616" spans="1:8" x14ac:dyDescent="0.25">
      <c r="A616" s="3" t="s">
        <v>358</v>
      </c>
      <c r="B616" s="3" t="s">
        <v>299</v>
      </c>
      <c r="C616" s="3" t="s">
        <v>985</v>
      </c>
      <c r="D616" s="3" t="s">
        <v>1106</v>
      </c>
      <c r="E616" s="3" t="s">
        <v>1014</v>
      </c>
      <c r="F616" s="3" t="s">
        <v>1101</v>
      </c>
      <c r="G616" s="3" t="s">
        <v>906</v>
      </c>
      <c r="H616" s="3">
        <v>36.85</v>
      </c>
    </row>
    <row r="617" spans="1:8" x14ac:dyDescent="0.25">
      <c r="A617" s="3" t="s">
        <v>358</v>
      </c>
      <c r="B617" s="3" t="s">
        <v>299</v>
      </c>
      <c r="C617" s="3" t="s">
        <v>986</v>
      </c>
      <c r="D617" s="3" t="s">
        <v>1106</v>
      </c>
      <c r="E617" s="3" t="s">
        <v>984</v>
      </c>
      <c r="F617" s="3" t="s">
        <v>1101</v>
      </c>
      <c r="G617" s="3" t="s">
        <v>906</v>
      </c>
      <c r="H617" s="3">
        <v>11.1</v>
      </c>
    </row>
    <row r="618" spans="1:8" x14ac:dyDescent="0.25">
      <c r="A618" s="3" t="s">
        <v>446</v>
      </c>
      <c r="B618" s="3" t="s">
        <v>332</v>
      </c>
      <c r="C618" s="3" t="s">
        <v>447</v>
      </c>
      <c r="D618" s="3" t="s">
        <v>1106</v>
      </c>
      <c r="E618" s="3" t="s">
        <v>406</v>
      </c>
      <c r="F618" s="3" t="s">
        <v>1102</v>
      </c>
      <c r="G618" s="3" t="s">
        <v>910</v>
      </c>
      <c r="H618" s="3">
        <v>37.69</v>
      </c>
    </row>
    <row r="619" spans="1:8" x14ac:dyDescent="0.25">
      <c r="A619" s="3" t="s">
        <v>446</v>
      </c>
      <c r="B619" s="3" t="s">
        <v>332</v>
      </c>
      <c r="C619" s="3" t="s">
        <v>886</v>
      </c>
      <c r="D619" s="3" t="s">
        <v>1106</v>
      </c>
      <c r="E619" s="3" t="s">
        <v>966</v>
      </c>
      <c r="F619" s="3" t="s">
        <v>1101</v>
      </c>
      <c r="G619" s="3" t="s">
        <v>906</v>
      </c>
      <c r="H619" s="3">
        <v>20.85</v>
      </c>
    </row>
    <row r="620" spans="1:8" x14ac:dyDescent="0.25">
      <c r="A620" s="3" t="s">
        <v>363</v>
      </c>
      <c r="B620" s="3" t="s">
        <v>364</v>
      </c>
      <c r="C620" s="3" t="s">
        <v>365</v>
      </c>
      <c r="D620" s="3" t="s">
        <v>1106</v>
      </c>
      <c r="E620" s="3" t="s">
        <v>1094</v>
      </c>
      <c r="F620" s="3" t="s">
        <v>1102</v>
      </c>
      <c r="G620" s="3" t="s">
        <v>987</v>
      </c>
      <c r="H620" s="3">
        <v>158</v>
      </c>
    </row>
    <row r="621" spans="1:8" x14ac:dyDescent="0.25">
      <c r="A621" s="3" t="s">
        <v>363</v>
      </c>
      <c r="B621" s="3" t="s">
        <v>364</v>
      </c>
      <c r="C621" s="3" t="s">
        <v>367</v>
      </c>
      <c r="D621" s="3" t="s">
        <v>1106</v>
      </c>
      <c r="E621" s="3" t="s">
        <v>370</v>
      </c>
      <c r="F621" s="3" t="s">
        <v>1102</v>
      </c>
      <c r="G621" s="3" t="s">
        <v>987</v>
      </c>
      <c r="H621" s="3">
        <v>308.8</v>
      </c>
    </row>
    <row r="622" spans="1:8" x14ac:dyDescent="0.25">
      <c r="A622" s="3" t="s">
        <v>363</v>
      </c>
      <c r="B622" s="3" t="s">
        <v>364</v>
      </c>
      <c r="C622" s="3" t="s">
        <v>1012</v>
      </c>
      <c r="D622" s="3" t="s">
        <v>1106</v>
      </c>
      <c r="E622" s="3" t="s">
        <v>1036</v>
      </c>
      <c r="F622" s="3" t="s">
        <v>1101</v>
      </c>
      <c r="G622" s="3" t="s">
        <v>906</v>
      </c>
      <c r="H622" s="3">
        <v>27.36</v>
      </c>
    </row>
    <row r="623" spans="1:8" x14ac:dyDescent="0.25">
      <c r="A623" s="3" t="s">
        <v>363</v>
      </c>
      <c r="B623" s="3" t="s">
        <v>364</v>
      </c>
      <c r="C623" s="3" t="s">
        <v>1013</v>
      </c>
      <c r="D623" s="3" t="s">
        <v>1106</v>
      </c>
      <c r="E623" s="3" t="s">
        <v>1037</v>
      </c>
      <c r="F623" s="3" t="s">
        <v>1101</v>
      </c>
      <c r="G623" s="3" t="s">
        <v>906</v>
      </c>
      <c r="H623" s="3">
        <v>20.65</v>
      </c>
    </row>
    <row r="624" spans="1:8" x14ac:dyDescent="0.25">
      <c r="A624" s="3" t="s">
        <v>357</v>
      </c>
      <c r="B624" s="3" t="s">
        <v>332</v>
      </c>
      <c r="C624" s="3" t="s">
        <v>890</v>
      </c>
      <c r="D624" s="3" t="s">
        <v>1106</v>
      </c>
      <c r="E624" s="3" t="s">
        <v>404</v>
      </c>
      <c r="F624" s="3" t="s">
        <v>1102</v>
      </c>
      <c r="G624" s="3" t="s">
        <v>916</v>
      </c>
      <c r="H624" s="3">
        <v>4.3099999999999996</v>
      </c>
    </row>
    <row r="625" spans="1:8" x14ac:dyDescent="0.25">
      <c r="A625" s="3" t="s">
        <v>357</v>
      </c>
      <c r="B625" s="3" t="s">
        <v>332</v>
      </c>
      <c r="C625" s="3" t="s">
        <v>892</v>
      </c>
      <c r="D625" s="3" t="s">
        <v>1106</v>
      </c>
      <c r="E625" s="3" t="s">
        <v>967</v>
      </c>
      <c r="F625" s="3" t="s">
        <v>1101</v>
      </c>
      <c r="G625" s="3" t="s">
        <v>906</v>
      </c>
      <c r="H625" s="3">
        <v>4.8</v>
      </c>
    </row>
    <row r="626" spans="1:8" x14ac:dyDescent="0.25">
      <c r="A626" s="3" t="s">
        <v>357</v>
      </c>
      <c r="B626" s="3" t="s">
        <v>332</v>
      </c>
      <c r="C626" s="3" t="s">
        <v>893</v>
      </c>
      <c r="D626" s="3" t="s">
        <v>1106</v>
      </c>
      <c r="E626" s="3" t="s">
        <v>407</v>
      </c>
      <c r="F626" s="3" t="s">
        <v>1102</v>
      </c>
      <c r="G626" s="3" t="s">
        <v>910</v>
      </c>
      <c r="H626" s="3">
        <v>32.700000000000003</v>
      </c>
    </row>
    <row r="627" spans="1:8" x14ac:dyDescent="0.25">
      <c r="A627" s="3" t="s">
        <v>357</v>
      </c>
      <c r="B627" s="3" t="s">
        <v>332</v>
      </c>
      <c r="C627" s="3" t="s">
        <v>895</v>
      </c>
      <c r="D627" s="3" t="s">
        <v>1106</v>
      </c>
      <c r="E627" s="3" t="s">
        <v>970</v>
      </c>
      <c r="F627" s="3" t="s">
        <v>1101</v>
      </c>
      <c r="G627" s="3" t="s">
        <v>906</v>
      </c>
      <c r="H627" s="3">
        <v>20.85</v>
      </c>
    </row>
    <row r="628" spans="1:8" x14ac:dyDescent="0.25">
      <c r="A628" s="3" t="s">
        <v>357</v>
      </c>
      <c r="B628" s="3" t="s">
        <v>332</v>
      </c>
      <c r="C628" s="3" t="s">
        <v>896</v>
      </c>
      <c r="D628" s="3" t="s">
        <v>1106</v>
      </c>
      <c r="E628" s="3" t="s">
        <v>411</v>
      </c>
      <c r="F628" s="3" t="s">
        <v>1102</v>
      </c>
      <c r="G628" s="3" t="s">
        <v>987</v>
      </c>
      <c r="H628" s="3">
        <v>12.05</v>
      </c>
    </row>
    <row r="629" spans="1:8" x14ac:dyDescent="0.25">
      <c r="A629" s="3" t="s">
        <v>357</v>
      </c>
      <c r="B629" s="3" t="s">
        <v>332</v>
      </c>
      <c r="C629" s="3" t="s">
        <v>898</v>
      </c>
      <c r="D629" s="3" t="s">
        <v>1106</v>
      </c>
      <c r="E629" s="3" t="s">
        <v>982</v>
      </c>
      <c r="F629" s="3" t="s">
        <v>1101</v>
      </c>
      <c r="G629" s="3" t="s">
        <v>906</v>
      </c>
      <c r="H629" s="3">
        <v>4.2</v>
      </c>
    </row>
    <row r="630" spans="1:8" x14ac:dyDescent="0.25">
      <c r="A630" s="3" t="s">
        <v>357</v>
      </c>
      <c r="B630" s="3" t="s">
        <v>332</v>
      </c>
      <c r="C630" s="3" t="s">
        <v>412</v>
      </c>
      <c r="D630" s="3" t="s">
        <v>1106</v>
      </c>
      <c r="E630" s="3" t="s">
        <v>222</v>
      </c>
      <c r="F630" s="3" t="s">
        <v>1102</v>
      </c>
      <c r="G630" s="3" t="s">
        <v>957</v>
      </c>
      <c r="H630" s="3">
        <v>36</v>
      </c>
    </row>
    <row r="631" spans="1:8" x14ac:dyDescent="0.25">
      <c r="A631" s="3" t="s">
        <v>357</v>
      </c>
      <c r="B631" s="3" t="s">
        <v>332</v>
      </c>
      <c r="C631" s="3" t="s">
        <v>899</v>
      </c>
      <c r="D631" s="3" t="s">
        <v>1106</v>
      </c>
      <c r="E631" s="3" t="s">
        <v>977</v>
      </c>
      <c r="F631" s="3" t="s">
        <v>1101</v>
      </c>
      <c r="G631" s="3" t="s">
        <v>906</v>
      </c>
      <c r="H631" s="3">
        <v>13</v>
      </c>
    </row>
    <row r="632" spans="1:8" x14ac:dyDescent="0.25">
      <c r="A632" s="3" t="s">
        <v>357</v>
      </c>
      <c r="B632" s="3" t="s">
        <v>332</v>
      </c>
      <c r="C632" s="3" t="s">
        <v>413</v>
      </c>
      <c r="D632" s="3" t="s">
        <v>1106</v>
      </c>
      <c r="E632" s="3" t="s">
        <v>406</v>
      </c>
      <c r="F632" s="3" t="s">
        <v>1102</v>
      </c>
      <c r="G632" s="3" t="s">
        <v>910</v>
      </c>
      <c r="H632" s="3">
        <v>29.37</v>
      </c>
    </row>
    <row r="633" spans="1:8" x14ac:dyDescent="0.25">
      <c r="A633" s="3" t="s">
        <v>357</v>
      </c>
      <c r="B633" s="3" t="s">
        <v>332</v>
      </c>
      <c r="C633" s="3" t="s">
        <v>901</v>
      </c>
      <c r="D633" s="3" t="s">
        <v>1106</v>
      </c>
      <c r="E633" s="3" t="s">
        <v>966</v>
      </c>
      <c r="F633" s="3" t="s">
        <v>1101</v>
      </c>
      <c r="G633" s="3" t="s">
        <v>906</v>
      </c>
      <c r="H633" s="3">
        <v>20.85</v>
      </c>
    </row>
    <row r="634" spans="1:8" x14ac:dyDescent="0.25">
      <c r="A634" s="3" t="s">
        <v>357</v>
      </c>
      <c r="B634" s="3" t="s">
        <v>332</v>
      </c>
      <c r="C634" s="3" t="s">
        <v>354</v>
      </c>
      <c r="D634" s="3" t="s">
        <v>1106</v>
      </c>
      <c r="E634" s="3" t="s">
        <v>316</v>
      </c>
      <c r="F634" s="3" t="s">
        <v>1102</v>
      </c>
      <c r="G634" s="3" t="s">
        <v>987</v>
      </c>
      <c r="H634" s="3">
        <v>240</v>
      </c>
    </row>
    <row r="635" spans="1:8" x14ac:dyDescent="0.25">
      <c r="A635" s="3" t="s">
        <v>357</v>
      </c>
      <c r="B635" s="3" t="s">
        <v>332</v>
      </c>
      <c r="C635" s="3" t="s">
        <v>904</v>
      </c>
      <c r="D635" s="3" t="s">
        <v>1106</v>
      </c>
      <c r="E635" s="3" t="s">
        <v>978</v>
      </c>
      <c r="F635" s="3" t="s">
        <v>1101</v>
      </c>
      <c r="G635" s="3" t="s">
        <v>906</v>
      </c>
      <c r="H635" s="3">
        <v>155</v>
      </c>
    </row>
    <row r="636" spans="1:8" x14ac:dyDescent="0.25">
      <c r="A636" s="3" t="s">
        <v>994</v>
      </c>
      <c r="E636" s="3">
        <f>SUBTOTAL(103,Таблица478[Найменування приміщень])</f>
        <v>567</v>
      </c>
      <c r="G636" s="3">
        <f>SUBTOTAL(103,Таблица478[Оздоблення])</f>
        <v>567</v>
      </c>
      <c r="H636" s="3">
        <f>SUBTOTAL(109,Таблица478[Кількість])</f>
        <v>18888.189999999995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6526B-146B-4A50-B1D6-DE1B434D8222}">
  <sheetPr codeName="Лист5"/>
  <dimension ref="A1:H636"/>
  <sheetViews>
    <sheetView zoomScale="85" zoomScaleNormal="85" workbookViewId="0">
      <selection activeCell="C637" sqref="C637"/>
    </sheetView>
  </sheetViews>
  <sheetFormatPr defaultRowHeight="15" x14ac:dyDescent="0.25"/>
  <cols>
    <col min="1" max="1" width="15.7109375" style="3" customWidth="1"/>
    <col min="2" max="2" width="16.5703125" style="3" customWidth="1"/>
    <col min="3" max="3" width="27.140625" style="3" bestFit="1" customWidth="1"/>
    <col min="4" max="4" width="27.140625" style="3" customWidth="1"/>
    <col min="5" max="5" width="65.5703125" style="3" bestFit="1" customWidth="1"/>
    <col min="6" max="6" width="10.28515625" style="3" bestFit="1" customWidth="1"/>
    <col min="7" max="7" width="126.7109375" style="3" bestFit="1" customWidth="1"/>
    <col min="8" max="8" width="18.5703125" style="3" bestFit="1" customWidth="1"/>
    <col min="9" max="10" width="20.5703125" style="3" bestFit="1" customWidth="1"/>
    <col min="11" max="16384" width="9.140625" style="3"/>
  </cols>
  <sheetData>
    <row r="1" spans="1:8" x14ac:dyDescent="0.25">
      <c r="A1" s="3" t="s">
        <v>324</v>
      </c>
      <c r="B1" s="3" t="s">
        <v>106</v>
      </c>
      <c r="C1" s="3" t="s">
        <v>334</v>
      </c>
      <c r="D1" s="3" t="s">
        <v>1103</v>
      </c>
      <c r="E1" s="3" t="s">
        <v>333</v>
      </c>
      <c r="F1" s="3" t="s">
        <v>1100</v>
      </c>
      <c r="G1" s="3" t="s">
        <v>1105</v>
      </c>
      <c r="H1" s="3" t="s">
        <v>1104</v>
      </c>
    </row>
    <row r="2" spans="1:8" hidden="1" x14ac:dyDescent="0.25">
      <c r="A2" s="3" t="s">
        <v>336</v>
      </c>
      <c r="B2" s="3" t="s">
        <v>107</v>
      </c>
      <c r="C2" s="3" t="s">
        <v>500</v>
      </c>
      <c r="D2" s="3" t="s">
        <v>4</v>
      </c>
      <c r="E2" s="3" t="s">
        <v>244</v>
      </c>
      <c r="F2" s="3" t="s">
        <v>1102</v>
      </c>
    </row>
    <row r="3" spans="1:8" x14ac:dyDescent="0.25">
      <c r="A3" s="3" t="s">
        <v>336</v>
      </c>
      <c r="B3" s="3" t="s">
        <v>107</v>
      </c>
      <c r="C3" s="3" t="s">
        <v>400</v>
      </c>
      <c r="D3" s="3" t="s">
        <v>4</v>
      </c>
      <c r="E3" s="3" t="s">
        <v>399</v>
      </c>
      <c r="F3" s="3" t="s">
        <v>1102</v>
      </c>
      <c r="G3" s="3" t="s">
        <v>988</v>
      </c>
      <c r="H3" s="3">
        <v>5.09</v>
      </c>
    </row>
    <row r="4" spans="1:8" hidden="1" x14ac:dyDescent="0.25">
      <c r="A4" s="3" t="s">
        <v>336</v>
      </c>
      <c r="B4" s="3" t="s">
        <v>107</v>
      </c>
      <c r="C4" s="3" t="s">
        <v>918</v>
      </c>
      <c r="D4" s="3" t="s">
        <v>4</v>
      </c>
      <c r="E4" s="3" t="s">
        <v>1022</v>
      </c>
      <c r="F4" s="3" t="s">
        <v>1101</v>
      </c>
    </row>
    <row r="5" spans="1:8" x14ac:dyDescent="0.25">
      <c r="A5" s="3" t="s">
        <v>336</v>
      </c>
      <c r="B5" s="3" t="s">
        <v>107</v>
      </c>
      <c r="C5" s="3" t="s">
        <v>401</v>
      </c>
      <c r="D5" s="3" t="s">
        <v>4</v>
      </c>
      <c r="E5" s="3" t="s">
        <v>402</v>
      </c>
      <c r="F5" s="3" t="s">
        <v>1102</v>
      </c>
      <c r="G5" s="3" t="s">
        <v>988</v>
      </c>
      <c r="H5" s="3">
        <v>32.799999999999997</v>
      </c>
    </row>
    <row r="6" spans="1:8" hidden="1" x14ac:dyDescent="0.25">
      <c r="A6" s="3" t="s">
        <v>336</v>
      </c>
      <c r="B6" s="3" t="s">
        <v>107</v>
      </c>
      <c r="C6" s="3" t="s">
        <v>1018</v>
      </c>
      <c r="D6" s="3" t="s">
        <v>4</v>
      </c>
      <c r="E6" s="3" t="s">
        <v>1028</v>
      </c>
      <c r="F6" s="3" t="s">
        <v>1101</v>
      </c>
    </row>
    <row r="7" spans="1:8" x14ac:dyDescent="0.25">
      <c r="A7" s="3" t="s">
        <v>336</v>
      </c>
      <c r="B7" s="3" t="s">
        <v>107</v>
      </c>
      <c r="C7" s="3" t="s">
        <v>448</v>
      </c>
      <c r="D7" s="3" t="s">
        <v>4</v>
      </c>
      <c r="E7" s="3" t="s">
        <v>449</v>
      </c>
      <c r="F7" s="3" t="s">
        <v>1102</v>
      </c>
      <c r="G7" s="3" t="s">
        <v>956</v>
      </c>
      <c r="H7" s="3">
        <v>10.74</v>
      </c>
    </row>
    <row r="8" spans="1:8" hidden="1" x14ac:dyDescent="0.25">
      <c r="A8" s="3" t="s">
        <v>336</v>
      </c>
      <c r="B8" s="3" t="s">
        <v>107</v>
      </c>
      <c r="C8" s="3" t="s">
        <v>919</v>
      </c>
      <c r="D8" s="3" t="s">
        <v>4</v>
      </c>
      <c r="E8" s="3" t="s">
        <v>1023</v>
      </c>
      <c r="F8" s="3" t="s">
        <v>1101</v>
      </c>
    </row>
    <row r="9" spans="1:8" x14ac:dyDescent="0.25">
      <c r="A9" s="3" t="s">
        <v>336</v>
      </c>
      <c r="B9" s="3" t="s">
        <v>107</v>
      </c>
      <c r="C9" s="3" t="s">
        <v>450</v>
      </c>
      <c r="D9" s="3" t="s">
        <v>4</v>
      </c>
      <c r="E9" s="3" t="s">
        <v>451</v>
      </c>
      <c r="F9" s="3" t="s">
        <v>1102</v>
      </c>
      <c r="G9" s="3" t="s">
        <v>955</v>
      </c>
      <c r="H9" s="3">
        <v>9.5500000000000007</v>
      </c>
    </row>
    <row r="10" spans="1:8" hidden="1" x14ac:dyDescent="0.25">
      <c r="A10" s="3" t="s">
        <v>336</v>
      </c>
      <c r="B10" s="3" t="s">
        <v>107</v>
      </c>
      <c r="C10" s="3" t="s">
        <v>920</v>
      </c>
      <c r="D10" s="3" t="s">
        <v>4</v>
      </c>
      <c r="E10" s="3" t="s">
        <v>1024</v>
      </c>
      <c r="F10" s="3" t="s">
        <v>1101</v>
      </c>
    </row>
    <row r="11" spans="1:8" x14ac:dyDescent="0.25">
      <c r="A11" s="3" t="s">
        <v>336</v>
      </c>
      <c r="B11" s="3" t="s">
        <v>107</v>
      </c>
      <c r="C11" s="3" t="s">
        <v>452</v>
      </c>
      <c r="D11" s="3" t="s">
        <v>4</v>
      </c>
      <c r="E11" s="3" t="s">
        <v>375</v>
      </c>
      <c r="F11" s="3" t="s">
        <v>1102</v>
      </c>
      <c r="G11" s="3" t="s">
        <v>955</v>
      </c>
      <c r="H11" s="3">
        <v>3.9</v>
      </c>
    </row>
    <row r="12" spans="1:8" hidden="1" x14ac:dyDescent="0.25">
      <c r="A12" s="3" t="s">
        <v>336</v>
      </c>
      <c r="B12" s="3" t="s">
        <v>107</v>
      </c>
      <c r="C12" s="3" t="s">
        <v>452</v>
      </c>
      <c r="D12" s="3" t="s">
        <v>4</v>
      </c>
      <c r="E12" s="3" t="s">
        <v>1020</v>
      </c>
      <c r="F12" s="3" t="s">
        <v>1102</v>
      </c>
    </row>
    <row r="13" spans="1:8" hidden="1" x14ac:dyDescent="0.25">
      <c r="A13" s="3" t="s">
        <v>336</v>
      </c>
      <c r="B13" s="3" t="s">
        <v>107</v>
      </c>
      <c r="C13" s="3" t="s">
        <v>452</v>
      </c>
      <c r="D13" s="3" t="s">
        <v>4</v>
      </c>
      <c r="E13" s="3" t="s">
        <v>1019</v>
      </c>
      <c r="F13" s="3" t="s">
        <v>1102</v>
      </c>
    </row>
    <row r="14" spans="1:8" hidden="1" x14ac:dyDescent="0.25">
      <c r="A14" s="3" t="s">
        <v>336</v>
      </c>
      <c r="B14" s="3" t="s">
        <v>107</v>
      </c>
      <c r="C14" s="3" t="s">
        <v>959</v>
      </c>
      <c r="D14" s="3" t="s">
        <v>4</v>
      </c>
      <c r="E14" s="3" t="s">
        <v>965</v>
      </c>
      <c r="F14" s="3" t="s">
        <v>1101</v>
      </c>
    </row>
    <row r="15" spans="1:8" x14ac:dyDescent="0.25">
      <c r="A15" s="3" t="s">
        <v>336</v>
      </c>
      <c r="B15" s="3" t="s">
        <v>107</v>
      </c>
      <c r="C15" s="3" t="s">
        <v>453</v>
      </c>
      <c r="D15" s="3" t="s">
        <v>4</v>
      </c>
      <c r="E15" s="3" t="s">
        <v>407</v>
      </c>
      <c r="F15" s="3" t="s">
        <v>1102</v>
      </c>
      <c r="G15" s="3" t="s">
        <v>916</v>
      </c>
      <c r="H15" s="3">
        <v>17.21</v>
      </c>
    </row>
    <row r="16" spans="1:8" hidden="1" x14ac:dyDescent="0.25">
      <c r="A16" s="3" t="s">
        <v>336</v>
      </c>
      <c r="B16" s="3" t="s">
        <v>107</v>
      </c>
      <c r="C16" s="3" t="s">
        <v>929</v>
      </c>
      <c r="D16" s="3" t="s">
        <v>4</v>
      </c>
      <c r="E16" s="3" t="s">
        <v>966</v>
      </c>
      <c r="F16" s="3" t="s">
        <v>1101</v>
      </c>
    </row>
    <row r="17" spans="1:8" x14ac:dyDescent="0.25">
      <c r="A17" s="3" t="s">
        <v>336</v>
      </c>
      <c r="B17" s="3" t="s">
        <v>107</v>
      </c>
      <c r="C17" s="3" t="s">
        <v>454</v>
      </c>
      <c r="D17" s="3" t="s">
        <v>4</v>
      </c>
      <c r="E17" s="3" t="s">
        <v>404</v>
      </c>
      <c r="F17" s="3" t="s">
        <v>1102</v>
      </c>
      <c r="G17" s="3" t="s">
        <v>910</v>
      </c>
      <c r="H17" s="3">
        <v>8.99</v>
      </c>
    </row>
    <row r="18" spans="1:8" hidden="1" x14ac:dyDescent="0.25">
      <c r="A18" s="3" t="s">
        <v>336</v>
      </c>
      <c r="B18" s="3" t="s">
        <v>107</v>
      </c>
      <c r="C18" s="3" t="s">
        <v>921</v>
      </c>
      <c r="D18" s="3" t="s">
        <v>4</v>
      </c>
      <c r="E18" s="3" t="s">
        <v>967</v>
      </c>
      <c r="F18" s="3" t="s">
        <v>1101</v>
      </c>
    </row>
    <row r="19" spans="1:8" x14ac:dyDescent="0.25">
      <c r="A19" s="3" t="s">
        <v>336</v>
      </c>
      <c r="B19" s="3" t="s">
        <v>107</v>
      </c>
      <c r="C19" s="3" t="s">
        <v>22</v>
      </c>
      <c r="D19" s="3" t="s">
        <v>4</v>
      </c>
      <c r="E19" s="3" t="s">
        <v>404</v>
      </c>
      <c r="F19" s="3" t="s">
        <v>1102</v>
      </c>
      <c r="G19" s="3" t="s">
        <v>911</v>
      </c>
      <c r="H19" s="3">
        <v>47.78</v>
      </c>
    </row>
    <row r="20" spans="1:8" hidden="1" x14ac:dyDescent="0.25">
      <c r="A20" s="3" t="s">
        <v>336</v>
      </c>
      <c r="B20" s="3" t="s">
        <v>107</v>
      </c>
      <c r="C20" s="3" t="s">
        <v>548</v>
      </c>
      <c r="D20" s="3" t="s">
        <v>4</v>
      </c>
      <c r="E20" s="3" t="s">
        <v>968</v>
      </c>
      <c r="F20" s="3" t="s">
        <v>1101</v>
      </c>
    </row>
    <row r="21" spans="1:8" x14ac:dyDescent="0.25">
      <c r="A21" s="3" t="s">
        <v>336</v>
      </c>
      <c r="B21" s="3" t="s">
        <v>107</v>
      </c>
      <c r="C21" s="3" t="s">
        <v>23</v>
      </c>
      <c r="D21" s="3" t="s">
        <v>4</v>
      </c>
      <c r="E21" s="3" t="s">
        <v>1095</v>
      </c>
      <c r="F21" s="3" t="s">
        <v>1102</v>
      </c>
      <c r="G21" s="3" t="s">
        <v>914</v>
      </c>
      <c r="H21" s="3">
        <v>3</v>
      </c>
    </row>
    <row r="22" spans="1:8" hidden="1" x14ac:dyDescent="0.25">
      <c r="A22" s="3" t="s">
        <v>336</v>
      </c>
      <c r="B22" s="3" t="s">
        <v>107</v>
      </c>
      <c r="C22" s="3" t="s">
        <v>1042</v>
      </c>
      <c r="D22" s="3" t="s">
        <v>4</v>
      </c>
      <c r="E22" s="3" t="s">
        <v>1095</v>
      </c>
      <c r="F22" s="3" t="s">
        <v>1102</v>
      </c>
    </row>
    <row r="23" spans="1:8" hidden="1" x14ac:dyDescent="0.25">
      <c r="A23" s="3" t="s">
        <v>336</v>
      </c>
      <c r="B23" s="3" t="s">
        <v>107</v>
      </c>
      <c r="C23" s="3" t="s">
        <v>1042</v>
      </c>
      <c r="D23" s="3" t="s">
        <v>4</v>
      </c>
      <c r="E23" s="3" t="s">
        <v>1095</v>
      </c>
      <c r="F23" s="3" t="s">
        <v>1102</v>
      </c>
    </row>
    <row r="24" spans="1:8" hidden="1" x14ac:dyDescent="0.25">
      <c r="A24" s="3" t="s">
        <v>336</v>
      </c>
      <c r="B24" s="3" t="s">
        <v>107</v>
      </c>
      <c r="C24" s="3" t="s">
        <v>550</v>
      </c>
      <c r="D24" s="3" t="s">
        <v>4</v>
      </c>
      <c r="E24" s="3" t="s">
        <v>1096</v>
      </c>
      <c r="F24" s="3" t="s">
        <v>1101</v>
      </c>
    </row>
    <row r="25" spans="1:8" x14ac:dyDescent="0.25">
      <c r="A25" s="3" t="s">
        <v>336</v>
      </c>
      <c r="B25" s="3" t="s">
        <v>107</v>
      </c>
      <c r="C25" s="3" t="s">
        <v>21</v>
      </c>
      <c r="D25" s="3" t="s">
        <v>4</v>
      </c>
      <c r="E25" s="3" t="s">
        <v>12</v>
      </c>
      <c r="F25" s="3" t="s">
        <v>1102</v>
      </c>
      <c r="G25" s="3" t="s">
        <v>911</v>
      </c>
      <c r="H25" s="3">
        <v>27.57</v>
      </c>
    </row>
    <row r="26" spans="1:8" hidden="1" x14ac:dyDescent="0.25">
      <c r="A26" s="3" t="s">
        <v>336</v>
      </c>
      <c r="B26" s="3" t="s">
        <v>107</v>
      </c>
      <c r="C26" s="3" t="s">
        <v>551</v>
      </c>
      <c r="D26" s="3" t="s">
        <v>4</v>
      </c>
      <c r="E26" s="3" t="s">
        <v>968</v>
      </c>
      <c r="F26" s="3" t="s">
        <v>1101</v>
      </c>
    </row>
    <row r="27" spans="1:8" x14ac:dyDescent="0.25">
      <c r="A27" s="3" t="s">
        <v>336</v>
      </c>
      <c r="B27" s="3" t="s">
        <v>107</v>
      </c>
      <c r="C27" s="3" t="s">
        <v>455</v>
      </c>
      <c r="D27" s="3" t="s">
        <v>4</v>
      </c>
      <c r="E27" s="3" t="s">
        <v>404</v>
      </c>
      <c r="F27" s="3" t="s">
        <v>1102</v>
      </c>
      <c r="G27" s="3" t="s">
        <v>910</v>
      </c>
      <c r="H27" s="3">
        <v>4.0999999999999996</v>
      </c>
    </row>
    <row r="28" spans="1:8" hidden="1" x14ac:dyDescent="0.25">
      <c r="A28" s="3" t="s">
        <v>336</v>
      </c>
      <c r="B28" s="3" t="s">
        <v>107</v>
      </c>
      <c r="C28" s="3" t="s">
        <v>922</v>
      </c>
      <c r="D28" s="3" t="s">
        <v>4</v>
      </c>
      <c r="E28" s="3" t="s">
        <v>967</v>
      </c>
      <c r="F28" s="3" t="s">
        <v>1101</v>
      </c>
    </row>
    <row r="29" spans="1:8" x14ac:dyDescent="0.25">
      <c r="A29" s="3" t="s">
        <v>336</v>
      </c>
      <c r="B29" s="3" t="s">
        <v>107</v>
      </c>
      <c r="C29" s="3" t="s">
        <v>456</v>
      </c>
      <c r="D29" s="3" t="s">
        <v>4</v>
      </c>
      <c r="E29" s="3" t="s">
        <v>407</v>
      </c>
      <c r="F29" s="3" t="s">
        <v>1102</v>
      </c>
      <c r="G29" s="3" t="s">
        <v>916</v>
      </c>
      <c r="H29" s="3">
        <v>17.28</v>
      </c>
    </row>
    <row r="30" spans="1:8" hidden="1" x14ac:dyDescent="0.25">
      <c r="A30" s="3" t="s">
        <v>336</v>
      </c>
      <c r="B30" s="3" t="s">
        <v>107</v>
      </c>
      <c r="C30" s="3" t="s">
        <v>930</v>
      </c>
      <c r="D30" s="3" t="s">
        <v>4</v>
      </c>
      <c r="E30" s="3" t="s">
        <v>970</v>
      </c>
      <c r="F30" s="3" t="s">
        <v>1101</v>
      </c>
    </row>
    <row r="31" spans="1:8" x14ac:dyDescent="0.25">
      <c r="A31" s="3" t="s">
        <v>336</v>
      </c>
      <c r="B31" s="3" t="s">
        <v>107</v>
      </c>
      <c r="C31" s="3" t="s">
        <v>457</v>
      </c>
      <c r="D31" s="3" t="s">
        <v>4</v>
      </c>
      <c r="E31" s="3" t="s">
        <v>909</v>
      </c>
      <c r="F31" s="3" t="s">
        <v>1102</v>
      </c>
      <c r="G31" s="3" t="s">
        <v>916</v>
      </c>
      <c r="H31" s="3">
        <v>16.61</v>
      </c>
    </row>
    <row r="32" spans="1:8" hidden="1" x14ac:dyDescent="0.25">
      <c r="A32" s="3" t="s">
        <v>336</v>
      </c>
      <c r="B32" s="3" t="s">
        <v>107</v>
      </c>
      <c r="C32" s="3" t="s">
        <v>931</v>
      </c>
      <c r="D32" s="3" t="s">
        <v>4</v>
      </c>
      <c r="E32" s="3" t="s">
        <v>971</v>
      </c>
      <c r="F32" s="3" t="s">
        <v>1101</v>
      </c>
    </row>
    <row r="33" spans="1:8" x14ac:dyDescent="0.25">
      <c r="A33" s="3" t="s">
        <v>336</v>
      </c>
      <c r="B33" s="3" t="s">
        <v>107</v>
      </c>
      <c r="C33" s="3" t="s">
        <v>20</v>
      </c>
      <c r="D33" s="3" t="s">
        <v>4</v>
      </c>
      <c r="E33" s="3" t="s">
        <v>1093</v>
      </c>
      <c r="F33" s="3" t="s">
        <v>1102</v>
      </c>
      <c r="G33" s="3" t="s">
        <v>914</v>
      </c>
      <c r="H33" s="3">
        <v>5.53</v>
      </c>
    </row>
    <row r="34" spans="1:8" hidden="1" x14ac:dyDescent="0.25">
      <c r="A34" s="3" t="s">
        <v>336</v>
      </c>
      <c r="B34" s="3" t="s">
        <v>107</v>
      </c>
      <c r="C34" s="3" t="s">
        <v>1043</v>
      </c>
      <c r="D34" s="3" t="s">
        <v>4</v>
      </c>
      <c r="E34" s="3" t="s">
        <v>1093</v>
      </c>
      <c r="F34" s="3" t="s">
        <v>1102</v>
      </c>
    </row>
    <row r="35" spans="1:8" hidden="1" x14ac:dyDescent="0.25">
      <c r="A35" s="3" t="s">
        <v>336</v>
      </c>
      <c r="B35" s="3" t="s">
        <v>107</v>
      </c>
      <c r="C35" s="3" t="s">
        <v>1043</v>
      </c>
      <c r="D35" s="3" t="s">
        <v>4</v>
      </c>
      <c r="E35" s="3" t="s">
        <v>1093</v>
      </c>
      <c r="F35" s="3" t="s">
        <v>1102</v>
      </c>
    </row>
    <row r="36" spans="1:8" hidden="1" x14ac:dyDescent="0.25">
      <c r="A36" s="3" t="s">
        <v>336</v>
      </c>
      <c r="B36" s="3" t="s">
        <v>107</v>
      </c>
      <c r="C36" s="3" t="s">
        <v>559</v>
      </c>
      <c r="D36" s="3" t="s">
        <v>4</v>
      </c>
      <c r="E36" s="3" t="s">
        <v>1098</v>
      </c>
      <c r="F36" s="3" t="s">
        <v>1101</v>
      </c>
    </row>
    <row r="37" spans="1:8" x14ac:dyDescent="0.25">
      <c r="A37" s="3" t="s">
        <v>336</v>
      </c>
      <c r="B37" s="3" t="s">
        <v>107</v>
      </c>
      <c r="C37" s="3" t="s">
        <v>458</v>
      </c>
      <c r="D37" s="3" t="s">
        <v>4</v>
      </c>
      <c r="E37" s="3" t="s">
        <v>404</v>
      </c>
      <c r="F37" s="3" t="s">
        <v>1102</v>
      </c>
      <c r="G37" s="3" t="s">
        <v>910</v>
      </c>
      <c r="H37" s="3">
        <v>2.77</v>
      </c>
    </row>
    <row r="38" spans="1:8" hidden="1" x14ac:dyDescent="0.25">
      <c r="A38" s="3" t="s">
        <v>336</v>
      </c>
      <c r="B38" s="3" t="s">
        <v>107</v>
      </c>
      <c r="C38" s="3" t="s">
        <v>923</v>
      </c>
      <c r="D38" s="3" t="s">
        <v>4</v>
      </c>
      <c r="E38" s="3" t="s">
        <v>967</v>
      </c>
      <c r="F38" s="3" t="s">
        <v>1101</v>
      </c>
    </row>
    <row r="39" spans="1:8" x14ac:dyDescent="0.25">
      <c r="A39" s="3" t="s">
        <v>336</v>
      </c>
      <c r="B39" s="3" t="s">
        <v>107</v>
      </c>
      <c r="C39" s="3" t="s">
        <v>459</v>
      </c>
      <c r="D39" s="3" t="s">
        <v>4</v>
      </c>
      <c r="E39" s="3" t="s">
        <v>1089</v>
      </c>
      <c r="F39" s="3" t="s">
        <v>1102</v>
      </c>
      <c r="G39" s="3" t="s">
        <v>988</v>
      </c>
      <c r="H39" s="3">
        <v>52.37</v>
      </c>
    </row>
    <row r="40" spans="1:8" hidden="1" x14ac:dyDescent="0.25">
      <c r="A40" s="3" t="s">
        <v>336</v>
      </c>
      <c r="B40" s="3" t="s">
        <v>107</v>
      </c>
      <c r="C40" s="3" t="s">
        <v>997</v>
      </c>
      <c r="D40" s="3" t="s">
        <v>4</v>
      </c>
      <c r="E40" s="3" t="s">
        <v>1097</v>
      </c>
      <c r="F40" s="3" t="s">
        <v>1101</v>
      </c>
    </row>
    <row r="41" spans="1:8" x14ac:dyDescent="0.25">
      <c r="A41" s="3" t="s">
        <v>336</v>
      </c>
      <c r="B41" s="3" t="s">
        <v>107</v>
      </c>
      <c r="C41" s="3" t="s">
        <v>461</v>
      </c>
      <c r="D41" s="3" t="s">
        <v>4</v>
      </c>
      <c r="E41" s="3" t="s">
        <v>462</v>
      </c>
      <c r="F41" s="3" t="s">
        <v>1102</v>
      </c>
      <c r="G41" s="3" t="s">
        <v>988</v>
      </c>
      <c r="H41" s="3">
        <v>5.03</v>
      </c>
    </row>
    <row r="42" spans="1:8" hidden="1" x14ac:dyDescent="0.25">
      <c r="A42" s="3" t="s">
        <v>336</v>
      </c>
      <c r="B42" s="3" t="s">
        <v>107</v>
      </c>
      <c r="C42" s="3" t="s">
        <v>998</v>
      </c>
      <c r="D42" s="3" t="s">
        <v>4</v>
      </c>
      <c r="E42" s="3" t="s">
        <v>1026</v>
      </c>
      <c r="F42" s="3" t="s">
        <v>1101</v>
      </c>
    </row>
    <row r="43" spans="1:8" x14ac:dyDescent="0.25">
      <c r="A43" s="3" t="s">
        <v>336</v>
      </c>
      <c r="B43" s="3" t="s">
        <v>107</v>
      </c>
      <c r="C43" s="3" t="s">
        <v>463</v>
      </c>
      <c r="D43" s="3" t="s">
        <v>4</v>
      </c>
      <c r="E43" s="3" t="s">
        <v>12</v>
      </c>
      <c r="F43" s="3" t="s">
        <v>1102</v>
      </c>
      <c r="G43" s="3" t="s">
        <v>911</v>
      </c>
      <c r="H43" s="3">
        <v>9.9499999999999993</v>
      </c>
    </row>
    <row r="44" spans="1:8" hidden="1" x14ac:dyDescent="0.25">
      <c r="A44" s="3" t="s">
        <v>336</v>
      </c>
      <c r="B44" s="3" t="s">
        <v>107</v>
      </c>
      <c r="C44" s="3" t="s">
        <v>999</v>
      </c>
      <c r="D44" s="3" t="s">
        <v>4</v>
      </c>
      <c r="E44" s="3" t="s">
        <v>968</v>
      </c>
      <c r="F44" s="3" t="s">
        <v>1101</v>
      </c>
    </row>
    <row r="45" spans="1:8" x14ac:dyDescent="0.25">
      <c r="A45" s="3" t="s">
        <v>336</v>
      </c>
      <c r="B45" s="3" t="s">
        <v>107</v>
      </c>
      <c r="C45" s="3" t="s">
        <v>464</v>
      </c>
      <c r="D45" s="3" t="s">
        <v>4</v>
      </c>
      <c r="E45" s="3" t="s">
        <v>404</v>
      </c>
      <c r="F45" s="3" t="s">
        <v>1102</v>
      </c>
      <c r="G45" s="3" t="s">
        <v>910</v>
      </c>
      <c r="H45" s="3">
        <v>3.31</v>
      </c>
    </row>
    <row r="46" spans="1:8" hidden="1" x14ac:dyDescent="0.25">
      <c r="A46" s="3" t="s">
        <v>336</v>
      </c>
      <c r="B46" s="3" t="s">
        <v>107</v>
      </c>
      <c r="C46" s="3" t="s">
        <v>1044</v>
      </c>
      <c r="D46" s="3" t="s">
        <v>4</v>
      </c>
      <c r="E46" s="3" t="s">
        <v>404</v>
      </c>
      <c r="F46" s="3" t="s">
        <v>1102</v>
      </c>
    </row>
    <row r="47" spans="1:8" hidden="1" x14ac:dyDescent="0.25">
      <c r="A47" s="3" t="s">
        <v>336</v>
      </c>
      <c r="B47" s="3" t="s">
        <v>107</v>
      </c>
      <c r="C47" s="3" t="s">
        <v>1044</v>
      </c>
      <c r="D47" s="3" t="s">
        <v>4</v>
      </c>
      <c r="E47" s="3" t="s">
        <v>404</v>
      </c>
      <c r="F47" s="3" t="s">
        <v>1102</v>
      </c>
    </row>
    <row r="48" spans="1:8" hidden="1" x14ac:dyDescent="0.25">
      <c r="A48" s="3" t="s">
        <v>336</v>
      </c>
      <c r="B48" s="3" t="s">
        <v>107</v>
      </c>
      <c r="C48" s="3" t="s">
        <v>924</v>
      </c>
      <c r="D48" s="3" t="s">
        <v>4</v>
      </c>
      <c r="E48" s="3" t="s">
        <v>967</v>
      </c>
      <c r="F48" s="3" t="s">
        <v>1101</v>
      </c>
    </row>
    <row r="49" spans="1:8" hidden="1" x14ac:dyDescent="0.25">
      <c r="A49" s="3" t="s">
        <v>335</v>
      </c>
      <c r="B49" s="3" t="s">
        <v>107</v>
      </c>
      <c r="C49" s="3" t="s">
        <v>499</v>
      </c>
      <c r="D49" s="3" t="s">
        <v>4</v>
      </c>
      <c r="E49" s="3" t="s">
        <v>244</v>
      </c>
      <c r="F49" s="3" t="s">
        <v>1102</v>
      </c>
    </row>
    <row r="50" spans="1:8" x14ac:dyDescent="0.25">
      <c r="A50" s="3" t="s">
        <v>335</v>
      </c>
      <c r="B50" s="3" t="s">
        <v>107</v>
      </c>
      <c r="C50" s="3" t="s">
        <v>15</v>
      </c>
      <c r="D50" s="3" t="s">
        <v>4</v>
      </c>
      <c r="E50" s="3" t="s">
        <v>18</v>
      </c>
      <c r="F50" s="3" t="s">
        <v>1102</v>
      </c>
      <c r="G50" s="3" t="s">
        <v>955</v>
      </c>
      <c r="H50" s="3">
        <v>6.56</v>
      </c>
    </row>
    <row r="51" spans="1:8" hidden="1" x14ac:dyDescent="0.25">
      <c r="A51" s="3" t="s">
        <v>335</v>
      </c>
      <c r="B51" s="3" t="s">
        <v>107</v>
      </c>
      <c r="C51" s="3" t="s">
        <v>1000</v>
      </c>
      <c r="D51" s="3" t="s">
        <v>4</v>
      </c>
      <c r="E51" s="3" t="s">
        <v>1027</v>
      </c>
      <c r="F51" s="3" t="s">
        <v>1101</v>
      </c>
    </row>
    <row r="52" spans="1:8" x14ac:dyDescent="0.25">
      <c r="A52" s="3" t="s">
        <v>335</v>
      </c>
      <c r="B52" s="3" t="s">
        <v>107</v>
      </c>
      <c r="C52" s="3" t="s">
        <v>16</v>
      </c>
      <c r="D52" s="3" t="s">
        <v>4</v>
      </c>
      <c r="E52" s="3" t="s">
        <v>375</v>
      </c>
      <c r="F52" s="3" t="s">
        <v>1102</v>
      </c>
      <c r="G52" s="3" t="s">
        <v>955</v>
      </c>
      <c r="H52" s="3">
        <v>2.2999999999999998</v>
      </c>
    </row>
    <row r="53" spans="1:8" hidden="1" x14ac:dyDescent="0.25">
      <c r="A53" s="3" t="s">
        <v>335</v>
      </c>
      <c r="B53" s="3" t="s">
        <v>107</v>
      </c>
      <c r="C53" s="3" t="s">
        <v>16</v>
      </c>
      <c r="D53" s="3" t="s">
        <v>4</v>
      </c>
      <c r="E53" s="3" t="s">
        <v>1021</v>
      </c>
      <c r="F53" s="3" t="s">
        <v>1102</v>
      </c>
    </row>
    <row r="54" spans="1:8" x14ac:dyDescent="0.25">
      <c r="A54" s="3" t="s">
        <v>335</v>
      </c>
      <c r="B54" s="3" t="s">
        <v>107</v>
      </c>
      <c r="C54" s="3" t="s">
        <v>465</v>
      </c>
      <c r="D54" s="3" t="s">
        <v>4</v>
      </c>
      <c r="E54" s="3" t="s">
        <v>402</v>
      </c>
      <c r="F54" s="3" t="s">
        <v>1102</v>
      </c>
      <c r="G54" s="3" t="s">
        <v>988</v>
      </c>
      <c r="H54" s="3">
        <v>50.5</v>
      </c>
    </row>
    <row r="55" spans="1:8" hidden="1" x14ac:dyDescent="0.25">
      <c r="A55" s="3" t="s">
        <v>335</v>
      </c>
      <c r="B55" s="3" t="s">
        <v>107</v>
      </c>
      <c r="C55" s="3" t="s">
        <v>1001</v>
      </c>
      <c r="D55" s="3" t="s">
        <v>4</v>
      </c>
      <c r="E55" s="3" t="s">
        <v>1028</v>
      </c>
      <c r="F55" s="3" t="s">
        <v>1101</v>
      </c>
    </row>
    <row r="56" spans="1:8" x14ac:dyDescent="0.25">
      <c r="A56" s="3" t="s">
        <v>335</v>
      </c>
      <c r="B56" s="3" t="s">
        <v>107</v>
      </c>
      <c r="C56" s="3" t="s">
        <v>466</v>
      </c>
      <c r="D56" s="3" t="s">
        <v>4</v>
      </c>
      <c r="E56" s="3" t="s">
        <v>467</v>
      </c>
      <c r="F56" s="3" t="s">
        <v>1102</v>
      </c>
      <c r="G56" s="3" t="s">
        <v>988</v>
      </c>
      <c r="H56" s="3">
        <v>17.84</v>
      </c>
    </row>
    <row r="57" spans="1:8" hidden="1" x14ac:dyDescent="0.25">
      <c r="A57" s="3" t="s">
        <v>335</v>
      </c>
      <c r="B57" s="3" t="s">
        <v>107</v>
      </c>
      <c r="C57" s="3" t="s">
        <v>1002</v>
      </c>
      <c r="D57" s="3" t="s">
        <v>4</v>
      </c>
      <c r="E57" s="3" t="s">
        <v>1029</v>
      </c>
      <c r="F57" s="3" t="s">
        <v>1101</v>
      </c>
    </row>
    <row r="58" spans="1:8" x14ac:dyDescent="0.25">
      <c r="A58" s="3" t="s">
        <v>335</v>
      </c>
      <c r="B58" s="3" t="s">
        <v>107</v>
      </c>
      <c r="C58" s="3" t="s">
        <v>468</v>
      </c>
      <c r="D58" s="3" t="s">
        <v>4</v>
      </c>
      <c r="E58" s="3" t="s">
        <v>469</v>
      </c>
      <c r="F58" s="3" t="s">
        <v>1102</v>
      </c>
      <c r="G58" s="3" t="s">
        <v>956</v>
      </c>
      <c r="H58" s="3">
        <v>15.84</v>
      </c>
    </row>
    <row r="59" spans="1:8" hidden="1" x14ac:dyDescent="0.25">
      <c r="A59" s="3" t="s">
        <v>335</v>
      </c>
      <c r="B59" s="3" t="s">
        <v>107</v>
      </c>
      <c r="C59" s="3" t="s">
        <v>937</v>
      </c>
      <c r="D59" s="3" t="s">
        <v>4</v>
      </c>
      <c r="E59" s="3" t="s">
        <v>1030</v>
      </c>
      <c r="F59" s="3" t="s">
        <v>1101</v>
      </c>
    </row>
    <row r="60" spans="1:8" x14ac:dyDescent="0.25">
      <c r="A60" s="3" t="s">
        <v>335</v>
      </c>
      <c r="B60" s="3" t="s">
        <v>107</v>
      </c>
      <c r="C60" s="3" t="s">
        <v>470</v>
      </c>
      <c r="D60" s="3" t="s">
        <v>4</v>
      </c>
      <c r="E60" s="3" t="s">
        <v>451</v>
      </c>
      <c r="F60" s="3" t="s">
        <v>1102</v>
      </c>
      <c r="G60" s="3" t="s">
        <v>955</v>
      </c>
      <c r="H60" s="3">
        <v>25.03</v>
      </c>
    </row>
    <row r="61" spans="1:8" hidden="1" x14ac:dyDescent="0.25">
      <c r="A61" s="3" t="s">
        <v>335</v>
      </c>
      <c r="B61" s="3" t="s">
        <v>107</v>
      </c>
      <c r="C61" s="3" t="s">
        <v>938</v>
      </c>
      <c r="D61" s="3" t="s">
        <v>4</v>
      </c>
      <c r="E61" s="3" t="s">
        <v>1024</v>
      </c>
      <c r="F61" s="3" t="s">
        <v>1101</v>
      </c>
    </row>
    <row r="62" spans="1:8" x14ac:dyDescent="0.25">
      <c r="A62" s="3" t="s">
        <v>335</v>
      </c>
      <c r="B62" s="3" t="s">
        <v>107</v>
      </c>
      <c r="C62" s="3" t="s">
        <v>472</v>
      </c>
      <c r="D62" s="3" t="s">
        <v>4</v>
      </c>
      <c r="E62" s="3" t="s">
        <v>375</v>
      </c>
      <c r="F62" s="3" t="s">
        <v>1102</v>
      </c>
      <c r="G62" s="3" t="s">
        <v>955</v>
      </c>
      <c r="H62" s="3">
        <v>3.51</v>
      </c>
    </row>
    <row r="63" spans="1:8" hidden="1" x14ac:dyDescent="0.25">
      <c r="A63" s="3" t="s">
        <v>335</v>
      </c>
      <c r="B63" s="3" t="s">
        <v>107</v>
      </c>
      <c r="C63" s="3" t="s">
        <v>472</v>
      </c>
      <c r="D63" s="3" t="s">
        <v>4</v>
      </c>
      <c r="E63" s="3" t="s">
        <v>1021</v>
      </c>
      <c r="F63" s="3" t="s">
        <v>1102</v>
      </c>
    </row>
    <row r="64" spans="1:8" x14ac:dyDescent="0.25">
      <c r="A64" s="3" t="s">
        <v>335</v>
      </c>
      <c r="B64" s="3" t="s">
        <v>107</v>
      </c>
      <c r="C64" s="3" t="s">
        <v>473</v>
      </c>
      <c r="D64" s="3" t="s">
        <v>4</v>
      </c>
      <c r="E64" s="3" t="s">
        <v>12</v>
      </c>
      <c r="F64" s="3" t="s">
        <v>1102</v>
      </c>
      <c r="G64" s="3" t="s">
        <v>911</v>
      </c>
      <c r="H64" s="3">
        <v>7.84</v>
      </c>
    </row>
    <row r="65" spans="1:8" hidden="1" x14ac:dyDescent="0.25">
      <c r="A65" s="3" t="s">
        <v>335</v>
      </c>
      <c r="B65" s="3" t="s">
        <v>107</v>
      </c>
      <c r="C65" s="3" t="s">
        <v>1003</v>
      </c>
      <c r="D65" s="3" t="s">
        <v>4</v>
      </c>
      <c r="E65" s="3" t="s">
        <v>968</v>
      </c>
      <c r="F65" s="3" t="s">
        <v>1101</v>
      </c>
    </row>
    <row r="66" spans="1:8" x14ac:dyDescent="0.25">
      <c r="A66" s="3" t="s">
        <v>335</v>
      </c>
      <c r="B66" s="3" t="s">
        <v>107</v>
      </c>
      <c r="C66" s="3" t="s">
        <v>7</v>
      </c>
      <c r="D66" s="3" t="s">
        <v>4</v>
      </c>
      <c r="E66" s="3" t="s">
        <v>404</v>
      </c>
      <c r="F66" s="3" t="s">
        <v>1102</v>
      </c>
      <c r="G66" s="3" t="s">
        <v>911</v>
      </c>
      <c r="H66" s="3">
        <v>19.21</v>
      </c>
    </row>
    <row r="67" spans="1:8" hidden="1" x14ac:dyDescent="0.25">
      <c r="A67" s="3" t="s">
        <v>335</v>
      </c>
      <c r="B67" s="3" t="s">
        <v>107</v>
      </c>
      <c r="C67" s="3" t="s">
        <v>494</v>
      </c>
      <c r="D67" s="3" t="s">
        <v>4</v>
      </c>
      <c r="E67" s="3" t="s">
        <v>967</v>
      </c>
      <c r="F67" s="3" t="s">
        <v>1101</v>
      </c>
    </row>
    <row r="68" spans="1:8" x14ac:dyDescent="0.25">
      <c r="A68" s="3" t="s">
        <v>335</v>
      </c>
      <c r="B68" s="3" t="s">
        <v>107</v>
      </c>
      <c r="C68" s="3" t="s">
        <v>476</v>
      </c>
      <c r="D68" s="3" t="s">
        <v>4</v>
      </c>
      <c r="E68" s="3" t="s">
        <v>407</v>
      </c>
      <c r="F68" s="3" t="s">
        <v>1102</v>
      </c>
      <c r="G68" s="3" t="s">
        <v>916</v>
      </c>
      <c r="H68" s="3">
        <v>18</v>
      </c>
    </row>
    <row r="69" spans="1:8" hidden="1" x14ac:dyDescent="0.25">
      <c r="A69" s="3" t="s">
        <v>335</v>
      </c>
      <c r="B69" s="3" t="s">
        <v>107</v>
      </c>
      <c r="C69" s="3" t="s">
        <v>932</v>
      </c>
      <c r="D69" s="3" t="s">
        <v>4</v>
      </c>
      <c r="E69" s="3" t="s">
        <v>970</v>
      </c>
      <c r="F69" s="3" t="s">
        <v>1101</v>
      </c>
    </row>
    <row r="70" spans="1:8" x14ac:dyDescent="0.25">
      <c r="A70" s="3" t="s">
        <v>335</v>
      </c>
      <c r="B70" s="3" t="s">
        <v>107</v>
      </c>
      <c r="C70" s="3" t="s">
        <v>6</v>
      </c>
      <c r="D70" s="3" t="s">
        <v>4</v>
      </c>
      <c r="E70" s="3" t="s">
        <v>1093</v>
      </c>
      <c r="F70" s="3" t="s">
        <v>1102</v>
      </c>
      <c r="G70" s="3" t="s">
        <v>914</v>
      </c>
      <c r="H70" s="3">
        <v>5.53</v>
      </c>
    </row>
    <row r="71" spans="1:8" hidden="1" x14ac:dyDescent="0.25">
      <c r="A71" s="3" t="s">
        <v>335</v>
      </c>
      <c r="B71" s="3" t="s">
        <v>107</v>
      </c>
      <c r="C71" s="3" t="s">
        <v>1040</v>
      </c>
      <c r="D71" s="3" t="s">
        <v>4</v>
      </c>
      <c r="E71" s="3" t="s">
        <v>1093</v>
      </c>
      <c r="F71" s="3" t="s">
        <v>1102</v>
      </c>
    </row>
    <row r="72" spans="1:8" hidden="1" x14ac:dyDescent="0.25">
      <c r="A72" s="3" t="s">
        <v>335</v>
      </c>
      <c r="B72" s="3" t="s">
        <v>107</v>
      </c>
      <c r="C72" s="3" t="s">
        <v>1040</v>
      </c>
      <c r="D72" s="3" t="s">
        <v>4</v>
      </c>
      <c r="E72" s="3" t="s">
        <v>1093</v>
      </c>
      <c r="F72" s="3" t="s">
        <v>1102</v>
      </c>
    </row>
    <row r="73" spans="1:8" hidden="1" x14ac:dyDescent="0.25">
      <c r="A73" s="3" t="s">
        <v>335</v>
      </c>
      <c r="B73" s="3" t="s">
        <v>107</v>
      </c>
      <c r="C73" s="3" t="s">
        <v>495</v>
      </c>
      <c r="D73" s="3" t="s">
        <v>4</v>
      </c>
      <c r="E73" s="3" t="s">
        <v>1098</v>
      </c>
      <c r="F73" s="3" t="s">
        <v>1101</v>
      </c>
    </row>
    <row r="74" spans="1:8" x14ac:dyDescent="0.25">
      <c r="A74" s="3" t="s">
        <v>335</v>
      </c>
      <c r="B74" s="3" t="s">
        <v>107</v>
      </c>
      <c r="C74" s="3" t="s">
        <v>474</v>
      </c>
      <c r="D74" s="3" t="s">
        <v>4</v>
      </c>
      <c r="E74" s="3" t="s">
        <v>404</v>
      </c>
      <c r="F74" s="3" t="s">
        <v>1102</v>
      </c>
      <c r="G74" s="3" t="s">
        <v>910</v>
      </c>
      <c r="H74" s="3">
        <v>3.33</v>
      </c>
    </row>
    <row r="75" spans="1:8" hidden="1" x14ac:dyDescent="0.25">
      <c r="A75" s="3" t="s">
        <v>335</v>
      </c>
      <c r="B75" s="3" t="s">
        <v>107</v>
      </c>
      <c r="C75" s="3" t="s">
        <v>925</v>
      </c>
      <c r="D75" s="3" t="s">
        <v>4</v>
      </c>
      <c r="E75" s="3" t="s">
        <v>967</v>
      </c>
      <c r="F75" s="3" t="s">
        <v>1101</v>
      </c>
    </row>
    <row r="76" spans="1:8" x14ac:dyDescent="0.25">
      <c r="A76" s="3" t="s">
        <v>335</v>
      </c>
      <c r="B76" s="3" t="s">
        <v>107</v>
      </c>
      <c r="C76" s="3" t="s">
        <v>475</v>
      </c>
      <c r="D76" s="3" t="s">
        <v>4</v>
      </c>
      <c r="E76" s="3" t="s">
        <v>406</v>
      </c>
      <c r="F76" s="3" t="s">
        <v>1102</v>
      </c>
      <c r="G76" s="3" t="s">
        <v>916</v>
      </c>
      <c r="H76" s="3">
        <v>17.79</v>
      </c>
    </row>
    <row r="77" spans="1:8" hidden="1" x14ac:dyDescent="0.25">
      <c r="A77" s="3" t="s">
        <v>335</v>
      </c>
      <c r="B77" s="3" t="s">
        <v>107</v>
      </c>
      <c r="C77" s="3" t="s">
        <v>933</v>
      </c>
      <c r="D77" s="3" t="s">
        <v>4</v>
      </c>
      <c r="E77" s="3" t="s">
        <v>966</v>
      </c>
      <c r="F77" s="3" t="s">
        <v>1101</v>
      </c>
    </row>
    <row r="78" spans="1:8" x14ac:dyDescent="0.25">
      <c r="A78" s="3" t="s">
        <v>335</v>
      </c>
      <c r="B78" s="3" t="s">
        <v>107</v>
      </c>
      <c r="C78" s="3" t="s">
        <v>84</v>
      </c>
      <c r="D78" s="3" t="s">
        <v>4</v>
      </c>
      <c r="E78" s="3" t="s">
        <v>1095</v>
      </c>
      <c r="F78" s="3" t="s">
        <v>1102</v>
      </c>
      <c r="G78" s="3" t="s">
        <v>914</v>
      </c>
      <c r="H78" s="3">
        <v>3</v>
      </c>
    </row>
    <row r="79" spans="1:8" hidden="1" x14ac:dyDescent="0.25">
      <c r="A79" s="3" t="s">
        <v>335</v>
      </c>
      <c r="B79" s="3" t="s">
        <v>107</v>
      </c>
      <c r="C79" s="3" t="s">
        <v>1038</v>
      </c>
      <c r="D79" s="3" t="s">
        <v>4</v>
      </c>
      <c r="E79" s="3" t="s">
        <v>1095</v>
      </c>
      <c r="F79" s="3" t="s">
        <v>1102</v>
      </c>
    </row>
    <row r="80" spans="1:8" hidden="1" x14ac:dyDescent="0.25">
      <c r="A80" s="3" t="s">
        <v>335</v>
      </c>
      <c r="B80" s="3" t="s">
        <v>107</v>
      </c>
      <c r="C80" s="3" t="s">
        <v>1038</v>
      </c>
      <c r="D80" s="3" t="s">
        <v>4</v>
      </c>
      <c r="E80" s="3" t="s">
        <v>1095</v>
      </c>
      <c r="F80" s="3" t="s">
        <v>1102</v>
      </c>
    </row>
    <row r="81" spans="1:8" hidden="1" x14ac:dyDescent="0.25">
      <c r="A81" s="3" t="s">
        <v>335</v>
      </c>
      <c r="B81" s="3" t="s">
        <v>107</v>
      </c>
      <c r="C81" s="3" t="s">
        <v>588</v>
      </c>
      <c r="D81" s="3" t="s">
        <v>4</v>
      </c>
      <c r="E81" s="3" t="s">
        <v>1096</v>
      </c>
      <c r="F81" s="3" t="s">
        <v>1101</v>
      </c>
    </row>
    <row r="82" spans="1:8" x14ac:dyDescent="0.25">
      <c r="A82" s="3" t="s">
        <v>335</v>
      </c>
      <c r="B82" s="3" t="s">
        <v>107</v>
      </c>
      <c r="C82" s="3" t="s">
        <v>477</v>
      </c>
      <c r="D82" s="3" t="s">
        <v>4</v>
      </c>
      <c r="E82" s="3" t="s">
        <v>478</v>
      </c>
      <c r="F82" s="3" t="s">
        <v>1102</v>
      </c>
      <c r="G82" s="3" t="s">
        <v>988</v>
      </c>
      <c r="H82" s="3">
        <v>8.32</v>
      </c>
    </row>
    <row r="83" spans="1:8" hidden="1" x14ac:dyDescent="0.25">
      <c r="A83" s="3" t="s">
        <v>335</v>
      </c>
      <c r="B83" s="3" t="s">
        <v>107</v>
      </c>
      <c r="C83" s="3" t="s">
        <v>995</v>
      </c>
      <c r="D83" s="3" t="s">
        <v>4</v>
      </c>
      <c r="E83" s="3" t="s">
        <v>1032</v>
      </c>
      <c r="F83" s="3" t="s">
        <v>1101</v>
      </c>
    </row>
    <row r="84" spans="1:8" x14ac:dyDescent="0.25">
      <c r="A84" s="3" t="s">
        <v>335</v>
      </c>
      <c r="B84" s="3" t="s">
        <v>107</v>
      </c>
      <c r="C84" s="3" t="s">
        <v>74</v>
      </c>
      <c r="D84" s="3" t="s">
        <v>4</v>
      </c>
      <c r="E84" s="3" t="s">
        <v>12</v>
      </c>
      <c r="F84" s="3" t="s">
        <v>1102</v>
      </c>
      <c r="G84" s="3" t="s">
        <v>911</v>
      </c>
      <c r="H84" s="3">
        <v>40.520000000000003</v>
      </c>
    </row>
    <row r="85" spans="1:8" hidden="1" x14ac:dyDescent="0.25">
      <c r="A85" s="3" t="s">
        <v>335</v>
      </c>
      <c r="B85" s="3" t="s">
        <v>107</v>
      </c>
      <c r="C85" s="3" t="s">
        <v>591</v>
      </c>
      <c r="D85" s="3" t="s">
        <v>4</v>
      </c>
      <c r="E85" s="3" t="s">
        <v>968</v>
      </c>
      <c r="F85" s="3" t="s">
        <v>1101</v>
      </c>
    </row>
    <row r="86" spans="1:8" x14ac:dyDescent="0.25">
      <c r="A86" s="3" t="s">
        <v>335</v>
      </c>
      <c r="B86" s="3" t="s">
        <v>107</v>
      </c>
      <c r="C86" s="3" t="s">
        <v>479</v>
      </c>
      <c r="D86" s="3" t="s">
        <v>4</v>
      </c>
      <c r="E86" s="3" t="s">
        <v>411</v>
      </c>
      <c r="F86" s="3" t="s">
        <v>1102</v>
      </c>
      <c r="G86" s="3" t="s">
        <v>988</v>
      </c>
      <c r="H86" s="3">
        <v>26.74</v>
      </c>
    </row>
    <row r="87" spans="1:8" hidden="1" x14ac:dyDescent="0.25">
      <c r="A87" s="3" t="s">
        <v>335</v>
      </c>
      <c r="B87" s="3" t="s">
        <v>107</v>
      </c>
      <c r="C87" s="3" t="s">
        <v>996</v>
      </c>
      <c r="D87" s="3" t="s">
        <v>4</v>
      </c>
      <c r="E87" s="3" t="s">
        <v>1033</v>
      </c>
      <c r="F87" s="3" t="s">
        <v>1101</v>
      </c>
    </row>
    <row r="88" spans="1:8" x14ac:dyDescent="0.25">
      <c r="A88" s="3" t="s">
        <v>335</v>
      </c>
      <c r="B88" s="3" t="s">
        <v>107</v>
      </c>
      <c r="C88" s="3" t="s">
        <v>480</v>
      </c>
      <c r="D88" s="3" t="s">
        <v>4</v>
      </c>
      <c r="E88" s="3" t="s">
        <v>404</v>
      </c>
      <c r="F88" s="3" t="s">
        <v>1102</v>
      </c>
      <c r="G88" s="3" t="s">
        <v>910</v>
      </c>
      <c r="H88" s="3">
        <v>3.47</v>
      </c>
    </row>
    <row r="89" spans="1:8" hidden="1" x14ac:dyDescent="0.25">
      <c r="A89" s="3" t="s">
        <v>335</v>
      </c>
      <c r="B89" s="3" t="s">
        <v>107</v>
      </c>
      <c r="C89" s="3" t="s">
        <v>1041</v>
      </c>
      <c r="D89" s="3" t="s">
        <v>4</v>
      </c>
      <c r="E89" s="3" t="s">
        <v>404</v>
      </c>
      <c r="F89" s="3" t="s">
        <v>1102</v>
      </c>
    </row>
    <row r="90" spans="1:8" hidden="1" x14ac:dyDescent="0.25">
      <c r="A90" s="3" t="s">
        <v>335</v>
      </c>
      <c r="B90" s="3" t="s">
        <v>107</v>
      </c>
      <c r="C90" s="3" t="s">
        <v>1041</v>
      </c>
      <c r="D90" s="3" t="s">
        <v>4</v>
      </c>
      <c r="E90" s="3" t="s">
        <v>404</v>
      </c>
      <c r="F90" s="3" t="s">
        <v>1102</v>
      </c>
    </row>
    <row r="91" spans="1:8" hidden="1" x14ac:dyDescent="0.25">
      <c r="A91" s="3" t="s">
        <v>335</v>
      </c>
      <c r="B91" s="3" t="s">
        <v>107</v>
      </c>
      <c r="C91" s="3" t="s">
        <v>926</v>
      </c>
      <c r="D91" s="3" t="s">
        <v>4</v>
      </c>
      <c r="E91" s="3" t="s">
        <v>967</v>
      </c>
      <c r="F91" s="3" t="s">
        <v>1101</v>
      </c>
    </row>
    <row r="92" spans="1:8" x14ac:dyDescent="0.25">
      <c r="A92" s="3" t="s">
        <v>335</v>
      </c>
      <c r="B92" s="3" t="s">
        <v>107</v>
      </c>
      <c r="C92" s="3" t="s">
        <v>481</v>
      </c>
      <c r="D92" s="3" t="s">
        <v>4</v>
      </c>
      <c r="E92" s="3" t="s">
        <v>482</v>
      </c>
      <c r="F92" s="3" t="s">
        <v>1102</v>
      </c>
      <c r="G92" s="3" t="s">
        <v>912</v>
      </c>
      <c r="H92" s="3">
        <v>9.9499999999999993</v>
      </c>
    </row>
    <row r="93" spans="1:8" hidden="1" x14ac:dyDescent="0.25">
      <c r="A93" s="3" t="s">
        <v>335</v>
      </c>
      <c r="B93" s="3" t="s">
        <v>107</v>
      </c>
      <c r="C93" s="3" t="s">
        <v>1004</v>
      </c>
      <c r="D93" s="3" t="s">
        <v>4</v>
      </c>
      <c r="E93" s="3" t="s">
        <v>1010</v>
      </c>
      <c r="F93" s="3" t="s">
        <v>1101</v>
      </c>
    </row>
    <row r="94" spans="1:8" x14ac:dyDescent="0.25">
      <c r="A94" s="3" t="s">
        <v>335</v>
      </c>
      <c r="B94" s="3" t="s">
        <v>107</v>
      </c>
      <c r="C94" s="3" t="s">
        <v>483</v>
      </c>
      <c r="D94" s="3" t="s">
        <v>4</v>
      </c>
      <c r="E94" s="3" t="s">
        <v>484</v>
      </c>
      <c r="F94" s="3" t="s">
        <v>1102</v>
      </c>
      <c r="G94" s="3" t="s">
        <v>955</v>
      </c>
      <c r="H94" s="3">
        <v>30.7</v>
      </c>
    </row>
    <row r="95" spans="1:8" hidden="1" x14ac:dyDescent="0.25">
      <c r="A95" s="3" t="s">
        <v>335</v>
      </c>
      <c r="B95" s="3" t="s">
        <v>107</v>
      </c>
      <c r="C95" s="3" t="s">
        <v>939</v>
      </c>
      <c r="D95" s="3" t="s">
        <v>4</v>
      </c>
      <c r="E95" s="3" t="s">
        <v>1034</v>
      </c>
      <c r="F95" s="3" t="s">
        <v>1101</v>
      </c>
    </row>
    <row r="96" spans="1:8" x14ac:dyDescent="0.25">
      <c r="A96" s="3" t="s">
        <v>335</v>
      </c>
      <c r="B96" s="3" t="s">
        <v>107</v>
      </c>
      <c r="C96" s="3" t="s">
        <v>13</v>
      </c>
      <c r="D96" s="3" t="s">
        <v>4</v>
      </c>
      <c r="E96" s="3" t="s">
        <v>1090</v>
      </c>
      <c r="F96" s="3" t="s">
        <v>1102</v>
      </c>
      <c r="G96" s="3" t="s">
        <v>955</v>
      </c>
      <c r="H96" s="3">
        <v>15.67</v>
      </c>
    </row>
    <row r="97" spans="1:8" hidden="1" x14ac:dyDescent="0.25">
      <c r="A97" s="3" t="s">
        <v>335</v>
      </c>
      <c r="B97" s="3" t="s">
        <v>107</v>
      </c>
      <c r="C97" s="3" t="s">
        <v>599</v>
      </c>
      <c r="D97" s="3" t="s">
        <v>4</v>
      </c>
      <c r="E97" s="3" t="s">
        <v>1099</v>
      </c>
      <c r="F97" s="3" t="s">
        <v>1101</v>
      </c>
    </row>
    <row r="98" spans="1:8" x14ac:dyDescent="0.25">
      <c r="A98" s="3" t="s">
        <v>335</v>
      </c>
      <c r="B98" s="3" t="s">
        <v>107</v>
      </c>
      <c r="C98" s="3" t="s">
        <v>14</v>
      </c>
      <c r="D98" s="3" t="s">
        <v>4</v>
      </c>
      <c r="E98" s="3" t="s">
        <v>375</v>
      </c>
      <c r="F98" s="3" t="s">
        <v>1102</v>
      </c>
      <c r="G98" s="3" t="s">
        <v>955</v>
      </c>
      <c r="H98" s="3">
        <v>2.86</v>
      </c>
    </row>
    <row r="99" spans="1:8" hidden="1" x14ac:dyDescent="0.25">
      <c r="A99" s="3" t="s">
        <v>335</v>
      </c>
      <c r="B99" s="3" t="s">
        <v>107</v>
      </c>
      <c r="C99" s="3" t="s">
        <v>14</v>
      </c>
      <c r="D99" s="3" t="s">
        <v>4</v>
      </c>
      <c r="E99" s="3" t="s">
        <v>1021</v>
      </c>
      <c r="F99" s="3" t="s">
        <v>1102</v>
      </c>
    </row>
    <row r="100" spans="1:8" x14ac:dyDescent="0.25">
      <c r="A100" s="3" t="s">
        <v>335</v>
      </c>
      <c r="B100" s="3" t="s">
        <v>107</v>
      </c>
      <c r="C100" s="3" t="s">
        <v>485</v>
      </c>
      <c r="D100" s="3" t="s">
        <v>4</v>
      </c>
      <c r="E100" s="3" t="s">
        <v>12</v>
      </c>
      <c r="F100" s="3" t="s">
        <v>1102</v>
      </c>
      <c r="G100" s="3" t="s">
        <v>911</v>
      </c>
      <c r="H100" s="3">
        <v>19.420000000000002</v>
      </c>
    </row>
    <row r="101" spans="1:8" hidden="1" x14ac:dyDescent="0.25">
      <c r="A101" s="3" t="s">
        <v>335</v>
      </c>
      <c r="B101" s="3" t="s">
        <v>107</v>
      </c>
      <c r="C101" s="3" t="s">
        <v>1005</v>
      </c>
      <c r="D101" s="3" t="s">
        <v>4</v>
      </c>
      <c r="E101" s="3" t="s">
        <v>968</v>
      </c>
      <c r="F101" s="3" t="s">
        <v>1101</v>
      </c>
    </row>
    <row r="102" spans="1:8" x14ac:dyDescent="0.25">
      <c r="A102" s="3" t="s">
        <v>335</v>
      </c>
      <c r="B102" s="3" t="s">
        <v>107</v>
      </c>
      <c r="C102" s="3" t="s">
        <v>486</v>
      </c>
      <c r="D102" s="3" t="s">
        <v>4</v>
      </c>
      <c r="E102" s="3" t="s">
        <v>909</v>
      </c>
      <c r="F102" s="3" t="s">
        <v>1102</v>
      </c>
      <c r="G102" s="3" t="s">
        <v>916</v>
      </c>
      <c r="H102" s="3">
        <v>16.59</v>
      </c>
    </row>
    <row r="103" spans="1:8" hidden="1" x14ac:dyDescent="0.25">
      <c r="A103" s="3" t="s">
        <v>335</v>
      </c>
      <c r="B103" s="3" t="s">
        <v>107</v>
      </c>
      <c r="C103" s="3" t="s">
        <v>934</v>
      </c>
      <c r="D103" s="3" t="s">
        <v>4</v>
      </c>
      <c r="E103" s="3" t="s">
        <v>971</v>
      </c>
      <c r="F103" s="3" t="s">
        <v>1101</v>
      </c>
    </row>
    <row r="104" spans="1:8" x14ac:dyDescent="0.25">
      <c r="A104" s="3" t="s">
        <v>337</v>
      </c>
      <c r="B104" s="3" t="s">
        <v>107</v>
      </c>
      <c r="C104" s="3" t="s">
        <v>489</v>
      </c>
      <c r="D104" s="3" t="s">
        <v>4</v>
      </c>
      <c r="E104" s="3" t="s">
        <v>406</v>
      </c>
      <c r="F104" s="3" t="s">
        <v>1102</v>
      </c>
      <c r="G104" s="3" t="s">
        <v>916</v>
      </c>
      <c r="H104" s="3">
        <v>8.26</v>
      </c>
    </row>
    <row r="105" spans="1:8" hidden="1" x14ac:dyDescent="0.25">
      <c r="A105" s="3" t="s">
        <v>337</v>
      </c>
      <c r="B105" s="3" t="s">
        <v>107</v>
      </c>
      <c r="C105" s="3" t="s">
        <v>935</v>
      </c>
      <c r="D105" s="3" t="s">
        <v>4</v>
      </c>
      <c r="E105" s="3" t="s">
        <v>966</v>
      </c>
      <c r="F105" s="3" t="s">
        <v>1101</v>
      </c>
    </row>
    <row r="106" spans="1:8" x14ac:dyDescent="0.25">
      <c r="A106" s="3" t="s">
        <v>337</v>
      </c>
      <c r="B106" s="3" t="s">
        <v>107</v>
      </c>
      <c r="C106" s="3" t="s">
        <v>95</v>
      </c>
      <c r="D106" s="3" t="s">
        <v>4</v>
      </c>
      <c r="E106" s="3" t="s">
        <v>407</v>
      </c>
      <c r="F106" s="3" t="s">
        <v>1102</v>
      </c>
      <c r="G106" s="3" t="s">
        <v>916</v>
      </c>
      <c r="H106" s="3">
        <v>8.26</v>
      </c>
    </row>
    <row r="107" spans="1:8" hidden="1" x14ac:dyDescent="0.25">
      <c r="A107" s="3" t="s">
        <v>337</v>
      </c>
      <c r="B107" s="3" t="s">
        <v>107</v>
      </c>
      <c r="C107" s="3" t="s">
        <v>936</v>
      </c>
      <c r="D107" s="3" t="s">
        <v>4</v>
      </c>
      <c r="E107" s="3" t="s">
        <v>970</v>
      </c>
      <c r="F107" s="3" t="s">
        <v>1101</v>
      </c>
    </row>
    <row r="108" spans="1:8" x14ac:dyDescent="0.25">
      <c r="A108" s="3" t="s">
        <v>337</v>
      </c>
      <c r="B108" s="3" t="s">
        <v>107</v>
      </c>
      <c r="C108" s="3" t="s">
        <v>490</v>
      </c>
      <c r="D108" s="3" t="s">
        <v>4</v>
      </c>
      <c r="E108" s="3" t="s">
        <v>491</v>
      </c>
      <c r="F108" s="3" t="s">
        <v>1102</v>
      </c>
      <c r="G108" s="3" t="s">
        <v>988</v>
      </c>
      <c r="H108" s="3">
        <v>11.06</v>
      </c>
    </row>
    <row r="109" spans="1:8" x14ac:dyDescent="0.25">
      <c r="A109" s="3" t="s">
        <v>337</v>
      </c>
      <c r="B109" s="3" t="s">
        <v>107</v>
      </c>
      <c r="C109" s="3" t="s">
        <v>492</v>
      </c>
      <c r="D109" s="3" t="s">
        <v>4</v>
      </c>
      <c r="E109" s="3" t="s">
        <v>404</v>
      </c>
      <c r="F109" s="3" t="s">
        <v>1102</v>
      </c>
      <c r="G109" s="3" t="s">
        <v>910</v>
      </c>
      <c r="H109" s="3">
        <v>7.9</v>
      </c>
    </row>
    <row r="110" spans="1:8" hidden="1" x14ac:dyDescent="0.25">
      <c r="A110" s="3" t="s">
        <v>337</v>
      </c>
      <c r="B110" s="3" t="s">
        <v>107</v>
      </c>
      <c r="C110" s="3" t="s">
        <v>927</v>
      </c>
      <c r="D110" s="3" t="s">
        <v>4</v>
      </c>
      <c r="E110" s="3" t="s">
        <v>967</v>
      </c>
      <c r="F110" s="3" t="s">
        <v>1101</v>
      </c>
    </row>
    <row r="111" spans="1:8" x14ac:dyDescent="0.25">
      <c r="A111" s="3" t="s">
        <v>337</v>
      </c>
      <c r="B111" s="3" t="s">
        <v>107</v>
      </c>
      <c r="C111" s="3" t="s">
        <v>493</v>
      </c>
      <c r="D111" s="3" t="s">
        <v>4</v>
      </c>
      <c r="E111" s="3" t="s">
        <v>12</v>
      </c>
      <c r="F111" s="3" t="s">
        <v>1102</v>
      </c>
      <c r="G111" s="3" t="s">
        <v>911</v>
      </c>
      <c r="H111" s="3">
        <v>22.82</v>
      </c>
    </row>
    <row r="112" spans="1:8" hidden="1" x14ac:dyDescent="0.25">
      <c r="A112" s="3" t="s">
        <v>337</v>
      </c>
      <c r="B112" s="3" t="s">
        <v>107</v>
      </c>
      <c r="C112" s="3" t="s">
        <v>1006</v>
      </c>
      <c r="D112" s="3" t="s">
        <v>4</v>
      </c>
      <c r="E112" s="3" t="s">
        <v>968</v>
      </c>
      <c r="F112" s="3" t="s">
        <v>1101</v>
      </c>
    </row>
    <row r="113" spans="1:8" x14ac:dyDescent="0.25">
      <c r="A113" s="3" t="s">
        <v>337</v>
      </c>
      <c r="B113" s="3" t="s">
        <v>107</v>
      </c>
      <c r="C113" s="3" t="s">
        <v>398</v>
      </c>
      <c r="D113" s="3" t="s">
        <v>4</v>
      </c>
      <c r="E113" s="3" t="s">
        <v>42</v>
      </c>
      <c r="F113" s="3" t="s">
        <v>1102</v>
      </c>
      <c r="G113" s="3" t="s">
        <v>914</v>
      </c>
      <c r="H113" s="3">
        <v>17.09</v>
      </c>
    </row>
    <row r="114" spans="1:8" hidden="1" x14ac:dyDescent="0.25">
      <c r="A114" s="3" t="s">
        <v>337</v>
      </c>
      <c r="B114" s="3" t="s">
        <v>107</v>
      </c>
      <c r="C114" s="3" t="s">
        <v>496</v>
      </c>
      <c r="D114" s="3" t="s">
        <v>4</v>
      </c>
      <c r="E114" s="3" t="s">
        <v>330</v>
      </c>
      <c r="F114" s="3" t="s">
        <v>1102</v>
      </c>
    </row>
    <row r="115" spans="1:8" x14ac:dyDescent="0.25">
      <c r="A115" s="3" t="s">
        <v>337</v>
      </c>
      <c r="B115" s="3" t="s">
        <v>107</v>
      </c>
      <c r="C115" s="3" t="s">
        <v>86</v>
      </c>
      <c r="D115" s="3" t="s">
        <v>4</v>
      </c>
      <c r="E115" s="3" t="s">
        <v>85</v>
      </c>
      <c r="F115" s="3" t="s">
        <v>1102</v>
      </c>
      <c r="G115" s="3" t="s">
        <v>915</v>
      </c>
      <c r="H115" s="3">
        <v>86.7</v>
      </c>
    </row>
    <row r="116" spans="1:8" hidden="1" x14ac:dyDescent="0.25">
      <c r="A116" s="3" t="s">
        <v>337</v>
      </c>
      <c r="B116" s="3" t="s">
        <v>107</v>
      </c>
      <c r="C116" s="3" t="s">
        <v>498</v>
      </c>
      <c r="D116" s="3" t="s">
        <v>4</v>
      </c>
      <c r="E116" s="3" t="s">
        <v>328</v>
      </c>
      <c r="F116" s="3" t="s">
        <v>1102</v>
      </c>
    </row>
    <row r="117" spans="1:8" x14ac:dyDescent="0.25">
      <c r="A117" s="3" t="s">
        <v>337</v>
      </c>
      <c r="B117" s="3" t="s">
        <v>107</v>
      </c>
      <c r="C117" s="3" t="s">
        <v>100</v>
      </c>
      <c r="D117" s="3" t="s">
        <v>4</v>
      </c>
      <c r="E117" s="3" t="s">
        <v>42</v>
      </c>
      <c r="F117" s="3" t="s">
        <v>1102</v>
      </c>
      <c r="G117" s="3" t="s">
        <v>914</v>
      </c>
      <c r="H117" s="3">
        <v>16.62</v>
      </c>
    </row>
    <row r="118" spans="1:8" x14ac:dyDescent="0.25">
      <c r="A118" s="3" t="s">
        <v>337</v>
      </c>
      <c r="B118" s="3" t="s">
        <v>107</v>
      </c>
      <c r="C118" s="3" t="s">
        <v>104</v>
      </c>
      <c r="D118" s="3" t="s">
        <v>4</v>
      </c>
      <c r="E118" s="3" t="s">
        <v>1091</v>
      </c>
      <c r="F118" s="3" t="s">
        <v>1102</v>
      </c>
      <c r="G118" s="3" t="s">
        <v>914</v>
      </c>
      <c r="H118" s="3">
        <v>8.18</v>
      </c>
    </row>
    <row r="119" spans="1:8" hidden="1" x14ac:dyDescent="0.25">
      <c r="A119" s="3" t="s">
        <v>337</v>
      </c>
      <c r="B119" s="3" t="s">
        <v>107</v>
      </c>
      <c r="C119" s="3" t="s">
        <v>497</v>
      </c>
      <c r="D119" s="3" t="s">
        <v>4</v>
      </c>
      <c r="E119" s="3" t="s">
        <v>330</v>
      </c>
      <c r="F119" s="3" t="s">
        <v>1102</v>
      </c>
    </row>
    <row r="120" spans="1:8" x14ac:dyDescent="0.25">
      <c r="A120" s="3" t="s">
        <v>337</v>
      </c>
      <c r="B120" s="3" t="s">
        <v>107</v>
      </c>
      <c r="C120" s="3" t="s">
        <v>627</v>
      </c>
      <c r="D120" s="3" t="s">
        <v>4</v>
      </c>
      <c r="E120" s="3" t="s">
        <v>407</v>
      </c>
      <c r="F120" s="3" t="s">
        <v>1102</v>
      </c>
      <c r="G120" s="3" t="s">
        <v>916</v>
      </c>
      <c r="H120" s="3">
        <v>25.77</v>
      </c>
    </row>
    <row r="121" spans="1:8" hidden="1" x14ac:dyDescent="0.25">
      <c r="A121" s="3" t="s">
        <v>337</v>
      </c>
      <c r="B121" s="3" t="s">
        <v>107</v>
      </c>
      <c r="C121" s="3" t="s">
        <v>632</v>
      </c>
      <c r="D121" s="3" t="s">
        <v>4</v>
      </c>
      <c r="E121" s="3" t="s">
        <v>970</v>
      </c>
      <c r="F121" s="3" t="s">
        <v>1101</v>
      </c>
    </row>
    <row r="122" spans="1:8" x14ac:dyDescent="0.25">
      <c r="A122" s="3" t="s">
        <v>337</v>
      </c>
      <c r="B122" s="3" t="s">
        <v>107</v>
      </c>
      <c r="C122" s="3" t="s">
        <v>70</v>
      </c>
      <c r="D122" s="3" t="s">
        <v>4</v>
      </c>
      <c r="E122" s="3" t="s">
        <v>12</v>
      </c>
      <c r="F122" s="3" t="s">
        <v>1102</v>
      </c>
      <c r="G122" s="3" t="s">
        <v>912</v>
      </c>
      <c r="H122" s="3">
        <v>42.89</v>
      </c>
    </row>
    <row r="123" spans="1:8" hidden="1" x14ac:dyDescent="0.25">
      <c r="A123" s="3" t="s">
        <v>337</v>
      </c>
      <c r="B123" s="3" t="s">
        <v>107</v>
      </c>
      <c r="C123" s="3" t="s">
        <v>637</v>
      </c>
      <c r="D123" s="3" t="s">
        <v>4</v>
      </c>
      <c r="E123" s="3" t="s">
        <v>968</v>
      </c>
      <c r="F123" s="3" t="s">
        <v>1101</v>
      </c>
    </row>
    <row r="124" spans="1:8" x14ac:dyDescent="0.25">
      <c r="A124" s="3" t="s">
        <v>337</v>
      </c>
      <c r="B124" s="3" t="s">
        <v>107</v>
      </c>
      <c r="C124" s="3" t="s">
        <v>487</v>
      </c>
      <c r="D124" s="3" t="s">
        <v>4</v>
      </c>
      <c r="E124" s="3" t="s">
        <v>909</v>
      </c>
      <c r="F124" s="3" t="s">
        <v>1102</v>
      </c>
      <c r="G124" s="3" t="s">
        <v>916</v>
      </c>
      <c r="H124" s="3">
        <v>16.61</v>
      </c>
    </row>
    <row r="125" spans="1:8" hidden="1" x14ac:dyDescent="0.25">
      <c r="A125" s="3" t="s">
        <v>337</v>
      </c>
      <c r="B125" s="3" t="s">
        <v>107</v>
      </c>
      <c r="C125" s="3" t="s">
        <v>1007</v>
      </c>
      <c r="D125" s="3" t="s">
        <v>4</v>
      </c>
      <c r="E125" s="3" t="s">
        <v>971</v>
      </c>
      <c r="F125" s="3" t="s">
        <v>1101</v>
      </c>
    </row>
    <row r="126" spans="1:8" x14ac:dyDescent="0.25">
      <c r="A126" s="3" t="s">
        <v>337</v>
      </c>
      <c r="B126" s="3" t="s">
        <v>107</v>
      </c>
      <c r="C126" s="3" t="s">
        <v>488</v>
      </c>
      <c r="D126" s="3" t="s">
        <v>4</v>
      </c>
      <c r="E126" s="3" t="s">
        <v>404</v>
      </c>
      <c r="F126" s="3" t="s">
        <v>1102</v>
      </c>
      <c r="G126" s="3" t="s">
        <v>910</v>
      </c>
      <c r="H126" s="3">
        <v>3.31</v>
      </c>
    </row>
    <row r="127" spans="1:8" hidden="1" x14ac:dyDescent="0.25">
      <c r="A127" s="3" t="s">
        <v>337</v>
      </c>
      <c r="B127" s="3" t="s">
        <v>107</v>
      </c>
      <c r="C127" s="3" t="s">
        <v>1045</v>
      </c>
      <c r="D127" s="3" t="s">
        <v>4</v>
      </c>
      <c r="E127" s="3" t="s">
        <v>404</v>
      </c>
      <c r="F127" s="3" t="s">
        <v>1102</v>
      </c>
    </row>
    <row r="128" spans="1:8" hidden="1" x14ac:dyDescent="0.25">
      <c r="A128" s="3" t="s">
        <v>337</v>
      </c>
      <c r="B128" s="3" t="s">
        <v>107</v>
      </c>
      <c r="C128" s="3" t="s">
        <v>1045</v>
      </c>
      <c r="D128" s="3" t="s">
        <v>4</v>
      </c>
      <c r="E128" s="3" t="s">
        <v>404</v>
      </c>
      <c r="F128" s="3" t="s">
        <v>1102</v>
      </c>
    </row>
    <row r="129" spans="1:8" hidden="1" x14ac:dyDescent="0.25">
      <c r="A129" s="3" t="s">
        <v>337</v>
      </c>
      <c r="B129" s="3" t="s">
        <v>107</v>
      </c>
      <c r="C129" s="3" t="s">
        <v>928</v>
      </c>
      <c r="D129" s="3" t="s">
        <v>4</v>
      </c>
      <c r="E129" s="3" t="s">
        <v>967</v>
      </c>
      <c r="F129" s="3" t="s">
        <v>1101</v>
      </c>
    </row>
    <row r="130" spans="1:8" hidden="1" x14ac:dyDescent="0.25">
      <c r="A130" s="3" t="s">
        <v>337</v>
      </c>
      <c r="B130" s="3" t="s">
        <v>107</v>
      </c>
      <c r="C130" s="3" t="s">
        <v>501</v>
      </c>
      <c r="D130" s="3" t="s">
        <v>4</v>
      </c>
      <c r="E130" s="3" t="s">
        <v>244</v>
      </c>
      <c r="F130" s="3" t="s">
        <v>1102</v>
      </c>
    </row>
    <row r="131" spans="1:8" x14ac:dyDescent="0.25">
      <c r="A131" s="3" t="s">
        <v>337</v>
      </c>
      <c r="B131" s="3" t="s">
        <v>108</v>
      </c>
      <c r="C131" s="3" t="s">
        <v>30</v>
      </c>
      <c r="D131" s="3" t="s">
        <v>4</v>
      </c>
      <c r="E131" s="3" t="s">
        <v>482</v>
      </c>
      <c r="F131" s="3" t="s">
        <v>1102</v>
      </c>
      <c r="G131" s="3" t="s">
        <v>914</v>
      </c>
      <c r="H131" s="3">
        <v>73</v>
      </c>
    </row>
    <row r="132" spans="1:8" hidden="1" x14ac:dyDescent="0.25">
      <c r="A132" s="3" t="s">
        <v>337</v>
      </c>
      <c r="B132" s="3" t="s">
        <v>108</v>
      </c>
      <c r="C132" s="3" t="s">
        <v>616</v>
      </c>
      <c r="D132" s="3" t="s">
        <v>4</v>
      </c>
      <c r="E132" s="3" t="s">
        <v>1010</v>
      </c>
      <c r="F132" s="3" t="s">
        <v>1101</v>
      </c>
    </row>
    <row r="133" spans="1:8" x14ac:dyDescent="0.25">
      <c r="A133" s="3" t="s">
        <v>337</v>
      </c>
      <c r="B133" s="3" t="s">
        <v>108</v>
      </c>
      <c r="C133" s="3" t="s">
        <v>29</v>
      </c>
      <c r="D133" s="3" t="s">
        <v>4</v>
      </c>
      <c r="E133" s="3" t="s">
        <v>42</v>
      </c>
      <c r="F133" s="3" t="s">
        <v>1102</v>
      </c>
      <c r="G133" s="3" t="s">
        <v>914</v>
      </c>
      <c r="H133" s="3">
        <v>4</v>
      </c>
    </row>
    <row r="134" spans="1:8" hidden="1" x14ac:dyDescent="0.25">
      <c r="A134" s="3" t="s">
        <v>337</v>
      </c>
      <c r="B134" s="3" t="s">
        <v>108</v>
      </c>
      <c r="C134" s="3" t="s">
        <v>615</v>
      </c>
      <c r="D134" s="3" t="s">
        <v>4</v>
      </c>
      <c r="E134" s="3" t="s">
        <v>974</v>
      </c>
      <c r="F134" s="3" t="s">
        <v>1101</v>
      </c>
    </row>
    <row r="135" spans="1:8" x14ac:dyDescent="0.25">
      <c r="A135" s="3" t="s">
        <v>337</v>
      </c>
      <c r="B135" s="3" t="s">
        <v>108</v>
      </c>
      <c r="C135" s="3" t="s">
        <v>31</v>
      </c>
      <c r="D135" s="3" t="s">
        <v>4</v>
      </c>
      <c r="E135" s="3" t="s">
        <v>44</v>
      </c>
      <c r="F135" s="3" t="s">
        <v>1102</v>
      </c>
      <c r="G135" s="3" t="s">
        <v>914</v>
      </c>
      <c r="H135" s="3">
        <v>21.62</v>
      </c>
    </row>
    <row r="136" spans="1:8" hidden="1" x14ac:dyDescent="0.25">
      <c r="A136" s="3" t="s">
        <v>337</v>
      </c>
      <c r="B136" s="3" t="s">
        <v>108</v>
      </c>
      <c r="C136" s="3" t="s">
        <v>1008</v>
      </c>
      <c r="D136" s="3" t="s">
        <v>4</v>
      </c>
      <c r="E136" s="3" t="s">
        <v>1011</v>
      </c>
      <c r="F136" s="3" t="s">
        <v>1101</v>
      </c>
    </row>
    <row r="137" spans="1:8" x14ac:dyDescent="0.25">
      <c r="A137" s="3" t="s">
        <v>337</v>
      </c>
      <c r="B137" s="3" t="s">
        <v>108</v>
      </c>
      <c r="C137" s="3" t="s">
        <v>33</v>
      </c>
      <c r="D137" s="3" t="s">
        <v>4</v>
      </c>
      <c r="E137" s="3" t="s">
        <v>375</v>
      </c>
      <c r="F137" s="3" t="s">
        <v>1102</v>
      </c>
      <c r="G137" s="3" t="s">
        <v>914</v>
      </c>
      <c r="H137" s="3">
        <v>6.74</v>
      </c>
    </row>
    <row r="138" spans="1:8" x14ac:dyDescent="0.25">
      <c r="A138" s="3" t="s">
        <v>337</v>
      </c>
      <c r="B138" s="3" t="s">
        <v>108</v>
      </c>
      <c r="C138" s="3" t="s">
        <v>32</v>
      </c>
      <c r="D138" s="3" t="s">
        <v>4</v>
      </c>
      <c r="E138" s="3" t="s">
        <v>1092</v>
      </c>
      <c r="F138" s="3" t="s">
        <v>1102</v>
      </c>
      <c r="G138" s="3" t="s">
        <v>914</v>
      </c>
      <c r="H138" s="3">
        <v>3.2</v>
      </c>
    </row>
    <row r="139" spans="1:8" x14ac:dyDescent="0.25">
      <c r="A139" s="3" t="s">
        <v>337</v>
      </c>
      <c r="B139" s="3" t="s">
        <v>108</v>
      </c>
      <c r="C139" s="3" t="s">
        <v>34</v>
      </c>
      <c r="D139" s="3" t="s">
        <v>4</v>
      </c>
      <c r="E139" s="3" t="s">
        <v>12</v>
      </c>
      <c r="F139" s="3" t="s">
        <v>1102</v>
      </c>
      <c r="G139" s="3" t="s">
        <v>912</v>
      </c>
      <c r="H139" s="3">
        <v>53.76</v>
      </c>
    </row>
    <row r="140" spans="1:8" hidden="1" x14ac:dyDescent="0.25">
      <c r="A140" s="3" t="s">
        <v>337</v>
      </c>
      <c r="B140" s="3" t="s">
        <v>108</v>
      </c>
      <c r="C140" s="3" t="s">
        <v>621</v>
      </c>
      <c r="D140" s="3" t="s">
        <v>4</v>
      </c>
      <c r="E140" s="3" t="s">
        <v>968</v>
      </c>
      <c r="F140" s="3" t="s">
        <v>1101</v>
      </c>
    </row>
    <row r="141" spans="1:8" x14ac:dyDescent="0.25">
      <c r="A141" s="3" t="s">
        <v>337</v>
      </c>
      <c r="B141" s="3" t="s">
        <v>108</v>
      </c>
      <c r="C141" s="3" t="s">
        <v>437</v>
      </c>
      <c r="D141" s="3" t="s">
        <v>4</v>
      </c>
      <c r="E141" s="3" t="s">
        <v>42</v>
      </c>
      <c r="F141" s="3" t="s">
        <v>1102</v>
      </c>
      <c r="G141" s="3" t="s">
        <v>913</v>
      </c>
      <c r="H141" s="3">
        <v>7.34</v>
      </c>
    </row>
    <row r="142" spans="1:8" hidden="1" x14ac:dyDescent="0.25">
      <c r="A142" s="3" t="s">
        <v>337</v>
      </c>
      <c r="B142" s="3" t="s">
        <v>108</v>
      </c>
      <c r="C142" s="3" t="s">
        <v>620</v>
      </c>
      <c r="D142" s="3" t="s">
        <v>4</v>
      </c>
      <c r="E142" s="3" t="s">
        <v>974</v>
      </c>
      <c r="F142" s="3" t="s">
        <v>1101</v>
      </c>
    </row>
    <row r="143" spans="1:8" x14ac:dyDescent="0.25">
      <c r="A143" s="3" t="s">
        <v>337</v>
      </c>
      <c r="B143" s="3" t="s">
        <v>108</v>
      </c>
      <c r="C143" s="3" t="s">
        <v>436</v>
      </c>
      <c r="D143" s="3" t="s">
        <v>4</v>
      </c>
      <c r="E143" s="3" t="s">
        <v>222</v>
      </c>
      <c r="F143" s="3" t="s">
        <v>1102</v>
      </c>
      <c r="G143" s="3" t="s">
        <v>954</v>
      </c>
      <c r="H143" s="3">
        <v>8.6999999999999993</v>
      </c>
    </row>
    <row r="144" spans="1:8" hidden="1" x14ac:dyDescent="0.25">
      <c r="A144" s="3" t="s">
        <v>337</v>
      </c>
      <c r="B144" s="3" t="s">
        <v>108</v>
      </c>
      <c r="C144" s="3" t="s">
        <v>622</v>
      </c>
      <c r="D144" s="3" t="s">
        <v>4</v>
      </c>
      <c r="E144" s="3" t="s">
        <v>977</v>
      </c>
      <c r="F144" s="3" t="s">
        <v>1101</v>
      </c>
    </row>
    <row r="145" spans="1:8" x14ac:dyDescent="0.25">
      <c r="A145" s="3" t="s">
        <v>337</v>
      </c>
      <c r="B145" s="3" t="s">
        <v>108</v>
      </c>
      <c r="C145" s="3" t="s">
        <v>293</v>
      </c>
      <c r="D145" s="3" t="s">
        <v>4</v>
      </c>
      <c r="E145" s="3" t="s">
        <v>1095</v>
      </c>
      <c r="F145" s="3" t="s">
        <v>1102</v>
      </c>
      <c r="G145" s="3" t="s">
        <v>914</v>
      </c>
      <c r="H145" s="3">
        <v>3</v>
      </c>
    </row>
    <row r="146" spans="1:8" hidden="1" x14ac:dyDescent="0.25">
      <c r="A146" s="3" t="s">
        <v>337</v>
      </c>
      <c r="B146" s="3" t="s">
        <v>108</v>
      </c>
      <c r="C146" s="3" t="s">
        <v>1046</v>
      </c>
      <c r="D146" s="3" t="s">
        <v>4</v>
      </c>
      <c r="E146" s="3" t="s">
        <v>1095</v>
      </c>
      <c r="F146" s="3" t="s">
        <v>1102</v>
      </c>
    </row>
    <row r="147" spans="1:8" hidden="1" x14ac:dyDescent="0.25">
      <c r="A147" s="3" t="s">
        <v>337</v>
      </c>
      <c r="B147" s="3" t="s">
        <v>108</v>
      </c>
      <c r="C147" s="3" t="s">
        <v>1046</v>
      </c>
      <c r="D147" s="3" t="s">
        <v>4</v>
      </c>
      <c r="E147" s="3" t="s">
        <v>1095</v>
      </c>
      <c r="F147" s="3" t="s">
        <v>1102</v>
      </c>
    </row>
    <row r="148" spans="1:8" hidden="1" x14ac:dyDescent="0.25">
      <c r="A148" s="3" t="s">
        <v>337</v>
      </c>
      <c r="B148" s="3" t="s">
        <v>108</v>
      </c>
      <c r="C148" s="3" t="s">
        <v>626</v>
      </c>
      <c r="D148" s="3" t="s">
        <v>4</v>
      </c>
      <c r="E148" s="3" t="s">
        <v>1096</v>
      </c>
      <c r="F148" s="3" t="s">
        <v>1101</v>
      </c>
    </row>
    <row r="149" spans="1:8" x14ac:dyDescent="0.25">
      <c r="A149" s="3" t="s">
        <v>337</v>
      </c>
      <c r="B149" s="3" t="s">
        <v>108</v>
      </c>
      <c r="C149" s="3" t="s">
        <v>35</v>
      </c>
      <c r="D149" s="3" t="s">
        <v>4</v>
      </c>
      <c r="E149" s="3" t="s">
        <v>1093</v>
      </c>
      <c r="F149" s="3" t="s">
        <v>1102</v>
      </c>
      <c r="G149" s="3" t="s">
        <v>914</v>
      </c>
      <c r="H149" s="3">
        <v>5.53</v>
      </c>
    </row>
    <row r="150" spans="1:8" hidden="1" x14ac:dyDescent="0.25">
      <c r="A150" s="3" t="s">
        <v>337</v>
      </c>
      <c r="B150" s="3" t="s">
        <v>108</v>
      </c>
      <c r="C150" s="3" t="s">
        <v>1047</v>
      </c>
      <c r="D150" s="3" t="s">
        <v>4</v>
      </c>
      <c r="E150" s="3" t="s">
        <v>1093</v>
      </c>
      <c r="F150" s="3" t="s">
        <v>1102</v>
      </c>
    </row>
    <row r="151" spans="1:8" hidden="1" x14ac:dyDescent="0.25">
      <c r="A151" s="3" t="s">
        <v>337</v>
      </c>
      <c r="B151" s="3" t="s">
        <v>108</v>
      </c>
      <c r="C151" s="3" t="s">
        <v>1047</v>
      </c>
      <c r="D151" s="3" t="s">
        <v>4</v>
      </c>
      <c r="E151" s="3" t="s">
        <v>1093</v>
      </c>
      <c r="F151" s="3" t="s">
        <v>1102</v>
      </c>
    </row>
    <row r="152" spans="1:8" hidden="1" x14ac:dyDescent="0.25">
      <c r="A152" s="3" t="s">
        <v>337</v>
      </c>
      <c r="B152" s="3" t="s">
        <v>108</v>
      </c>
      <c r="C152" s="3" t="s">
        <v>625</v>
      </c>
      <c r="D152" s="3" t="s">
        <v>4</v>
      </c>
      <c r="E152" s="3" t="s">
        <v>1098</v>
      </c>
      <c r="F152" s="3" t="s">
        <v>1101</v>
      </c>
    </row>
    <row r="153" spans="1:8" x14ac:dyDescent="0.25">
      <c r="A153" s="3" t="s">
        <v>337</v>
      </c>
      <c r="B153" s="3" t="s">
        <v>108</v>
      </c>
      <c r="C153" s="3" t="s">
        <v>435</v>
      </c>
      <c r="D153" s="3" t="s">
        <v>4</v>
      </c>
      <c r="E153" s="3" t="s">
        <v>407</v>
      </c>
      <c r="F153" s="3" t="s">
        <v>1102</v>
      </c>
      <c r="G153" s="3" t="s">
        <v>916</v>
      </c>
      <c r="H153" s="3">
        <v>8.4499999999999993</v>
      </c>
    </row>
    <row r="154" spans="1:8" hidden="1" x14ac:dyDescent="0.25">
      <c r="A154" s="3" t="s">
        <v>337</v>
      </c>
      <c r="B154" s="3" t="s">
        <v>108</v>
      </c>
      <c r="C154" s="3" t="s">
        <v>631</v>
      </c>
      <c r="D154" s="3" t="s">
        <v>4</v>
      </c>
      <c r="E154" s="3" t="s">
        <v>970</v>
      </c>
      <c r="F154" s="3" t="s">
        <v>1101</v>
      </c>
    </row>
    <row r="155" spans="1:8" x14ac:dyDescent="0.25">
      <c r="A155" s="3" t="s">
        <v>337</v>
      </c>
      <c r="B155" s="3" t="s">
        <v>108</v>
      </c>
      <c r="C155" s="3" t="s">
        <v>633</v>
      </c>
      <c r="D155" s="3" t="s">
        <v>4</v>
      </c>
      <c r="E155" s="3" t="s">
        <v>404</v>
      </c>
      <c r="F155" s="3" t="s">
        <v>1102</v>
      </c>
      <c r="G155" s="3" t="s">
        <v>910</v>
      </c>
      <c r="H155" s="3">
        <v>3.01</v>
      </c>
    </row>
    <row r="156" spans="1:8" hidden="1" x14ac:dyDescent="0.25">
      <c r="A156" s="3" t="s">
        <v>337</v>
      </c>
      <c r="B156" s="3" t="s">
        <v>108</v>
      </c>
      <c r="C156" s="3" t="s">
        <v>636</v>
      </c>
      <c r="D156" s="3" t="s">
        <v>4</v>
      </c>
      <c r="E156" s="3" t="s">
        <v>967</v>
      </c>
      <c r="F156" s="3" t="s">
        <v>1101</v>
      </c>
    </row>
    <row r="157" spans="1:8" x14ac:dyDescent="0.25">
      <c r="A157" s="3" t="s">
        <v>343</v>
      </c>
      <c r="B157" s="3" t="s">
        <v>331</v>
      </c>
      <c r="C157" s="3" t="s">
        <v>155</v>
      </c>
      <c r="D157" s="3" t="s">
        <v>4</v>
      </c>
      <c r="E157" s="3" t="s">
        <v>12</v>
      </c>
      <c r="F157" s="3" t="s">
        <v>1102</v>
      </c>
      <c r="G157" s="3" t="s">
        <v>912</v>
      </c>
      <c r="H157" s="3">
        <v>57.9</v>
      </c>
    </row>
    <row r="158" spans="1:8" hidden="1" x14ac:dyDescent="0.25">
      <c r="A158" s="3" t="s">
        <v>343</v>
      </c>
      <c r="B158" s="3" t="s">
        <v>331</v>
      </c>
      <c r="C158" s="3" t="s">
        <v>640</v>
      </c>
      <c r="D158" s="3" t="s">
        <v>4</v>
      </c>
      <c r="E158" s="3" t="s">
        <v>968</v>
      </c>
      <c r="F158" s="3" t="s">
        <v>1101</v>
      </c>
    </row>
    <row r="159" spans="1:8" x14ac:dyDescent="0.25">
      <c r="A159" s="3" t="s">
        <v>343</v>
      </c>
      <c r="B159" s="3" t="s">
        <v>331</v>
      </c>
      <c r="C159" s="3" t="s">
        <v>156</v>
      </c>
      <c r="D159" s="3" t="s">
        <v>4</v>
      </c>
      <c r="E159" s="3" t="s">
        <v>1093</v>
      </c>
      <c r="F159" s="3" t="s">
        <v>1102</v>
      </c>
      <c r="G159" s="3" t="s">
        <v>914</v>
      </c>
      <c r="H159" s="3">
        <v>5.53</v>
      </c>
    </row>
    <row r="160" spans="1:8" hidden="1" x14ac:dyDescent="0.25">
      <c r="A160" s="3" t="s">
        <v>343</v>
      </c>
      <c r="B160" s="3" t="s">
        <v>331</v>
      </c>
      <c r="C160" s="3" t="s">
        <v>1064</v>
      </c>
      <c r="D160" s="3" t="s">
        <v>4</v>
      </c>
      <c r="E160" s="3" t="s">
        <v>1093</v>
      </c>
      <c r="F160" s="3" t="s">
        <v>1102</v>
      </c>
    </row>
    <row r="161" spans="1:8" hidden="1" x14ac:dyDescent="0.25">
      <c r="A161" s="3" t="s">
        <v>343</v>
      </c>
      <c r="B161" s="3" t="s">
        <v>331</v>
      </c>
      <c r="C161" s="3" t="s">
        <v>1064</v>
      </c>
      <c r="D161" s="3" t="s">
        <v>4</v>
      </c>
      <c r="E161" s="3" t="s">
        <v>1093</v>
      </c>
      <c r="F161" s="3" t="s">
        <v>1102</v>
      </c>
    </row>
    <row r="162" spans="1:8" hidden="1" x14ac:dyDescent="0.25">
      <c r="A162" s="3" t="s">
        <v>343</v>
      </c>
      <c r="B162" s="3" t="s">
        <v>331</v>
      </c>
      <c r="C162" s="3" t="s">
        <v>641</v>
      </c>
      <c r="D162" s="3" t="s">
        <v>4</v>
      </c>
      <c r="E162" s="3" t="s">
        <v>1098</v>
      </c>
      <c r="F162" s="3" t="s">
        <v>1101</v>
      </c>
    </row>
    <row r="163" spans="1:8" x14ac:dyDescent="0.25">
      <c r="A163" s="3" t="s">
        <v>343</v>
      </c>
      <c r="B163" s="3" t="s">
        <v>331</v>
      </c>
      <c r="C163" s="3" t="s">
        <v>642</v>
      </c>
      <c r="D163" s="3" t="s">
        <v>4</v>
      </c>
      <c r="E163" s="3" t="s">
        <v>404</v>
      </c>
      <c r="F163" s="3" t="s">
        <v>1102</v>
      </c>
      <c r="G163" s="3" t="s">
        <v>910</v>
      </c>
      <c r="H163" s="3">
        <v>3.24</v>
      </c>
    </row>
    <row r="164" spans="1:8" hidden="1" x14ac:dyDescent="0.25">
      <c r="A164" s="3" t="s">
        <v>343</v>
      </c>
      <c r="B164" s="3" t="s">
        <v>331</v>
      </c>
      <c r="C164" s="3" t="s">
        <v>645</v>
      </c>
      <c r="D164" s="3" t="s">
        <v>4</v>
      </c>
      <c r="E164" s="3" t="s">
        <v>967</v>
      </c>
      <c r="F164" s="3" t="s">
        <v>1101</v>
      </c>
    </row>
    <row r="165" spans="1:8" x14ac:dyDescent="0.25">
      <c r="A165" s="3" t="s">
        <v>343</v>
      </c>
      <c r="B165" s="3" t="s">
        <v>331</v>
      </c>
      <c r="C165" s="3" t="s">
        <v>646</v>
      </c>
      <c r="D165" s="3" t="s">
        <v>4</v>
      </c>
      <c r="E165" s="3" t="s">
        <v>407</v>
      </c>
      <c r="F165" s="3" t="s">
        <v>1102</v>
      </c>
      <c r="G165" s="3" t="s">
        <v>916</v>
      </c>
      <c r="H165" s="3">
        <v>17.21</v>
      </c>
    </row>
    <row r="166" spans="1:8" hidden="1" x14ac:dyDescent="0.25">
      <c r="A166" s="3" t="s">
        <v>343</v>
      </c>
      <c r="B166" s="3" t="s">
        <v>331</v>
      </c>
      <c r="C166" s="3" t="s">
        <v>648</v>
      </c>
      <c r="D166" s="3" t="s">
        <v>4</v>
      </c>
      <c r="E166" s="3" t="s">
        <v>970</v>
      </c>
      <c r="F166" s="3" t="s">
        <v>1101</v>
      </c>
    </row>
    <row r="167" spans="1:8" x14ac:dyDescent="0.25">
      <c r="A167" s="3" t="s">
        <v>343</v>
      </c>
      <c r="B167" s="3" t="s">
        <v>331</v>
      </c>
      <c r="C167" s="3" t="s">
        <v>157</v>
      </c>
      <c r="D167" s="3" t="s">
        <v>4</v>
      </c>
      <c r="E167" s="3" t="s">
        <v>1095</v>
      </c>
      <c r="F167" s="3" t="s">
        <v>1102</v>
      </c>
      <c r="G167" s="3" t="s">
        <v>914</v>
      </c>
      <c r="H167" s="3">
        <v>3</v>
      </c>
    </row>
    <row r="168" spans="1:8" hidden="1" x14ac:dyDescent="0.25">
      <c r="A168" s="3" t="s">
        <v>343</v>
      </c>
      <c r="B168" s="3" t="s">
        <v>331</v>
      </c>
      <c r="C168" s="3" t="s">
        <v>1065</v>
      </c>
      <c r="D168" s="3" t="s">
        <v>4</v>
      </c>
      <c r="E168" s="3" t="s">
        <v>1095</v>
      </c>
      <c r="F168" s="3" t="s">
        <v>1102</v>
      </c>
    </row>
    <row r="169" spans="1:8" hidden="1" x14ac:dyDescent="0.25">
      <c r="A169" s="3" t="s">
        <v>343</v>
      </c>
      <c r="B169" s="3" t="s">
        <v>331</v>
      </c>
      <c r="C169" s="3" t="s">
        <v>1065</v>
      </c>
      <c r="D169" s="3" t="s">
        <v>4</v>
      </c>
      <c r="E169" s="3" t="s">
        <v>1095</v>
      </c>
      <c r="F169" s="3" t="s">
        <v>1102</v>
      </c>
    </row>
    <row r="170" spans="1:8" hidden="1" x14ac:dyDescent="0.25">
      <c r="A170" s="3" t="s">
        <v>343</v>
      </c>
      <c r="B170" s="3" t="s">
        <v>331</v>
      </c>
      <c r="C170" s="3" t="s">
        <v>650</v>
      </c>
      <c r="D170" s="3" t="s">
        <v>4</v>
      </c>
      <c r="E170" s="3" t="s">
        <v>1096</v>
      </c>
      <c r="F170" s="3" t="s">
        <v>1101</v>
      </c>
    </row>
    <row r="171" spans="1:8" x14ac:dyDescent="0.25">
      <c r="A171" s="3" t="s">
        <v>343</v>
      </c>
      <c r="B171" s="3" t="s">
        <v>331</v>
      </c>
      <c r="C171" s="3" t="s">
        <v>158</v>
      </c>
      <c r="D171" s="3" t="s">
        <v>4</v>
      </c>
      <c r="E171" s="3" t="s">
        <v>42</v>
      </c>
      <c r="F171" s="3" t="s">
        <v>1102</v>
      </c>
      <c r="G171" s="3" t="s">
        <v>913</v>
      </c>
      <c r="H171" s="3">
        <v>7.34</v>
      </c>
    </row>
    <row r="172" spans="1:8" hidden="1" x14ac:dyDescent="0.25">
      <c r="A172" s="3" t="s">
        <v>343</v>
      </c>
      <c r="B172" s="3" t="s">
        <v>331</v>
      </c>
      <c r="C172" s="3" t="s">
        <v>651</v>
      </c>
      <c r="D172" s="3" t="s">
        <v>4</v>
      </c>
      <c r="E172" s="3" t="s">
        <v>974</v>
      </c>
      <c r="F172" s="3" t="s">
        <v>1101</v>
      </c>
    </row>
    <row r="173" spans="1:8" x14ac:dyDescent="0.25">
      <c r="A173" s="3" t="s">
        <v>343</v>
      </c>
      <c r="B173" s="3" t="s">
        <v>331</v>
      </c>
      <c r="C173" s="3" t="s">
        <v>227</v>
      </c>
      <c r="D173" s="3" t="s">
        <v>4</v>
      </c>
      <c r="E173" s="3" t="s">
        <v>222</v>
      </c>
      <c r="F173" s="3" t="s">
        <v>1102</v>
      </c>
      <c r="G173" s="3" t="s">
        <v>954</v>
      </c>
      <c r="H173" s="3">
        <v>8.6999999999999993</v>
      </c>
    </row>
    <row r="174" spans="1:8" hidden="1" x14ac:dyDescent="0.25">
      <c r="A174" s="3" t="s">
        <v>343</v>
      </c>
      <c r="B174" s="3" t="s">
        <v>331</v>
      </c>
      <c r="C174" s="3" t="s">
        <v>652</v>
      </c>
      <c r="D174" s="3" t="s">
        <v>4</v>
      </c>
      <c r="E174" s="3" t="s">
        <v>977</v>
      </c>
      <c r="F174" s="3" t="s">
        <v>1101</v>
      </c>
    </row>
    <row r="175" spans="1:8" x14ac:dyDescent="0.25">
      <c r="A175" s="3" t="s">
        <v>343</v>
      </c>
      <c r="B175" s="3" t="s">
        <v>331</v>
      </c>
      <c r="C175" s="3" t="s">
        <v>422</v>
      </c>
      <c r="D175" s="3" t="s">
        <v>4</v>
      </c>
      <c r="E175" s="3" t="s">
        <v>406</v>
      </c>
      <c r="F175" s="3" t="s">
        <v>1102</v>
      </c>
      <c r="G175" s="3" t="s">
        <v>916</v>
      </c>
      <c r="H175" s="3">
        <v>17.21</v>
      </c>
    </row>
    <row r="176" spans="1:8" hidden="1" x14ac:dyDescent="0.25">
      <c r="A176" s="3" t="s">
        <v>343</v>
      </c>
      <c r="B176" s="3" t="s">
        <v>331</v>
      </c>
      <c r="C176" s="3" t="s">
        <v>654</v>
      </c>
      <c r="D176" s="3" t="s">
        <v>4</v>
      </c>
      <c r="E176" s="3" t="s">
        <v>966</v>
      </c>
      <c r="F176" s="3" t="s">
        <v>1101</v>
      </c>
    </row>
    <row r="177" spans="1:8" hidden="1" x14ac:dyDescent="0.25">
      <c r="A177" s="3" t="s">
        <v>343</v>
      </c>
      <c r="B177" s="3" t="s">
        <v>331</v>
      </c>
      <c r="C177" s="3" t="s">
        <v>530</v>
      </c>
      <c r="D177" s="3" t="s">
        <v>4</v>
      </c>
      <c r="E177" s="3" t="s">
        <v>403</v>
      </c>
      <c r="F177" s="3" t="s">
        <v>1102</v>
      </c>
    </row>
    <row r="178" spans="1:8" hidden="1" x14ac:dyDescent="0.25">
      <c r="A178" s="3" t="s">
        <v>343</v>
      </c>
      <c r="B178" s="3" t="s">
        <v>331</v>
      </c>
      <c r="C178" s="3" t="s">
        <v>512</v>
      </c>
      <c r="D178" s="3" t="s">
        <v>4</v>
      </c>
      <c r="E178" s="3" t="s">
        <v>244</v>
      </c>
      <c r="F178" s="3" t="s">
        <v>1102</v>
      </c>
    </row>
    <row r="179" spans="1:8" x14ac:dyDescent="0.25">
      <c r="A179" s="3" t="s">
        <v>344</v>
      </c>
      <c r="B179" s="3" t="s">
        <v>331</v>
      </c>
      <c r="C179" s="3" t="s">
        <v>159</v>
      </c>
      <c r="D179" s="3" t="s">
        <v>4</v>
      </c>
      <c r="E179" s="3" t="s">
        <v>12</v>
      </c>
      <c r="F179" s="3" t="s">
        <v>1102</v>
      </c>
      <c r="G179" s="3" t="s">
        <v>912</v>
      </c>
      <c r="H179" s="3">
        <v>57.9</v>
      </c>
    </row>
    <row r="180" spans="1:8" hidden="1" x14ac:dyDescent="0.25">
      <c r="A180" s="3" t="s">
        <v>344</v>
      </c>
      <c r="B180" s="3" t="s">
        <v>331</v>
      </c>
      <c r="C180" s="3" t="s">
        <v>656</v>
      </c>
      <c r="D180" s="3" t="s">
        <v>4</v>
      </c>
      <c r="E180" s="3" t="s">
        <v>968</v>
      </c>
      <c r="F180" s="3" t="s">
        <v>1101</v>
      </c>
    </row>
    <row r="181" spans="1:8" x14ac:dyDescent="0.25">
      <c r="A181" s="3" t="s">
        <v>344</v>
      </c>
      <c r="B181" s="3" t="s">
        <v>331</v>
      </c>
      <c r="C181" s="3" t="s">
        <v>160</v>
      </c>
      <c r="D181" s="3" t="s">
        <v>4</v>
      </c>
      <c r="E181" s="3" t="s">
        <v>1093</v>
      </c>
      <c r="F181" s="3" t="s">
        <v>1102</v>
      </c>
      <c r="G181" s="3" t="s">
        <v>914</v>
      </c>
      <c r="H181" s="3">
        <v>5.53</v>
      </c>
    </row>
    <row r="182" spans="1:8" hidden="1" x14ac:dyDescent="0.25">
      <c r="A182" s="3" t="s">
        <v>344</v>
      </c>
      <c r="B182" s="3" t="s">
        <v>331</v>
      </c>
      <c r="C182" s="3" t="s">
        <v>1066</v>
      </c>
      <c r="D182" s="3" t="s">
        <v>4</v>
      </c>
      <c r="E182" s="3" t="s">
        <v>1093</v>
      </c>
      <c r="F182" s="3" t="s">
        <v>1102</v>
      </c>
    </row>
    <row r="183" spans="1:8" hidden="1" x14ac:dyDescent="0.25">
      <c r="A183" s="3" t="s">
        <v>344</v>
      </c>
      <c r="B183" s="3" t="s">
        <v>331</v>
      </c>
      <c r="C183" s="3" t="s">
        <v>1066</v>
      </c>
      <c r="D183" s="3" t="s">
        <v>4</v>
      </c>
      <c r="E183" s="3" t="s">
        <v>1093</v>
      </c>
      <c r="F183" s="3" t="s">
        <v>1102</v>
      </c>
    </row>
    <row r="184" spans="1:8" hidden="1" x14ac:dyDescent="0.25">
      <c r="A184" s="3" t="s">
        <v>344</v>
      </c>
      <c r="B184" s="3" t="s">
        <v>331</v>
      </c>
      <c r="C184" s="3" t="s">
        <v>657</v>
      </c>
      <c r="D184" s="3" t="s">
        <v>4</v>
      </c>
      <c r="E184" s="3" t="s">
        <v>1098</v>
      </c>
      <c r="F184" s="3" t="s">
        <v>1101</v>
      </c>
    </row>
    <row r="185" spans="1:8" x14ac:dyDescent="0.25">
      <c r="A185" s="3" t="s">
        <v>344</v>
      </c>
      <c r="B185" s="3" t="s">
        <v>331</v>
      </c>
      <c r="C185" s="3" t="s">
        <v>658</v>
      </c>
      <c r="D185" s="3" t="s">
        <v>4</v>
      </c>
      <c r="E185" s="3" t="s">
        <v>404</v>
      </c>
      <c r="F185" s="3" t="s">
        <v>1102</v>
      </c>
      <c r="G185" s="3" t="s">
        <v>910</v>
      </c>
      <c r="H185" s="3">
        <v>3.24</v>
      </c>
    </row>
    <row r="186" spans="1:8" hidden="1" x14ac:dyDescent="0.25">
      <c r="A186" s="3" t="s">
        <v>344</v>
      </c>
      <c r="B186" s="3" t="s">
        <v>331</v>
      </c>
      <c r="C186" s="3" t="s">
        <v>659</v>
      </c>
      <c r="D186" s="3" t="s">
        <v>4</v>
      </c>
      <c r="E186" s="3" t="s">
        <v>967</v>
      </c>
      <c r="F186" s="3" t="s">
        <v>1101</v>
      </c>
    </row>
    <row r="187" spans="1:8" x14ac:dyDescent="0.25">
      <c r="A187" s="3" t="s">
        <v>344</v>
      </c>
      <c r="B187" s="3" t="s">
        <v>331</v>
      </c>
      <c r="C187" s="3" t="s">
        <v>660</v>
      </c>
      <c r="D187" s="3" t="s">
        <v>4</v>
      </c>
      <c r="E187" s="3" t="s">
        <v>407</v>
      </c>
      <c r="F187" s="3" t="s">
        <v>1102</v>
      </c>
      <c r="G187" s="3" t="s">
        <v>916</v>
      </c>
      <c r="H187" s="3">
        <v>17.21</v>
      </c>
    </row>
    <row r="188" spans="1:8" hidden="1" x14ac:dyDescent="0.25">
      <c r="A188" s="3" t="s">
        <v>344</v>
      </c>
      <c r="B188" s="3" t="s">
        <v>331</v>
      </c>
      <c r="C188" s="3" t="s">
        <v>661</v>
      </c>
      <c r="D188" s="3" t="s">
        <v>4</v>
      </c>
      <c r="E188" s="3" t="s">
        <v>970</v>
      </c>
      <c r="F188" s="3" t="s">
        <v>1101</v>
      </c>
    </row>
    <row r="189" spans="1:8" x14ac:dyDescent="0.25">
      <c r="A189" s="3" t="s">
        <v>344</v>
      </c>
      <c r="B189" s="3" t="s">
        <v>331</v>
      </c>
      <c r="C189" s="3" t="s">
        <v>161</v>
      </c>
      <c r="D189" s="3" t="s">
        <v>4</v>
      </c>
      <c r="E189" s="3" t="s">
        <v>1095</v>
      </c>
      <c r="F189" s="3" t="s">
        <v>1102</v>
      </c>
      <c r="G189" s="3" t="s">
        <v>914</v>
      </c>
      <c r="H189" s="3">
        <v>3</v>
      </c>
    </row>
    <row r="190" spans="1:8" hidden="1" x14ac:dyDescent="0.25">
      <c r="A190" s="3" t="s">
        <v>344</v>
      </c>
      <c r="B190" s="3" t="s">
        <v>331</v>
      </c>
      <c r="C190" s="3" t="s">
        <v>1067</v>
      </c>
      <c r="D190" s="3" t="s">
        <v>4</v>
      </c>
      <c r="E190" s="3" t="s">
        <v>1095</v>
      </c>
      <c r="F190" s="3" t="s">
        <v>1102</v>
      </c>
    </row>
    <row r="191" spans="1:8" hidden="1" x14ac:dyDescent="0.25">
      <c r="A191" s="3" t="s">
        <v>344</v>
      </c>
      <c r="B191" s="3" t="s">
        <v>331</v>
      </c>
      <c r="C191" s="3" t="s">
        <v>1067</v>
      </c>
      <c r="D191" s="3" t="s">
        <v>4</v>
      </c>
      <c r="E191" s="3" t="s">
        <v>1095</v>
      </c>
      <c r="F191" s="3" t="s">
        <v>1102</v>
      </c>
    </row>
    <row r="192" spans="1:8" hidden="1" x14ac:dyDescent="0.25">
      <c r="A192" s="3" t="s">
        <v>344</v>
      </c>
      <c r="B192" s="3" t="s">
        <v>331</v>
      </c>
      <c r="C192" s="3" t="s">
        <v>662</v>
      </c>
      <c r="D192" s="3" t="s">
        <v>4</v>
      </c>
      <c r="E192" s="3" t="s">
        <v>1096</v>
      </c>
      <c r="F192" s="3" t="s">
        <v>1101</v>
      </c>
    </row>
    <row r="193" spans="1:8" x14ac:dyDescent="0.25">
      <c r="A193" s="3" t="s">
        <v>344</v>
      </c>
      <c r="B193" s="3" t="s">
        <v>331</v>
      </c>
      <c r="C193" s="3" t="s">
        <v>162</v>
      </c>
      <c r="D193" s="3" t="s">
        <v>4</v>
      </c>
      <c r="E193" s="3" t="s">
        <v>42</v>
      </c>
      <c r="F193" s="3" t="s">
        <v>1102</v>
      </c>
      <c r="G193" s="3" t="s">
        <v>913</v>
      </c>
      <c r="H193" s="3">
        <v>7.34</v>
      </c>
    </row>
    <row r="194" spans="1:8" hidden="1" x14ac:dyDescent="0.25">
      <c r="A194" s="3" t="s">
        <v>344</v>
      </c>
      <c r="B194" s="3" t="s">
        <v>331</v>
      </c>
      <c r="C194" s="3" t="s">
        <v>663</v>
      </c>
      <c r="D194" s="3" t="s">
        <v>4</v>
      </c>
      <c r="E194" s="3" t="s">
        <v>974</v>
      </c>
      <c r="F194" s="3" t="s">
        <v>1101</v>
      </c>
    </row>
    <row r="195" spans="1:8" x14ac:dyDescent="0.25">
      <c r="A195" s="3" t="s">
        <v>344</v>
      </c>
      <c r="B195" s="3" t="s">
        <v>331</v>
      </c>
      <c r="C195" s="3" t="s">
        <v>229</v>
      </c>
      <c r="D195" s="3" t="s">
        <v>4</v>
      </c>
      <c r="E195" s="3" t="s">
        <v>222</v>
      </c>
      <c r="F195" s="3" t="s">
        <v>1102</v>
      </c>
      <c r="G195" s="3" t="s">
        <v>954</v>
      </c>
      <c r="H195" s="3">
        <v>8.6999999999999993</v>
      </c>
    </row>
    <row r="196" spans="1:8" hidden="1" x14ac:dyDescent="0.25">
      <c r="A196" s="3" t="s">
        <v>344</v>
      </c>
      <c r="B196" s="3" t="s">
        <v>331</v>
      </c>
      <c r="C196" s="3" t="s">
        <v>664</v>
      </c>
      <c r="D196" s="3" t="s">
        <v>4</v>
      </c>
      <c r="E196" s="3" t="s">
        <v>977</v>
      </c>
      <c r="F196" s="3" t="s">
        <v>1101</v>
      </c>
    </row>
    <row r="197" spans="1:8" x14ac:dyDescent="0.25">
      <c r="A197" s="3" t="s">
        <v>344</v>
      </c>
      <c r="B197" s="3" t="s">
        <v>331</v>
      </c>
      <c r="C197" s="3" t="s">
        <v>423</v>
      </c>
      <c r="D197" s="3" t="s">
        <v>4</v>
      </c>
      <c r="E197" s="3" t="s">
        <v>406</v>
      </c>
      <c r="F197" s="3" t="s">
        <v>1102</v>
      </c>
      <c r="G197" s="3" t="s">
        <v>916</v>
      </c>
      <c r="H197" s="3">
        <v>17.21</v>
      </c>
    </row>
    <row r="198" spans="1:8" hidden="1" x14ac:dyDescent="0.25">
      <c r="A198" s="3" t="s">
        <v>344</v>
      </c>
      <c r="B198" s="3" t="s">
        <v>331</v>
      </c>
      <c r="C198" s="3" t="s">
        <v>665</v>
      </c>
      <c r="D198" s="3" t="s">
        <v>4</v>
      </c>
      <c r="E198" s="3" t="s">
        <v>966</v>
      </c>
      <c r="F198" s="3" t="s">
        <v>1101</v>
      </c>
    </row>
    <row r="199" spans="1:8" hidden="1" x14ac:dyDescent="0.25">
      <c r="A199" s="3" t="s">
        <v>344</v>
      </c>
      <c r="B199" s="3" t="s">
        <v>331</v>
      </c>
      <c r="C199" s="3" t="s">
        <v>531</v>
      </c>
      <c r="D199" s="3" t="s">
        <v>4</v>
      </c>
      <c r="E199" s="3" t="s">
        <v>403</v>
      </c>
      <c r="F199" s="3" t="s">
        <v>1102</v>
      </c>
    </row>
    <row r="200" spans="1:8" hidden="1" x14ac:dyDescent="0.25">
      <c r="A200" s="3" t="s">
        <v>344</v>
      </c>
      <c r="B200" s="3" t="s">
        <v>331</v>
      </c>
      <c r="C200" s="3" t="s">
        <v>513</v>
      </c>
      <c r="D200" s="3" t="s">
        <v>4</v>
      </c>
      <c r="E200" s="3" t="s">
        <v>244</v>
      </c>
      <c r="F200" s="3" t="s">
        <v>1102</v>
      </c>
    </row>
    <row r="201" spans="1:8" x14ac:dyDescent="0.25">
      <c r="A201" s="3" t="s">
        <v>345</v>
      </c>
      <c r="B201" s="3" t="s">
        <v>331</v>
      </c>
      <c r="C201" s="3" t="s">
        <v>163</v>
      </c>
      <c r="D201" s="3" t="s">
        <v>4</v>
      </c>
      <c r="E201" s="3" t="s">
        <v>12</v>
      </c>
      <c r="F201" s="3" t="s">
        <v>1102</v>
      </c>
      <c r="G201" s="3" t="s">
        <v>912</v>
      </c>
      <c r="H201" s="3">
        <v>57.9</v>
      </c>
    </row>
    <row r="202" spans="1:8" hidden="1" x14ac:dyDescent="0.25">
      <c r="A202" s="3" t="s">
        <v>345</v>
      </c>
      <c r="B202" s="3" t="s">
        <v>331</v>
      </c>
      <c r="C202" s="3" t="s">
        <v>666</v>
      </c>
      <c r="D202" s="3" t="s">
        <v>4</v>
      </c>
      <c r="E202" s="3" t="s">
        <v>968</v>
      </c>
      <c r="F202" s="3" t="s">
        <v>1101</v>
      </c>
    </row>
    <row r="203" spans="1:8" x14ac:dyDescent="0.25">
      <c r="A203" s="3" t="s">
        <v>345</v>
      </c>
      <c r="B203" s="3" t="s">
        <v>331</v>
      </c>
      <c r="C203" s="3" t="s">
        <v>164</v>
      </c>
      <c r="D203" s="3" t="s">
        <v>4</v>
      </c>
      <c r="E203" s="3" t="s">
        <v>1093</v>
      </c>
      <c r="F203" s="3" t="s">
        <v>1102</v>
      </c>
      <c r="G203" s="3" t="s">
        <v>914</v>
      </c>
      <c r="H203" s="3">
        <v>5.53</v>
      </c>
    </row>
    <row r="204" spans="1:8" hidden="1" x14ac:dyDescent="0.25">
      <c r="A204" s="3" t="s">
        <v>345</v>
      </c>
      <c r="B204" s="3" t="s">
        <v>331</v>
      </c>
      <c r="C204" s="3" t="s">
        <v>1068</v>
      </c>
      <c r="D204" s="3" t="s">
        <v>4</v>
      </c>
      <c r="E204" s="3" t="s">
        <v>1093</v>
      </c>
      <c r="F204" s="3" t="s">
        <v>1102</v>
      </c>
    </row>
    <row r="205" spans="1:8" hidden="1" x14ac:dyDescent="0.25">
      <c r="A205" s="3" t="s">
        <v>345</v>
      </c>
      <c r="B205" s="3" t="s">
        <v>331</v>
      </c>
      <c r="C205" s="3" t="s">
        <v>1068</v>
      </c>
      <c r="D205" s="3" t="s">
        <v>4</v>
      </c>
      <c r="E205" s="3" t="s">
        <v>1093</v>
      </c>
      <c r="F205" s="3" t="s">
        <v>1102</v>
      </c>
    </row>
    <row r="206" spans="1:8" hidden="1" x14ac:dyDescent="0.25">
      <c r="A206" s="3" t="s">
        <v>345</v>
      </c>
      <c r="B206" s="3" t="s">
        <v>331</v>
      </c>
      <c r="C206" s="3" t="s">
        <v>667</v>
      </c>
      <c r="D206" s="3" t="s">
        <v>4</v>
      </c>
      <c r="E206" s="3" t="s">
        <v>1098</v>
      </c>
      <c r="F206" s="3" t="s">
        <v>1101</v>
      </c>
    </row>
    <row r="207" spans="1:8" x14ac:dyDescent="0.25">
      <c r="A207" s="3" t="s">
        <v>345</v>
      </c>
      <c r="B207" s="3" t="s">
        <v>331</v>
      </c>
      <c r="C207" s="3" t="s">
        <v>668</v>
      </c>
      <c r="D207" s="3" t="s">
        <v>4</v>
      </c>
      <c r="E207" s="3" t="s">
        <v>404</v>
      </c>
      <c r="F207" s="3" t="s">
        <v>1102</v>
      </c>
      <c r="G207" s="3" t="s">
        <v>910</v>
      </c>
      <c r="H207" s="3">
        <v>3.24</v>
      </c>
    </row>
    <row r="208" spans="1:8" hidden="1" x14ac:dyDescent="0.25">
      <c r="A208" s="3" t="s">
        <v>345</v>
      </c>
      <c r="B208" s="3" t="s">
        <v>331</v>
      </c>
      <c r="C208" s="3" t="s">
        <v>669</v>
      </c>
      <c r="D208" s="3" t="s">
        <v>4</v>
      </c>
      <c r="E208" s="3" t="s">
        <v>967</v>
      </c>
      <c r="F208" s="3" t="s">
        <v>1101</v>
      </c>
    </row>
    <row r="209" spans="1:8" x14ac:dyDescent="0.25">
      <c r="A209" s="3" t="s">
        <v>345</v>
      </c>
      <c r="B209" s="3" t="s">
        <v>331</v>
      </c>
      <c r="C209" s="3" t="s">
        <v>670</v>
      </c>
      <c r="D209" s="3" t="s">
        <v>4</v>
      </c>
      <c r="E209" s="3" t="s">
        <v>407</v>
      </c>
      <c r="F209" s="3" t="s">
        <v>1102</v>
      </c>
      <c r="G209" s="3" t="s">
        <v>916</v>
      </c>
      <c r="H209" s="3">
        <v>17.21</v>
      </c>
    </row>
    <row r="210" spans="1:8" hidden="1" x14ac:dyDescent="0.25">
      <c r="A210" s="3" t="s">
        <v>345</v>
      </c>
      <c r="B210" s="3" t="s">
        <v>331</v>
      </c>
      <c r="C210" s="3" t="s">
        <v>671</v>
      </c>
      <c r="D210" s="3" t="s">
        <v>4</v>
      </c>
      <c r="E210" s="3" t="s">
        <v>970</v>
      </c>
      <c r="F210" s="3" t="s">
        <v>1101</v>
      </c>
    </row>
    <row r="211" spans="1:8" x14ac:dyDescent="0.25">
      <c r="A211" s="3" t="s">
        <v>345</v>
      </c>
      <c r="B211" s="3" t="s">
        <v>331</v>
      </c>
      <c r="C211" s="3" t="s">
        <v>165</v>
      </c>
      <c r="D211" s="3" t="s">
        <v>4</v>
      </c>
      <c r="E211" s="3" t="s">
        <v>1095</v>
      </c>
      <c r="F211" s="3" t="s">
        <v>1102</v>
      </c>
      <c r="G211" s="3" t="s">
        <v>914</v>
      </c>
      <c r="H211" s="3">
        <v>3</v>
      </c>
    </row>
    <row r="212" spans="1:8" hidden="1" x14ac:dyDescent="0.25">
      <c r="A212" s="3" t="s">
        <v>345</v>
      </c>
      <c r="B212" s="3" t="s">
        <v>331</v>
      </c>
      <c r="C212" s="3" t="s">
        <v>1069</v>
      </c>
      <c r="D212" s="3" t="s">
        <v>4</v>
      </c>
      <c r="E212" s="3" t="s">
        <v>1095</v>
      </c>
      <c r="F212" s="3" t="s">
        <v>1102</v>
      </c>
    </row>
    <row r="213" spans="1:8" hidden="1" x14ac:dyDescent="0.25">
      <c r="A213" s="3" t="s">
        <v>345</v>
      </c>
      <c r="B213" s="3" t="s">
        <v>331</v>
      </c>
      <c r="C213" s="3" t="s">
        <v>1069</v>
      </c>
      <c r="D213" s="3" t="s">
        <v>4</v>
      </c>
      <c r="E213" s="3" t="s">
        <v>1095</v>
      </c>
      <c r="F213" s="3" t="s">
        <v>1102</v>
      </c>
    </row>
    <row r="214" spans="1:8" hidden="1" x14ac:dyDescent="0.25">
      <c r="A214" s="3" t="s">
        <v>345</v>
      </c>
      <c r="B214" s="3" t="s">
        <v>331</v>
      </c>
      <c r="C214" s="3" t="s">
        <v>672</v>
      </c>
      <c r="D214" s="3" t="s">
        <v>4</v>
      </c>
      <c r="E214" s="3" t="s">
        <v>1096</v>
      </c>
      <c r="F214" s="3" t="s">
        <v>1101</v>
      </c>
    </row>
    <row r="215" spans="1:8" x14ac:dyDescent="0.25">
      <c r="A215" s="3" t="s">
        <v>345</v>
      </c>
      <c r="B215" s="3" t="s">
        <v>331</v>
      </c>
      <c r="C215" s="3" t="s">
        <v>166</v>
      </c>
      <c r="D215" s="3" t="s">
        <v>4</v>
      </c>
      <c r="E215" s="3" t="s">
        <v>42</v>
      </c>
      <c r="F215" s="3" t="s">
        <v>1102</v>
      </c>
      <c r="G215" s="3" t="s">
        <v>913</v>
      </c>
      <c r="H215" s="3">
        <v>7.34</v>
      </c>
    </row>
    <row r="216" spans="1:8" hidden="1" x14ac:dyDescent="0.25">
      <c r="A216" s="3" t="s">
        <v>345</v>
      </c>
      <c r="B216" s="3" t="s">
        <v>331</v>
      </c>
      <c r="C216" s="3" t="s">
        <v>673</v>
      </c>
      <c r="D216" s="3" t="s">
        <v>4</v>
      </c>
      <c r="E216" s="3" t="s">
        <v>974</v>
      </c>
      <c r="F216" s="3" t="s">
        <v>1101</v>
      </c>
    </row>
    <row r="217" spans="1:8" x14ac:dyDescent="0.25">
      <c r="A217" s="3" t="s">
        <v>345</v>
      </c>
      <c r="B217" s="3" t="s">
        <v>331</v>
      </c>
      <c r="C217" s="3" t="s">
        <v>230</v>
      </c>
      <c r="D217" s="3" t="s">
        <v>4</v>
      </c>
      <c r="E217" s="3" t="s">
        <v>222</v>
      </c>
      <c r="F217" s="3" t="s">
        <v>1102</v>
      </c>
      <c r="G217" s="3" t="s">
        <v>954</v>
      </c>
      <c r="H217" s="3">
        <v>8.6999999999999993</v>
      </c>
    </row>
    <row r="218" spans="1:8" hidden="1" x14ac:dyDescent="0.25">
      <c r="A218" s="3" t="s">
        <v>345</v>
      </c>
      <c r="B218" s="3" t="s">
        <v>331</v>
      </c>
      <c r="C218" s="3" t="s">
        <v>674</v>
      </c>
      <c r="D218" s="3" t="s">
        <v>4</v>
      </c>
      <c r="E218" s="3" t="s">
        <v>977</v>
      </c>
      <c r="F218" s="3" t="s">
        <v>1101</v>
      </c>
    </row>
    <row r="219" spans="1:8" x14ac:dyDescent="0.25">
      <c r="A219" s="3" t="s">
        <v>345</v>
      </c>
      <c r="B219" s="3" t="s">
        <v>331</v>
      </c>
      <c r="C219" s="3" t="s">
        <v>424</v>
      </c>
      <c r="D219" s="3" t="s">
        <v>4</v>
      </c>
      <c r="E219" s="3" t="s">
        <v>406</v>
      </c>
      <c r="F219" s="3" t="s">
        <v>1102</v>
      </c>
      <c r="G219" s="3" t="s">
        <v>916</v>
      </c>
      <c r="H219" s="3">
        <v>17.21</v>
      </c>
    </row>
    <row r="220" spans="1:8" hidden="1" x14ac:dyDescent="0.25">
      <c r="A220" s="3" t="s">
        <v>345</v>
      </c>
      <c r="B220" s="3" t="s">
        <v>331</v>
      </c>
      <c r="C220" s="3" t="s">
        <v>675</v>
      </c>
      <c r="D220" s="3" t="s">
        <v>4</v>
      </c>
      <c r="E220" s="3" t="s">
        <v>966</v>
      </c>
      <c r="F220" s="3" t="s">
        <v>1101</v>
      </c>
    </row>
    <row r="221" spans="1:8" hidden="1" x14ac:dyDescent="0.25">
      <c r="A221" s="3" t="s">
        <v>345</v>
      </c>
      <c r="B221" s="3" t="s">
        <v>331</v>
      </c>
      <c r="C221" s="3" t="s">
        <v>532</v>
      </c>
      <c r="D221" s="3" t="s">
        <v>4</v>
      </c>
      <c r="E221" s="3" t="s">
        <v>403</v>
      </c>
      <c r="F221" s="3" t="s">
        <v>1102</v>
      </c>
    </row>
    <row r="222" spans="1:8" hidden="1" x14ac:dyDescent="0.25">
      <c r="A222" s="3" t="s">
        <v>345</v>
      </c>
      <c r="B222" s="3" t="s">
        <v>331</v>
      </c>
      <c r="C222" s="3" t="s">
        <v>514</v>
      </c>
      <c r="D222" s="3" t="s">
        <v>4</v>
      </c>
      <c r="E222" s="3" t="s">
        <v>244</v>
      </c>
      <c r="F222" s="3" t="s">
        <v>1102</v>
      </c>
    </row>
    <row r="223" spans="1:8" x14ac:dyDescent="0.25">
      <c r="A223" s="3" t="s">
        <v>346</v>
      </c>
      <c r="B223" s="3" t="s">
        <v>331</v>
      </c>
      <c r="C223" s="3" t="s">
        <v>167</v>
      </c>
      <c r="D223" s="3" t="s">
        <v>4</v>
      </c>
      <c r="E223" s="3" t="s">
        <v>12</v>
      </c>
      <c r="F223" s="3" t="s">
        <v>1102</v>
      </c>
      <c r="G223" s="3" t="s">
        <v>912</v>
      </c>
      <c r="H223" s="3">
        <v>57.9</v>
      </c>
    </row>
    <row r="224" spans="1:8" hidden="1" x14ac:dyDescent="0.25">
      <c r="A224" s="3" t="s">
        <v>346</v>
      </c>
      <c r="B224" s="3" t="s">
        <v>331</v>
      </c>
      <c r="C224" s="3" t="s">
        <v>676</v>
      </c>
      <c r="D224" s="3" t="s">
        <v>4</v>
      </c>
      <c r="E224" s="3" t="s">
        <v>968</v>
      </c>
      <c r="F224" s="3" t="s">
        <v>1101</v>
      </c>
    </row>
    <row r="225" spans="1:8" x14ac:dyDescent="0.25">
      <c r="A225" s="3" t="s">
        <v>346</v>
      </c>
      <c r="B225" s="3" t="s">
        <v>331</v>
      </c>
      <c r="C225" s="3" t="s">
        <v>168</v>
      </c>
      <c r="D225" s="3" t="s">
        <v>4</v>
      </c>
      <c r="E225" s="3" t="s">
        <v>1093</v>
      </c>
      <c r="F225" s="3" t="s">
        <v>1102</v>
      </c>
      <c r="G225" s="3" t="s">
        <v>914</v>
      </c>
      <c r="H225" s="3">
        <v>5.53</v>
      </c>
    </row>
    <row r="226" spans="1:8" hidden="1" x14ac:dyDescent="0.25">
      <c r="A226" s="3" t="s">
        <v>346</v>
      </c>
      <c r="B226" s="3" t="s">
        <v>331</v>
      </c>
      <c r="C226" s="3" t="s">
        <v>1070</v>
      </c>
      <c r="D226" s="3" t="s">
        <v>4</v>
      </c>
      <c r="E226" s="3" t="s">
        <v>1093</v>
      </c>
      <c r="F226" s="3" t="s">
        <v>1102</v>
      </c>
    </row>
    <row r="227" spans="1:8" hidden="1" x14ac:dyDescent="0.25">
      <c r="A227" s="3" t="s">
        <v>346</v>
      </c>
      <c r="B227" s="3" t="s">
        <v>331</v>
      </c>
      <c r="C227" s="3" t="s">
        <v>1070</v>
      </c>
      <c r="D227" s="3" t="s">
        <v>4</v>
      </c>
      <c r="E227" s="3" t="s">
        <v>1093</v>
      </c>
      <c r="F227" s="3" t="s">
        <v>1102</v>
      </c>
    </row>
    <row r="228" spans="1:8" hidden="1" x14ac:dyDescent="0.25">
      <c r="A228" s="3" t="s">
        <v>346</v>
      </c>
      <c r="B228" s="3" t="s">
        <v>331</v>
      </c>
      <c r="C228" s="3" t="s">
        <v>677</v>
      </c>
      <c r="D228" s="3" t="s">
        <v>4</v>
      </c>
      <c r="E228" s="3" t="s">
        <v>1098</v>
      </c>
      <c r="F228" s="3" t="s">
        <v>1101</v>
      </c>
    </row>
    <row r="229" spans="1:8" x14ac:dyDescent="0.25">
      <c r="A229" s="3" t="s">
        <v>346</v>
      </c>
      <c r="B229" s="3" t="s">
        <v>331</v>
      </c>
      <c r="C229" s="3" t="s">
        <v>678</v>
      </c>
      <c r="D229" s="3" t="s">
        <v>4</v>
      </c>
      <c r="E229" s="3" t="s">
        <v>404</v>
      </c>
      <c r="F229" s="3" t="s">
        <v>1102</v>
      </c>
      <c r="G229" s="3" t="s">
        <v>911</v>
      </c>
      <c r="H229" s="3">
        <v>3.24</v>
      </c>
    </row>
    <row r="230" spans="1:8" hidden="1" x14ac:dyDescent="0.25">
      <c r="A230" s="3" t="s">
        <v>346</v>
      </c>
      <c r="B230" s="3" t="s">
        <v>331</v>
      </c>
      <c r="C230" s="3" t="s">
        <v>679</v>
      </c>
      <c r="D230" s="3" t="s">
        <v>4</v>
      </c>
      <c r="E230" s="3" t="s">
        <v>967</v>
      </c>
      <c r="F230" s="3" t="s">
        <v>1101</v>
      </c>
    </row>
    <row r="231" spans="1:8" x14ac:dyDescent="0.25">
      <c r="A231" s="3" t="s">
        <v>346</v>
      </c>
      <c r="B231" s="3" t="s">
        <v>331</v>
      </c>
      <c r="C231" s="3" t="s">
        <v>680</v>
      </c>
      <c r="D231" s="3" t="s">
        <v>4</v>
      </c>
      <c r="E231" s="3" t="s">
        <v>407</v>
      </c>
      <c r="F231" s="3" t="s">
        <v>1102</v>
      </c>
      <c r="G231" s="3" t="s">
        <v>916</v>
      </c>
      <c r="H231" s="3">
        <v>17.21</v>
      </c>
    </row>
    <row r="232" spans="1:8" hidden="1" x14ac:dyDescent="0.25">
      <c r="A232" s="3" t="s">
        <v>346</v>
      </c>
      <c r="B232" s="3" t="s">
        <v>331</v>
      </c>
      <c r="C232" s="3" t="s">
        <v>681</v>
      </c>
      <c r="D232" s="3" t="s">
        <v>4</v>
      </c>
      <c r="E232" s="3" t="s">
        <v>970</v>
      </c>
      <c r="F232" s="3" t="s">
        <v>1101</v>
      </c>
    </row>
    <row r="233" spans="1:8" x14ac:dyDescent="0.25">
      <c r="A233" s="3" t="s">
        <v>346</v>
      </c>
      <c r="B233" s="3" t="s">
        <v>331</v>
      </c>
      <c r="C233" s="3" t="s">
        <v>169</v>
      </c>
      <c r="D233" s="3" t="s">
        <v>4</v>
      </c>
      <c r="E233" s="3" t="s">
        <v>1095</v>
      </c>
      <c r="F233" s="3" t="s">
        <v>1102</v>
      </c>
      <c r="G233" s="3" t="s">
        <v>914</v>
      </c>
      <c r="H233" s="3">
        <v>3</v>
      </c>
    </row>
    <row r="234" spans="1:8" hidden="1" x14ac:dyDescent="0.25">
      <c r="A234" s="3" t="s">
        <v>346</v>
      </c>
      <c r="B234" s="3" t="s">
        <v>331</v>
      </c>
      <c r="C234" s="3" t="s">
        <v>1071</v>
      </c>
      <c r="D234" s="3" t="s">
        <v>4</v>
      </c>
      <c r="E234" s="3" t="s">
        <v>1095</v>
      </c>
      <c r="F234" s="3" t="s">
        <v>1102</v>
      </c>
    </row>
    <row r="235" spans="1:8" hidden="1" x14ac:dyDescent="0.25">
      <c r="A235" s="3" t="s">
        <v>346</v>
      </c>
      <c r="B235" s="3" t="s">
        <v>331</v>
      </c>
      <c r="C235" s="3" t="s">
        <v>1071</v>
      </c>
      <c r="D235" s="3" t="s">
        <v>4</v>
      </c>
      <c r="E235" s="3" t="s">
        <v>1095</v>
      </c>
      <c r="F235" s="3" t="s">
        <v>1102</v>
      </c>
    </row>
    <row r="236" spans="1:8" hidden="1" x14ac:dyDescent="0.25">
      <c r="A236" s="3" t="s">
        <v>346</v>
      </c>
      <c r="B236" s="3" t="s">
        <v>331</v>
      </c>
      <c r="C236" s="3" t="s">
        <v>682</v>
      </c>
      <c r="D236" s="3" t="s">
        <v>4</v>
      </c>
      <c r="E236" s="3" t="s">
        <v>1096</v>
      </c>
      <c r="F236" s="3" t="s">
        <v>1101</v>
      </c>
    </row>
    <row r="237" spans="1:8" x14ac:dyDescent="0.25">
      <c r="A237" s="3" t="s">
        <v>346</v>
      </c>
      <c r="B237" s="3" t="s">
        <v>331</v>
      </c>
      <c r="C237" s="3" t="s">
        <v>170</v>
      </c>
      <c r="D237" s="3" t="s">
        <v>4</v>
      </c>
      <c r="E237" s="3" t="s">
        <v>42</v>
      </c>
      <c r="F237" s="3" t="s">
        <v>1102</v>
      </c>
      <c r="G237" s="3" t="s">
        <v>913</v>
      </c>
      <c r="H237" s="3">
        <v>7.34</v>
      </c>
    </row>
    <row r="238" spans="1:8" hidden="1" x14ac:dyDescent="0.25">
      <c r="A238" s="3" t="s">
        <v>346</v>
      </c>
      <c r="B238" s="3" t="s">
        <v>331</v>
      </c>
      <c r="C238" s="3" t="s">
        <v>683</v>
      </c>
      <c r="D238" s="3" t="s">
        <v>4</v>
      </c>
      <c r="E238" s="3" t="s">
        <v>974</v>
      </c>
      <c r="F238" s="3" t="s">
        <v>1101</v>
      </c>
    </row>
    <row r="239" spans="1:8" x14ac:dyDescent="0.25">
      <c r="A239" s="3" t="s">
        <v>346</v>
      </c>
      <c r="B239" s="3" t="s">
        <v>331</v>
      </c>
      <c r="C239" s="3" t="s">
        <v>231</v>
      </c>
      <c r="D239" s="3" t="s">
        <v>4</v>
      </c>
      <c r="E239" s="3" t="s">
        <v>222</v>
      </c>
      <c r="F239" s="3" t="s">
        <v>1102</v>
      </c>
      <c r="G239" s="3" t="s">
        <v>954</v>
      </c>
      <c r="H239" s="3">
        <v>8.6999999999999993</v>
      </c>
    </row>
    <row r="240" spans="1:8" hidden="1" x14ac:dyDescent="0.25">
      <c r="A240" s="3" t="s">
        <v>346</v>
      </c>
      <c r="B240" s="3" t="s">
        <v>331</v>
      </c>
      <c r="C240" s="3" t="s">
        <v>684</v>
      </c>
      <c r="D240" s="3" t="s">
        <v>4</v>
      </c>
      <c r="E240" s="3" t="s">
        <v>977</v>
      </c>
      <c r="F240" s="3" t="s">
        <v>1101</v>
      </c>
    </row>
    <row r="241" spans="1:8" x14ac:dyDescent="0.25">
      <c r="A241" s="3" t="s">
        <v>346</v>
      </c>
      <c r="B241" s="3" t="s">
        <v>331</v>
      </c>
      <c r="C241" s="3" t="s">
        <v>425</v>
      </c>
      <c r="D241" s="3" t="s">
        <v>4</v>
      </c>
      <c r="E241" s="3" t="s">
        <v>406</v>
      </c>
      <c r="F241" s="3" t="s">
        <v>1102</v>
      </c>
      <c r="G241" s="3" t="s">
        <v>916</v>
      </c>
      <c r="H241" s="3">
        <v>17.21</v>
      </c>
    </row>
    <row r="242" spans="1:8" hidden="1" x14ac:dyDescent="0.25">
      <c r="A242" s="3" t="s">
        <v>346</v>
      </c>
      <c r="B242" s="3" t="s">
        <v>331</v>
      </c>
      <c r="C242" s="3" t="s">
        <v>685</v>
      </c>
      <c r="D242" s="3" t="s">
        <v>4</v>
      </c>
      <c r="E242" s="3" t="s">
        <v>966</v>
      </c>
      <c r="F242" s="3" t="s">
        <v>1101</v>
      </c>
    </row>
    <row r="243" spans="1:8" hidden="1" x14ac:dyDescent="0.25">
      <c r="A243" s="3" t="s">
        <v>346</v>
      </c>
      <c r="B243" s="3" t="s">
        <v>331</v>
      </c>
      <c r="C243" s="3" t="s">
        <v>533</v>
      </c>
      <c r="D243" s="3" t="s">
        <v>4</v>
      </c>
      <c r="E243" s="3" t="s">
        <v>403</v>
      </c>
      <c r="F243" s="3" t="s">
        <v>1102</v>
      </c>
    </row>
    <row r="244" spans="1:8" hidden="1" x14ac:dyDescent="0.25">
      <c r="A244" s="3" t="s">
        <v>346</v>
      </c>
      <c r="B244" s="3" t="s">
        <v>331</v>
      </c>
      <c r="C244" s="3" t="s">
        <v>515</v>
      </c>
      <c r="D244" s="3" t="s">
        <v>4</v>
      </c>
      <c r="E244" s="3" t="s">
        <v>244</v>
      </c>
      <c r="F244" s="3" t="s">
        <v>1102</v>
      </c>
    </row>
    <row r="245" spans="1:8" x14ac:dyDescent="0.25">
      <c r="A245" s="3" t="s">
        <v>347</v>
      </c>
      <c r="B245" s="3" t="s">
        <v>331</v>
      </c>
      <c r="C245" s="3" t="s">
        <v>171</v>
      </c>
      <c r="D245" s="3" t="s">
        <v>4</v>
      </c>
      <c r="E245" s="3" t="s">
        <v>12</v>
      </c>
      <c r="F245" s="3" t="s">
        <v>1102</v>
      </c>
      <c r="G245" s="3" t="s">
        <v>912</v>
      </c>
      <c r="H245" s="3">
        <v>57.9</v>
      </c>
    </row>
    <row r="246" spans="1:8" hidden="1" x14ac:dyDescent="0.25">
      <c r="A246" s="3" t="s">
        <v>347</v>
      </c>
      <c r="B246" s="3" t="s">
        <v>331</v>
      </c>
      <c r="C246" s="3" t="s">
        <v>686</v>
      </c>
      <c r="D246" s="3" t="s">
        <v>4</v>
      </c>
      <c r="E246" s="3" t="s">
        <v>968</v>
      </c>
      <c r="F246" s="3" t="s">
        <v>1101</v>
      </c>
    </row>
    <row r="247" spans="1:8" x14ac:dyDescent="0.25">
      <c r="A247" s="3" t="s">
        <v>347</v>
      </c>
      <c r="B247" s="3" t="s">
        <v>331</v>
      </c>
      <c r="C247" s="3" t="s">
        <v>172</v>
      </c>
      <c r="D247" s="3" t="s">
        <v>4</v>
      </c>
      <c r="E247" s="3" t="s">
        <v>1093</v>
      </c>
      <c r="F247" s="3" t="s">
        <v>1102</v>
      </c>
      <c r="G247" s="3" t="s">
        <v>914</v>
      </c>
      <c r="H247" s="3">
        <v>5.53</v>
      </c>
    </row>
    <row r="248" spans="1:8" hidden="1" x14ac:dyDescent="0.25">
      <c r="A248" s="3" t="s">
        <v>347</v>
      </c>
      <c r="B248" s="3" t="s">
        <v>331</v>
      </c>
      <c r="C248" s="3" t="s">
        <v>1072</v>
      </c>
      <c r="D248" s="3" t="s">
        <v>4</v>
      </c>
      <c r="E248" s="3" t="s">
        <v>1093</v>
      </c>
      <c r="F248" s="3" t="s">
        <v>1102</v>
      </c>
    </row>
    <row r="249" spans="1:8" hidden="1" x14ac:dyDescent="0.25">
      <c r="A249" s="3" t="s">
        <v>347</v>
      </c>
      <c r="B249" s="3" t="s">
        <v>331</v>
      </c>
      <c r="C249" s="3" t="s">
        <v>1072</v>
      </c>
      <c r="D249" s="3" t="s">
        <v>4</v>
      </c>
      <c r="E249" s="3" t="s">
        <v>1093</v>
      </c>
      <c r="F249" s="3" t="s">
        <v>1102</v>
      </c>
    </row>
    <row r="250" spans="1:8" hidden="1" x14ac:dyDescent="0.25">
      <c r="A250" s="3" t="s">
        <v>347</v>
      </c>
      <c r="B250" s="3" t="s">
        <v>331</v>
      </c>
      <c r="C250" s="3" t="s">
        <v>687</v>
      </c>
      <c r="D250" s="3" t="s">
        <v>4</v>
      </c>
      <c r="E250" s="3" t="s">
        <v>1098</v>
      </c>
      <c r="F250" s="3" t="s">
        <v>1101</v>
      </c>
    </row>
    <row r="251" spans="1:8" x14ac:dyDescent="0.25">
      <c r="A251" s="3" t="s">
        <v>347</v>
      </c>
      <c r="B251" s="3" t="s">
        <v>331</v>
      </c>
      <c r="C251" s="3" t="s">
        <v>688</v>
      </c>
      <c r="D251" s="3" t="s">
        <v>4</v>
      </c>
      <c r="E251" s="3" t="s">
        <v>404</v>
      </c>
      <c r="F251" s="3" t="s">
        <v>1102</v>
      </c>
      <c r="G251" s="3" t="s">
        <v>910</v>
      </c>
      <c r="H251" s="3">
        <v>3.24</v>
      </c>
    </row>
    <row r="252" spans="1:8" hidden="1" x14ac:dyDescent="0.25">
      <c r="A252" s="3" t="s">
        <v>347</v>
      </c>
      <c r="B252" s="3" t="s">
        <v>331</v>
      </c>
      <c r="C252" s="3" t="s">
        <v>689</v>
      </c>
      <c r="D252" s="3" t="s">
        <v>4</v>
      </c>
      <c r="E252" s="3" t="s">
        <v>967</v>
      </c>
      <c r="F252" s="3" t="s">
        <v>1101</v>
      </c>
    </row>
    <row r="253" spans="1:8" x14ac:dyDescent="0.25">
      <c r="A253" s="3" t="s">
        <v>347</v>
      </c>
      <c r="B253" s="3" t="s">
        <v>331</v>
      </c>
      <c r="C253" s="3" t="s">
        <v>690</v>
      </c>
      <c r="D253" s="3" t="s">
        <v>4</v>
      </c>
      <c r="E253" s="3" t="s">
        <v>407</v>
      </c>
      <c r="F253" s="3" t="s">
        <v>1102</v>
      </c>
      <c r="G253" s="3" t="s">
        <v>916</v>
      </c>
      <c r="H253" s="3">
        <v>17.21</v>
      </c>
    </row>
    <row r="254" spans="1:8" hidden="1" x14ac:dyDescent="0.25">
      <c r="A254" s="3" t="s">
        <v>347</v>
      </c>
      <c r="B254" s="3" t="s">
        <v>331</v>
      </c>
      <c r="C254" s="3" t="s">
        <v>691</v>
      </c>
      <c r="D254" s="3" t="s">
        <v>4</v>
      </c>
      <c r="E254" s="3" t="s">
        <v>970</v>
      </c>
      <c r="F254" s="3" t="s">
        <v>1101</v>
      </c>
    </row>
    <row r="255" spans="1:8" x14ac:dyDescent="0.25">
      <c r="A255" s="3" t="s">
        <v>347</v>
      </c>
      <c r="B255" s="3" t="s">
        <v>331</v>
      </c>
      <c r="C255" s="3" t="s">
        <v>173</v>
      </c>
      <c r="D255" s="3" t="s">
        <v>4</v>
      </c>
      <c r="E255" s="3" t="s">
        <v>1095</v>
      </c>
      <c r="F255" s="3" t="s">
        <v>1102</v>
      </c>
      <c r="G255" s="3" t="s">
        <v>914</v>
      </c>
      <c r="H255" s="3">
        <v>3</v>
      </c>
    </row>
    <row r="256" spans="1:8" hidden="1" x14ac:dyDescent="0.25">
      <c r="A256" s="3" t="s">
        <v>347</v>
      </c>
      <c r="B256" s="3" t="s">
        <v>331</v>
      </c>
      <c r="C256" s="3" t="s">
        <v>1073</v>
      </c>
      <c r="D256" s="3" t="s">
        <v>4</v>
      </c>
      <c r="E256" s="3" t="s">
        <v>1095</v>
      </c>
      <c r="F256" s="3" t="s">
        <v>1102</v>
      </c>
    </row>
    <row r="257" spans="1:8" hidden="1" x14ac:dyDescent="0.25">
      <c r="A257" s="3" t="s">
        <v>347</v>
      </c>
      <c r="B257" s="3" t="s">
        <v>331</v>
      </c>
      <c r="C257" s="3" t="s">
        <v>1073</v>
      </c>
      <c r="D257" s="3" t="s">
        <v>4</v>
      </c>
      <c r="E257" s="3" t="s">
        <v>1095</v>
      </c>
      <c r="F257" s="3" t="s">
        <v>1102</v>
      </c>
    </row>
    <row r="258" spans="1:8" hidden="1" x14ac:dyDescent="0.25">
      <c r="A258" s="3" t="s">
        <v>347</v>
      </c>
      <c r="B258" s="3" t="s">
        <v>331</v>
      </c>
      <c r="C258" s="3" t="s">
        <v>692</v>
      </c>
      <c r="D258" s="3" t="s">
        <v>4</v>
      </c>
      <c r="E258" s="3" t="s">
        <v>1096</v>
      </c>
      <c r="F258" s="3" t="s">
        <v>1101</v>
      </c>
    </row>
    <row r="259" spans="1:8" x14ac:dyDescent="0.25">
      <c r="A259" s="3" t="s">
        <v>347</v>
      </c>
      <c r="B259" s="3" t="s">
        <v>331</v>
      </c>
      <c r="C259" s="3" t="s">
        <v>174</v>
      </c>
      <c r="D259" s="3" t="s">
        <v>4</v>
      </c>
      <c r="E259" s="3" t="s">
        <v>42</v>
      </c>
      <c r="F259" s="3" t="s">
        <v>1102</v>
      </c>
      <c r="G259" s="3" t="s">
        <v>913</v>
      </c>
      <c r="H259" s="3">
        <v>7.34</v>
      </c>
    </row>
    <row r="260" spans="1:8" hidden="1" x14ac:dyDescent="0.25">
      <c r="A260" s="3" t="s">
        <v>347</v>
      </c>
      <c r="B260" s="3" t="s">
        <v>331</v>
      </c>
      <c r="C260" s="3" t="s">
        <v>693</v>
      </c>
      <c r="D260" s="3" t="s">
        <v>4</v>
      </c>
      <c r="E260" s="3" t="s">
        <v>974</v>
      </c>
      <c r="F260" s="3" t="s">
        <v>1101</v>
      </c>
    </row>
    <row r="261" spans="1:8" x14ac:dyDescent="0.25">
      <c r="A261" s="3" t="s">
        <v>347</v>
      </c>
      <c r="B261" s="3" t="s">
        <v>331</v>
      </c>
      <c r="C261" s="3" t="s">
        <v>232</v>
      </c>
      <c r="D261" s="3" t="s">
        <v>4</v>
      </c>
      <c r="E261" s="3" t="s">
        <v>222</v>
      </c>
      <c r="F261" s="3" t="s">
        <v>1102</v>
      </c>
      <c r="G261" s="3" t="s">
        <v>954</v>
      </c>
      <c r="H261" s="3">
        <v>8.6999999999999993</v>
      </c>
    </row>
    <row r="262" spans="1:8" hidden="1" x14ac:dyDescent="0.25">
      <c r="A262" s="3" t="s">
        <v>347</v>
      </c>
      <c r="B262" s="3" t="s">
        <v>331</v>
      </c>
      <c r="C262" s="3" t="s">
        <v>694</v>
      </c>
      <c r="D262" s="3" t="s">
        <v>4</v>
      </c>
      <c r="E262" s="3" t="s">
        <v>977</v>
      </c>
      <c r="F262" s="3" t="s">
        <v>1101</v>
      </c>
    </row>
    <row r="263" spans="1:8" x14ac:dyDescent="0.25">
      <c r="A263" s="3" t="s">
        <v>347</v>
      </c>
      <c r="B263" s="3" t="s">
        <v>331</v>
      </c>
      <c r="C263" s="3" t="s">
        <v>426</v>
      </c>
      <c r="D263" s="3" t="s">
        <v>4</v>
      </c>
      <c r="E263" s="3" t="s">
        <v>406</v>
      </c>
      <c r="F263" s="3" t="s">
        <v>1102</v>
      </c>
      <c r="G263" s="3" t="s">
        <v>916</v>
      </c>
      <c r="H263" s="3">
        <v>17.21</v>
      </c>
    </row>
    <row r="264" spans="1:8" hidden="1" x14ac:dyDescent="0.25">
      <c r="A264" s="3" t="s">
        <v>347</v>
      </c>
      <c r="B264" s="3" t="s">
        <v>331</v>
      </c>
      <c r="C264" s="3" t="s">
        <v>695</v>
      </c>
      <c r="D264" s="3" t="s">
        <v>4</v>
      </c>
      <c r="E264" s="3" t="s">
        <v>966</v>
      </c>
      <c r="F264" s="3" t="s">
        <v>1101</v>
      </c>
    </row>
    <row r="265" spans="1:8" hidden="1" x14ac:dyDescent="0.25">
      <c r="A265" s="3" t="s">
        <v>347</v>
      </c>
      <c r="B265" s="3" t="s">
        <v>331</v>
      </c>
      <c r="C265" s="3" t="s">
        <v>534</v>
      </c>
      <c r="D265" s="3" t="s">
        <v>4</v>
      </c>
      <c r="E265" s="3" t="s">
        <v>403</v>
      </c>
      <c r="F265" s="3" t="s">
        <v>1102</v>
      </c>
    </row>
    <row r="266" spans="1:8" hidden="1" x14ac:dyDescent="0.25">
      <c r="A266" s="3" t="s">
        <v>347</v>
      </c>
      <c r="B266" s="3" t="s">
        <v>331</v>
      </c>
      <c r="C266" s="3" t="s">
        <v>516</v>
      </c>
      <c r="D266" s="3" t="s">
        <v>4</v>
      </c>
      <c r="E266" s="3" t="s">
        <v>244</v>
      </c>
      <c r="F266" s="3" t="s">
        <v>1102</v>
      </c>
    </row>
    <row r="267" spans="1:8" x14ac:dyDescent="0.25">
      <c r="A267" s="3" t="s">
        <v>348</v>
      </c>
      <c r="B267" s="3" t="s">
        <v>331</v>
      </c>
      <c r="C267" s="3" t="s">
        <v>175</v>
      </c>
      <c r="D267" s="3" t="s">
        <v>4</v>
      </c>
      <c r="E267" s="3" t="s">
        <v>12</v>
      </c>
      <c r="F267" s="3" t="s">
        <v>1102</v>
      </c>
      <c r="G267" s="3" t="s">
        <v>912</v>
      </c>
      <c r="H267" s="3">
        <v>57.9</v>
      </c>
    </row>
    <row r="268" spans="1:8" hidden="1" x14ac:dyDescent="0.25">
      <c r="A268" s="3" t="s">
        <v>348</v>
      </c>
      <c r="B268" s="3" t="s">
        <v>331</v>
      </c>
      <c r="C268" s="3" t="s">
        <v>696</v>
      </c>
      <c r="D268" s="3" t="s">
        <v>4</v>
      </c>
      <c r="E268" s="3" t="s">
        <v>968</v>
      </c>
      <c r="F268" s="3" t="s">
        <v>1101</v>
      </c>
    </row>
    <row r="269" spans="1:8" x14ac:dyDescent="0.25">
      <c r="A269" s="3" t="s">
        <v>348</v>
      </c>
      <c r="B269" s="3" t="s">
        <v>331</v>
      </c>
      <c r="C269" s="3" t="s">
        <v>176</v>
      </c>
      <c r="D269" s="3" t="s">
        <v>4</v>
      </c>
      <c r="E269" s="3" t="s">
        <v>1093</v>
      </c>
      <c r="F269" s="3" t="s">
        <v>1102</v>
      </c>
      <c r="G269" s="3" t="s">
        <v>914</v>
      </c>
      <c r="H269" s="3">
        <v>5.53</v>
      </c>
    </row>
    <row r="270" spans="1:8" hidden="1" x14ac:dyDescent="0.25">
      <c r="A270" s="3" t="s">
        <v>348</v>
      </c>
      <c r="B270" s="3" t="s">
        <v>331</v>
      </c>
      <c r="C270" s="3" t="s">
        <v>1074</v>
      </c>
      <c r="D270" s="3" t="s">
        <v>4</v>
      </c>
      <c r="E270" s="3" t="s">
        <v>1093</v>
      </c>
      <c r="F270" s="3" t="s">
        <v>1102</v>
      </c>
    </row>
    <row r="271" spans="1:8" hidden="1" x14ac:dyDescent="0.25">
      <c r="A271" s="3" t="s">
        <v>348</v>
      </c>
      <c r="B271" s="3" t="s">
        <v>331</v>
      </c>
      <c r="C271" s="3" t="s">
        <v>1074</v>
      </c>
      <c r="D271" s="3" t="s">
        <v>4</v>
      </c>
      <c r="E271" s="3" t="s">
        <v>1093</v>
      </c>
      <c r="F271" s="3" t="s">
        <v>1102</v>
      </c>
    </row>
    <row r="272" spans="1:8" hidden="1" x14ac:dyDescent="0.25">
      <c r="A272" s="3" t="s">
        <v>348</v>
      </c>
      <c r="B272" s="3" t="s">
        <v>331</v>
      </c>
      <c r="C272" s="3" t="s">
        <v>697</v>
      </c>
      <c r="D272" s="3" t="s">
        <v>4</v>
      </c>
      <c r="E272" s="3" t="s">
        <v>1098</v>
      </c>
      <c r="F272" s="3" t="s">
        <v>1101</v>
      </c>
    </row>
    <row r="273" spans="1:8" x14ac:dyDescent="0.25">
      <c r="A273" s="3" t="s">
        <v>348</v>
      </c>
      <c r="B273" s="3" t="s">
        <v>331</v>
      </c>
      <c r="C273" s="3" t="s">
        <v>698</v>
      </c>
      <c r="D273" s="3" t="s">
        <v>4</v>
      </c>
      <c r="E273" s="3" t="s">
        <v>404</v>
      </c>
      <c r="F273" s="3" t="s">
        <v>1102</v>
      </c>
      <c r="G273" s="3" t="s">
        <v>910</v>
      </c>
      <c r="H273" s="3">
        <v>3.24</v>
      </c>
    </row>
    <row r="274" spans="1:8" hidden="1" x14ac:dyDescent="0.25">
      <c r="A274" s="3" t="s">
        <v>348</v>
      </c>
      <c r="B274" s="3" t="s">
        <v>331</v>
      </c>
      <c r="C274" s="3" t="s">
        <v>699</v>
      </c>
      <c r="D274" s="3" t="s">
        <v>4</v>
      </c>
      <c r="E274" s="3" t="s">
        <v>967</v>
      </c>
      <c r="F274" s="3" t="s">
        <v>1101</v>
      </c>
    </row>
    <row r="275" spans="1:8" x14ac:dyDescent="0.25">
      <c r="A275" s="3" t="s">
        <v>348</v>
      </c>
      <c r="B275" s="3" t="s">
        <v>331</v>
      </c>
      <c r="C275" s="3" t="s">
        <v>700</v>
      </c>
      <c r="D275" s="3" t="s">
        <v>4</v>
      </c>
      <c r="E275" s="3" t="s">
        <v>407</v>
      </c>
      <c r="F275" s="3" t="s">
        <v>1102</v>
      </c>
      <c r="G275" s="3" t="s">
        <v>916</v>
      </c>
      <c r="H275" s="3">
        <v>17.21</v>
      </c>
    </row>
    <row r="276" spans="1:8" hidden="1" x14ac:dyDescent="0.25">
      <c r="A276" s="3" t="s">
        <v>348</v>
      </c>
      <c r="B276" s="3" t="s">
        <v>331</v>
      </c>
      <c r="C276" s="3" t="s">
        <v>701</v>
      </c>
      <c r="D276" s="3" t="s">
        <v>4</v>
      </c>
      <c r="E276" s="3" t="s">
        <v>970</v>
      </c>
      <c r="F276" s="3" t="s">
        <v>1101</v>
      </c>
    </row>
    <row r="277" spans="1:8" x14ac:dyDescent="0.25">
      <c r="A277" s="3" t="s">
        <v>348</v>
      </c>
      <c r="B277" s="3" t="s">
        <v>331</v>
      </c>
      <c r="C277" s="3" t="s">
        <v>177</v>
      </c>
      <c r="D277" s="3" t="s">
        <v>4</v>
      </c>
      <c r="E277" s="3" t="s">
        <v>1095</v>
      </c>
      <c r="F277" s="3" t="s">
        <v>1102</v>
      </c>
      <c r="G277" s="3" t="s">
        <v>914</v>
      </c>
      <c r="H277" s="3">
        <v>3</v>
      </c>
    </row>
    <row r="278" spans="1:8" hidden="1" x14ac:dyDescent="0.25">
      <c r="A278" s="3" t="s">
        <v>348</v>
      </c>
      <c r="B278" s="3" t="s">
        <v>331</v>
      </c>
      <c r="C278" s="3" t="s">
        <v>1075</v>
      </c>
      <c r="D278" s="3" t="s">
        <v>4</v>
      </c>
      <c r="E278" s="3" t="s">
        <v>1095</v>
      </c>
      <c r="F278" s="3" t="s">
        <v>1102</v>
      </c>
    </row>
    <row r="279" spans="1:8" hidden="1" x14ac:dyDescent="0.25">
      <c r="A279" s="3" t="s">
        <v>348</v>
      </c>
      <c r="B279" s="3" t="s">
        <v>331</v>
      </c>
      <c r="C279" s="3" t="s">
        <v>1075</v>
      </c>
      <c r="D279" s="3" t="s">
        <v>4</v>
      </c>
      <c r="E279" s="3" t="s">
        <v>1095</v>
      </c>
      <c r="F279" s="3" t="s">
        <v>1102</v>
      </c>
    </row>
    <row r="280" spans="1:8" hidden="1" x14ac:dyDescent="0.25">
      <c r="A280" s="3" t="s">
        <v>348</v>
      </c>
      <c r="B280" s="3" t="s">
        <v>331</v>
      </c>
      <c r="C280" s="3" t="s">
        <v>702</v>
      </c>
      <c r="D280" s="3" t="s">
        <v>4</v>
      </c>
      <c r="E280" s="3" t="s">
        <v>1096</v>
      </c>
      <c r="F280" s="3" t="s">
        <v>1101</v>
      </c>
    </row>
    <row r="281" spans="1:8" x14ac:dyDescent="0.25">
      <c r="A281" s="3" t="s">
        <v>348</v>
      </c>
      <c r="B281" s="3" t="s">
        <v>331</v>
      </c>
      <c r="C281" s="3" t="s">
        <v>178</v>
      </c>
      <c r="D281" s="3" t="s">
        <v>4</v>
      </c>
      <c r="E281" s="3" t="s">
        <v>42</v>
      </c>
      <c r="F281" s="3" t="s">
        <v>1102</v>
      </c>
      <c r="G281" s="3" t="s">
        <v>913</v>
      </c>
      <c r="H281" s="3">
        <v>7.34</v>
      </c>
    </row>
    <row r="282" spans="1:8" hidden="1" x14ac:dyDescent="0.25">
      <c r="A282" s="3" t="s">
        <v>348</v>
      </c>
      <c r="B282" s="3" t="s">
        <v>331</v>
      </c>
      <c r="C282" s="3" t="s">
        <v>703</v>
      </c>
      <c r="D282" s="3" t="s">
        <v>4</v>
      </c>
      <c r="E282" s="3" t="s">
        <v>974</v>
      </c>
      <c r="F282" s="3" t="s">
        <v>1101</v>
      </c>
    </row>
    <row r="283" spans="1:8" x14ac:dyDescent="0.25">
      <c r="A283" s="3" t="s">
        <v>348</v>
      </c>
      <c r="B283" s="3" t="s">
        <v>331</v>
      </c>
      <c r="C283" s="3" t="s">
        <v>233</v>
      </c>
      <c r="D283" s="3" t="s">
        <v>4</v>
      </c>
      <c r="E283" s="3" t="s">
        <v>222</v>
      </c>
      <c r="F283" s="3" t="s">
        <v>1102</v>
      </c>
      <c r="G283" s="3" t="s">
        <v>954</v>
      </c>
      <c r="H283" s="3">
        <v>8.6999999999999993</v>
      </c>
    </row>
    <row r="284" spans="1:8" hidden="1" x14ac:dyDescent="0.25">
      <c r="A284" s="3" t="s">
        <v>348</v>
      </c>
      <c r="B284" s="3" t="s">
        <v>331</v>
      </c>
      <c r="C284" s="3" t="s">
        <v>704</v>
      </c>
      <c r="D284" s="3" t="s">
        <v>4</v>
      </c>
      <c r="E284" s="3" t="s">
        <v>977</v>
      </c>
      <c r="F284" s="3" t="s">
        <v>1101</v>
      </c>
    </row>
    <row r="285" spans="1:8" x14ac:dyDescent="0.25">
      <c r="A285" s="3" t="s">
        <v>348</v>
      </c>
      <c r="B285" s="3" t="s">
        <v>331</v>
      </c>
      <c r="C285" s="3" t="s">
        <v>427</v>
      </c>
      <c r="D285" s="3" t="s">
        <v>4</v>
      </c>
      <c r="E285" s="3" t="s">
        <v>406</v>
      </c>
      <c r="F285" s="3" t="s">
        <v>1102</v>
      </c>
      <c r="G285" s="3" t="s">
        <v>916</v>
      </c>
      <c r="H285" s="3">
        <v>17.21</v>
      </c>
    </row>
    <row r="286" spans="1:8" hidden="1" x14ac:dyDescent="0.25">
      <c r="A286" s="3" t="s">
        <v>348</v>
      </c>
      <c r="B286" s="3" t="s">
        <v>331</v>
      </c>
      <c r="C286" s="3" t="s">
        <v>705</v>
      </c>
      <c r="D286" s="3" t="s">
        <v>4</v>
      </c>
      <c r="E286" s="3" t="s">
        <v>966</v>
      </c>
      <c r="F286" s="3" t="s">
        <v>1101</v>
      </c>
    </row>
    <row r="287" spans="1:8" hidden="1" x14ac:dyDescent="0.25">
      <c r="A287" s="3" t="s">
        <v>348</v>
      </c>
      <c r="B287" s="3" t="s">
        <v>331</v>
      </c>
      <c r="C287" s="3" t="s">
        <v>535</v>
      </c>
      <c r="D287" s="3" t="s">
        <v>4</v>
      </c>
      <c r="E287" s="3" t="s">
        <v>403</v>
      </c>
      <c r="F287" s="3" t="s">
        <v>1102</v>
      </c>
    </row>
    <row r="288" spans="1:8" hidden="1" x14ac:dyDescent="0.25">
      <c r="A288" s="3" t="s">
        <v>348</v>
      </c>
      <c r="B288" s="3" t="s">
        <v>331</v>
      </c>
      <c r="C288" s="3" t="s">
        <v>517</v>
      </c>
      <c r="D288" s="3" t="s">
        <v>4</v>
      </c>
      <c r="E288" s="3" t="s">
        <v>244</v>
      </c>
      <c r="F288" s="3" t="s">
        <v>1102</v>
      </c>
    </row>
    <row r="289" spans="1:8" x14ac:dyDescent="0.25">
      <c r="A289" s="3" t="s">
        <v>349</v>
      </c>
      <c r="B289" s="3" t="s">
        <v>332</v>
      </c>
      <c r="C289" s="3" t="s">
        <v>179</v>
      </c>
      <c r="D289" s="3" t="s">
        <v>4</v>
      </c>
      <c r="E289" s="3" t="s">
        <v>12</v>
      </c>
      <c r="F289" s="3" t="s">
        <v>1102</v>
      </c>
      <c r="G289" s="3" t="s">
        <v>912</v>
      </c>
      <c r="H289" s="3">
        <v>57.9</v>
      </c>
    </row>
    <row r="290" spans="1:8" hidden="1" x14ac:dyDescent="0.25">
      <c r="A290" s="3" t="s">
        <v>349</v>
      </c>
      <c r="B290" s="3" t="s">
        <v>332</v>
      </c>
      <c r="C290" s="3" t="s">
        <v>706</v>
      </c>
      <c r="D290" s="3" t="s">
        <v>4</v>
      </c>
      <c r="E290" s="3" t="s">
        <v>968</v>
      </c>
      <c r="F290" s="3" t="s">
        <v>1101</v>
      </c>
    </row>
    <row r="291" spans="1:8" x14ac:dyDescent="0.25">
      <c r="A291" s="3" t="s">
        <v>349</v>
      </c>
      <c r="B291" s="3" t="s">
        <v>332</v>
      </c>
      <c r="C291" s="3" t="s">
        <v>180</v>
      </c>
      <c r="D291" s="3" t="s">
        <v>4</v>
      </c>
      <c r="E291" s="3" t="s">
        <v>1093</v>
      </c>
      <c r="F291" s="3" t="s">
        <v>1102</v>
      </c>
      <c r="G291" s="3" t="s">
        <v>914</v>
      </c>
      <c r="H291" s="3">
        <v>5.53</v>
      </c>
    </row>
    <row r="292" spans="1:8" hidden="1" x14ac:dyDescent="0.25">
      <c r="A292" s="3" t="s">
        <v>349</v>
      </c>
      <c r="B292" s="3" t="s">
        <v>332</v>
      </c>
      <c r="C292" s="3" t="s">
        <v>1076</v>
      </c>
      <c r="D292" s="3" t="s">
        <v>4</v>
      </c>
      <c r="E292" s="3" t="s">
        <v>1093</v>
      </c>
      <c r="F292" s="3" t="s">
        <v>1102</v>
      </c>
    </row>
    <row r="293" spans="1:8" hidden="1" x14ac:dyDescent="0.25">
      <c r="A293" s="3" t="s">
        <v>349</v>
      </c>
      <c r="B293" s="3" t="s">
        <v>332</v>
      </c>
      <c r="C293" s="3" t="s">
        <v>1076</v>
      </c>
      <c r="D293" s="3" t="s">
        <v>4</v>
      </c>
      <c r="E293" s="3" t="s">
        <v>1093</v>
      </c>
      <c r="F293" s="3" t="s">
        <v>1102</v>
      </c>
    </row>
    <row r="294" spans="1:8" hidden="1" x14ac:dyDescent="0.25">
      <c r="A294" s="3" t="s">
        <v>349</v>
      </c>
      <c r="B294" s="3" t="s">
        <v>332</v>
      </c>
      <c r="C294" s="3" t="s">
        <v>707</v>
      </c>
      <c r="D294" s="3" t="s">
        <v>4</v>
      </c>
      <c r="E294" s="3" t="s">
        <v>1098</v>
      </c>
      <c r="F294" s="3" t="s">
        <v>1101</v>
      </c>
    </row>
    <row r="295" spans="1:8" x14ac:dyDescent="0.25">
      <c r="A295" s="3" t="s">
        <v>349</v>
      </c>
      <c r="B295" s="3" t="s">
        <v>332</v>
      </c>
      <c r="C295" s="3" t="s">
        <v>708</v>
      </c>
      <c r="D295" s="3" t="s">
        <v>4</v>
      </c>
      <c r="E295" s="3" t="s">
        <v>404</v>
      </c>
      <c r="F295" s="3" t="s">
        <v>1102</v>
      </c>
      <c r="G295" s="3" t="s">
        <v>910</v>
      </c>
      <c r="H295" s="3">
        <v>3.24</v>
      </c>
    </row>
    <row r="296" spans="1:8" hidden="1" x14ac:dyDescent="0.25">
      <c r="A296" s="3" t="s">
        <v>349</v>
      </c>
      <c r="B296" s="3" t="s">
        <v>332</v>
      </c>
      <c r="C296" s="3" t="s">
        <v>710</v>
      </c>
      <c r="D296" s="3" t="s">
        <v>4</v>
      </c>
      <c r="E296" s="3" t="s">
        <v>967</v>
      </c>
      <c r="F296" s="3" t="s">
        <v>1101</v>
      </c>
    </row>
    <row r="297" spans="1:8" x14ac:dyDescent="0.25">
      <c r="A297" s="3" t="s">
        <v>349</v>
      </c>
      <c r="B297" s="3" t="s">
        <v>332</v>
      </c>
      <c r="C297" s="3" t="s">
        <v>711</v>
      </c>
      <c r="D297" s="3" t="s">
        <v>4</v>
      </c>
      <c r="E297" s="3" t="s">
        <v>407</v>
      </c>
      <c r="F297" s="3" t="s">
        <v>1102</v>
      </c>
      <c r="G297" s="3" t="s">
        <v>916</v>
      </c>
      <c r="H297" s="3">
        <v>17.21</v>
      </c>
    </row>
    <row r="298" spans="1:8" hidden="1" x14ac:dyDescent="0.25">
      <c r="A298" s="3" t="s">
        <v>349</v>
      </c>
      <c r="B298" s="3" t="s">
        <v>332</v>
      </c>
      <c r="C298" s="3" t="s">
        <v>713</v>
      </c>
      <c r="D298" s="3" t="s">
        <v>4</v>
      </c>
      <c r="E298" s="3" t="s">
        <v>970</v>
      </c>
      <c r="F298" s="3" t="s">
        <v>1101</v>
      </c>
    </row>
    <row r="299" spans="1:8" x14ac:dyDescent="0.25">
      <c r="A299" s="3" t="s">
        <v>349</v>
      </c>
      <c r="B299" s="3" t="s">
        <v>332</v>
      </c>
      <c r="C299" s="3" t="s">
        <v>181</v>
      </c>
      <c r="D299" s="3" t="s">
        <v>4</v>
      </c>
      <c r="E299" s="3" t="s">
        <v>1095</v>
      </c>
      <c r="F299" s="3" t="s">
        <v>1102</v>
      </c>
      <c r="G299" s="3" t="s">
        <v>914</v>
      </c>
      <c r="H299" s="3">
        <v>3</v>
      </c>
    </row>
    <row r="300" spans="1:8" hidden="1" x14ac:dyDescent="0.25">
      <c r="A300" s="3" t="s">
        <v>349</v>
      </c>
      <c r="B300" s="3" t="s">
        <v>332</v>
      </c>
      <c r="C300" s="3" t="s">
        <v>1077</v>
      </c>
      <c r="D300" s="3" t="s">
        <v>4</v>
      </c>
      <c r="E300" s="3" t="s">
        <v>1095</v>
      </c>
      <c r="F300" s="3" t="s">
        <v>1102</v>
      </c>
    </row>
    <row r="301" spans="1:8" hidden="1" x14ac:dyDescent="0.25">
      <c r="A301" s="3" t="s">
        <v>349</v>
      </c>
      <c r="B301" s="3" t="s">
        <v>332</v>
      </c>
      <c r="C301" s="3" t="s">
        <v>1077</v>
      </c>
      <c r="D301" s="3" t="s">
        <v>4</v>
      </c>
      <c r="E301" s="3" t="s">
        <v>1095</v>
      </c>
      <c r="F301" s="3" t="s">
        <v>1102</v>
      </c>
    </row>
    <row r="302" spans="1:8" hidden="1" x14ac:dyDescent="0.25">
      <c r="A302" s="3" t="s">
        <v>349</v>
      </c>
      <c r="B302" s="3" t="s">
        <v>332</v>
      </c>
      <c r="C302" s="3" t="s">
        <v>714</v>
      </c>
      <c r="D302" s="3" t="s">
        <v>4</v>
      </c>
      <c r="E302" s="3" t="s">
        <v>1096</v>
      </c>
      <c r="F302" s="3" t="s">
        <v>1101</v>
      </c>
    </row>
    <row r="303" spans="1:8" x14ac:dyDescent="0.25">
      <c r="A303" s="3" t="s">
        <v>349</v>
      </c>
      <c r="B303" s="3" t="s">
        <v>332</v>
      </c>
      <c r="C303" s="3" t="s">
        <v>182</v>
      </c>
      <c r="D303" s="3" t="s">
        <v>4</v>
      </c>
      <c r="E303" s="3" t="s">
        <v>42</v>
      </c>
      <c r="F303" s="3" t="s">
        <v>1102</v>
      </c>
      <c r="G303" s="3" t="s">
        <v>913</v>
      </c>
      <c r="H303" s="3">
        <v>7.34</v>
      </c>
    </row>
    <row r="304" spans="1:8" hidden="1" x14ac:dyDescent="0.25">
      <c r="A304" s="3" t="s">
        <v>349</v>
      </c>
      <c r="B304" s="3" t="s">
        <v>332</v>
      </c>
      <c r="C304" s="3" t="s">
        <v>715</v>
      </c>
      <c r="D304" s="3" t="s">
        <v>4</v>
      </c>
      <c r="E304" s="3" t="s">
        <v>974</v>
      </c>
      <c r="F304" s="3" t="s">
        <v>1101</v>
      </c>
    </row>
    <row r="305" spans="1:8" x14ac:dyDescent="0.25">
      <c r="A305" s="3" t="s">
        <v>349</v>
      </c>
      <c r="B305" s="3" t="s">
        <v>332</v>
      </c>
      <c r="C305" s="3" t="s">
        <v>234</v>
      </c>
      <c r="D305" s="3" t="s">
        <v>4</v>
      </c>
      <c r="E305" s="3" t="s">
        <v>222</v>
      </c>
      <c r="F305" s="3" t="s">
        <v>1102</v>
      </c>
      <c r="G305" s="3" t="s">
        <v>954</v>
      </c>
      <c r="H305" s="3">
        <v>8.6999999999999993</v>
      </c>
    </row>
    <row r="306" spans="1:8" hidden="1" x14ac:dyDescent="0.25">
      <c r="A306" s="3" t="s">
        <v>349</v>
      </c>
      <c r="B306" s="3" t="s">
        <v>332</v>
      </c>
      <c r="C306" s="3" t="s">
        <v>716</v>
      </c>
      <c r="D306" s="3" t="s">
        <v>4</v>
      </c>
      <c r="E306" s="3" t="s">
        <v>977</v>
      </c>
      <c r="F306" s="3" t="s">
        <v>1101</v>
      </c>
    </row>
    <row r="307" spans="1:8" x14ac:dyDescent="0.25">
      <c r="A307" s="3" t="s">
        <v>349</v>
      </c>
      <c r="B307" s="3" t="s">
        <v>332</v>
      </c>
      <c r="C307" s="3" t="s">
        <v>428</v>
      </c>
      <c r="D307" s="3" t="s">
        <v>4</v>
      </c>
      <c r="E307" s="3" t="s">
        <v>406</v>
      </c>
      <c r="F307" s="3" t="s">
        <v>1102</v>
      </c>
      <c r="G307" s="3" t="s">
        <v>916</v>
      </c>
      <c r="H307" s="3">
        <v>17.21</v>
      </c>
    </row>
    <row r="308" spans="1:8" hidden="1" x14ac:dyDescent="0.25">
      <c r="A308" s="3" t="s">
        <v>349</v>
      </c>
      <c r="B308" s="3" t="s">
        <v>332</v>
      </c>
      <c r="C308" s="3" t="s">
        <v>717</v>
      </c>
      <c r="D308" s="3" t="s">
        <v>4</v>
      </c>
      <c r="E308" s="3" t="s">
        <v>966</v>
      </c>
      <c r="F308" s="3" t="s">
        <v>1101</v>
      </c>
    </row>
    <row r="309" spans="1:8" hidden="1" x14ac:dyDescent="0.25">
      <c r="A309" s="3" t="s">
        <v>349</v>
      </c>
      <c r="B309" s="3" t="s">
        <v>332</v>
      </c>
      <c r="C309" s="3" t="s">
        <v>536</v>
      </c>
      <c r="D309" s="3" t="s">
        <v>4</v>
      </c>
      <c r="E309" s="3" t="s">
        <v>403</v>
      </c>
      <c r="F309" s="3" t="s">
        <v>1102</v>
      </c>
    </row>
    <row r="310" spans="1:8" hidden="1" x14ac:dyDescent="0.25">
      <c r="A310" s="3" t="s">
        <v>349</v>
      </c>
      <c r="B310" s="3" t="s">
        <v>332</v>
      </c>
      <c r="C310" s="3" t="s">
        <v>518</v>
      </c>
      <c r="D310" s="3" t="s">
        <v>4</v>
      </c>
      <c r="E310" s="3" t="s">
        <v>244</v>
      </c>
      <c r="F310" s="3" t="s">
        <v>1102</v>
      </c>
    </row>
    <row r="311" spans="1:8" x14ac:dyDescent="0.25">
      <c r="A311" s="3" t="s">
        <v>350</v>
      </c>
      <c r="B311" s="3" t="s">
        <v>332</v>
      </c>
      <c r="C311" s="3" t="s">
        <v>187</v>
      </c>
      <c r="D311" s="3" t="s">
        <v>4</v>
      </c>
      <c r="E311" s="3" t="s">
        <v>12</v>
      </c>
      <c r="F311" s="3" t="s">
        <v>1102</v>
      </c>
      <c r="G311" s="3" t="s">
        <v>912</v>
      </c>
      <c r="H311" s="3">
        <v>54.71</v>
      </c>
    </row>
    <row r="312" spans="1:8" hidden="1" x14ac:dyDescent="0.25">
      <c r="A312" s="3" t="s">
        <v>350</v>
      </c>
      <c r="B312" s="3" t="s">
        <v>332</v>
      </c>
      <c r="C312" s="3" t="s">
        <v>719</v>
      </c>
      <c r="D312" s="3" t="s">
        <v>4</v>
      </c>
      <c r="E312" s="3" t="s">
        <v>968</v>
      </c>
      <c r="F312" s="3" t="s">
        <v>1101</v>
      </c>
    </row>
    <row r="313" spans="1:8" x14ac:dyDescent="0.25">
      <c r="A313" s="3" t="s">
        <v>350</v>
      </c>
      <c r="B313" s="3" t="s">
        <v>332</v>
      </c>
      <c r="C313" s="3" t="s">
        <v>188</v>
      </c>
      <c r="D313" s="3" t="s">
        <v>4</v>
      </c>
      <c r="E313" s="3" t="s">
        <v>1093</v>
      </c>
      <c r="F313" s="3" t="s">
        <v>1102</v>
      </c>
      <c r="G313" s="3" t="s">
        <v>914</v>
      </c>
      <c r="H313" s="3">
        <v>5.53</v>
      </c>
    </row>
    <row r="314" spans="1:8" hidden="1" x14ac:dyDescent="0.25">
      <c r="A314" s="3" t="s">
        <v>350</v>
      </c>
      <c r="B314" s="3" t="s">
        <v>332</v>
      </c>
      <c r="C314" s="3" t="s">
        <v>1078</v>
      </c>
      <c r="D314" s="3" t="s">
        <v>4</v>
      </c>
      <c r="E314" s="3" t="s">
        <v>1093</v>
      </c>
      <c r="F314" s="3" t="s">
        <v>1102</v>
      </c>
    </row>
    <row r="315" spans="1:8" hidden="1" x14ac:dyDescent="0.25">
      <c r="A315" s="3" t="s">
        <v>350</v>
      </c>
      <c r="B315" s="3" t="s">
        <v>332</v>
      </c>
      <c r="C315" s="3" t="s">
        <v>1078</v>
      </c>
      <c r="D315" s="3" t="s">
        <v>4</v>
      </c>
      <c r="E315" s="3" t="s">
        <v>1093</v>
      </c>
      <c r="F315" s="3" t="s">
        <v>1102</v>
      </c>
    </row>
    <row r="316" spans="1:8" hidden="1" x14ac:dyDescent="0.25">
      <c r="A316" s="3" t="s">
        <v>350</v>
      </c>
      <c r="B316" s="3" t="s">
        <v>332</v>
      </c>
      <c r="C316" s="3" t="s">
        <v>720</v>
      </c>
      <c r="D316" s="3" t="s">
        <v>4</v>
      </c>
      <c r="E316" s="3" t="s">
        <v>1098</v>
      </c>
      <c r="F316" s="3" t="s">
        <v>1101</v>
      </c>
    </row>
    <row r="317" spans="1:8" x14ac:dyDescent="0.25">
      <c r="A317" s="3" t="s">
        <v>350</v>
      </c>
      <c r="B317" s="3" t="s">
        <v>332</v>
      </c>
      <c r="C317" s="3" t="s">
        <v>721</v>
      </c>
      <c r="D317" s="3" t="s">
        <v>4</v>
      </c>
      <c r="E317" s="3" t="s">
        <v>404</v>
      </c>
      <c r="F317" s="3" t="s">
        <v>1102</v>
      </c>
      <c r="G317" s="3" t="s">
        <v>910</v>
      </c>
      <c r="H317" s="3">
        <v>3.24</v>
      </c>
    </row>
    <row r="318" spans="1:8" hidden="1" x14ac:dyDescent="0.25">
      <c r="A318" s="3" t="s">
        <v>350</v>
      </c>
      <c r="B318" s="3" t="s">
        <v>332</v>
      </c>
      <c r="C318" s="3" t="s">
        <v>723</v>
      </c>
      <c r="D318" s="3" t="s">
        <v>4</v>
      </c>
      <c r="E318" s="3" t="s">
        <v>967</v>
      </c>
      <c r="F318" s="3" t="s">
        <v>1101</v>
      </c>
    </row>
    <row r="319" spans="1:8" x14ac:dyDescent="0.25">
      <c r="A319" s="3" t="s">
        <v>350</v>
      </c>
      <c r="B319" s="3" t="s">
        <v>332</v>
      </c>
      <c r="C319" s="3" t="s">
        <v>724</v>
      </c>
      <c r="D319" s="3" t="s">
        <v>4</v>
      </c>
      <c r="E319" s="3" t="s">
        <v>407</v>
      </c>
      <c r="F319" s="3" t="s">
        <v>1102</v>
      </c>
      <c r="G319" s="3" t="s">
        <v>916</v>
      </c>
      <c r="H319" s="3">
        <v>17.21</v>
      </c>
    </row>
    <row r="320" spans="1:8" hidden="1" x14ac:dyDescent="0.25">
      <c r="A320" s="3" t="s">
        <v>350</v>
      </c>
      <c r="B320" s="3" t="s">
        <v>332</v>
      </c>
      <c r="C320" s="3" t="s">
        <v>726</v>
      </c>
      <c r="D320" s="3" t="s">
        <v>4</v>
      </c>
      <c r="E320" s="3" t="s">
        <v>970</v>
      </c>
      <c r="F320" s="3" t="s">
        <v>1101</v>
      </c>
    </row>
    <row r="321" spans="1:8" x14ac:dyDescent="0.25">
      <c r="A321" s="3" t="s">
        <v>350</v>
      </c>
      <c r="B321" s="3" t="s">
        <v>332</v>
      </c>
      <c r="C321" s="3" t="s">
        <v>189</v>
      </c>
      <c r="D321" s="3" t="s">
        <v>4</v>
      </c>
      <c r="E321" s="3" t="s">
        <v>1095</v>
      </c>
      <c r="F321" s="3" t="s">
        <v>1102</v>
      </c>
      <c r="G321" s="3" t="s">
        <v>914</v>
      </c>
      <c r="H321" s="3">
        <v>3</v>
      </c>
    </row>
    <row r="322" spans="1:8" hidden="1" x14ac:dyDescent="0.25">
      <c r="A322" s="3" t="s">
        <v>350</v>
      </c>
      <c r="B322" s="3" t="s">
        <v>332</v>
      </c>
      <c r="C322" s="3" t="s">
        <v>1079</v>
      </c>
      <c r="D322" s="3" t="s">
        <v>4</v>
      </c>
      <c r="E322" s="3" t="s">
        <v>1095</v>
      </c>
      <c r="F322" s="3" t="s">
        <v>1102</v>
      </c>
    </row>
    <row r="323" spans="1:8" hidden="1" x14ac:dyDescent="0.25">
      <c r="A323" s="3" t="s">
        <v>350</v>
      </c>
      <c r="B323" s="3" t="s">
        <v>332</v>
      </c>
      <c r="C323" s="3" t="s">
        <v>1079</v>
      </c>
      <c r="D323" s="3" t="s">
        <v>4</v>
      </c>
      <c r="E323" s="3" t="s">
        <v>1095</v>
      </c>
      <c r="F323" s="3" t="s">
        <v>1102</v>
      </c>
    </row>
    <row r="324" spans="1:8" hidden="1" x14ac:dyDescent="0.25">
      <c r="A324" s="3" t="s">
        <v>350</v>
      </c>
      <c r="B324" s="3" t="s">
        <v>332</v>
      </c>
      <c r="C324" s="3" t="s">
        <v>727</v>
      </c>
      <c r="D324" s="3" t="s">
        <v>4</v>
      </c>
      <c r="E324" s="3" t="s">
        <v>1096</v>
      </c>
      <c r="F324" s="3" t="s">
        <v>1101</v>
      </c>
    </row>
    <row r="325" spans="1:8" x14ac:dyDescent="0.25">
      <c r="A325" s="3" t="s">
        <v>350</v>
      </c>
      <c r="B325" s="3" t="s">
        <v>332</v>
      </c>
      <c r="C325" s="3" t="s">
        <v>190</v>
      </c>
      <c r="D325" s="3" t="s">
        <v>4</v>
      </c>
      <c r="E325" s="3" t="s">
        <v>42</v>
      </c>
      <c r="F325" s="3" t="s">
        <v>1102</v>
      </c>
      <c r="G325" s="3" t="s">
        <v>913</v>
      </c>
      <c r="H325" s="3">
        <v>7.34</v>
      </c>
    </row>
    <row r="326" spans="1:8" hidden="1" x14ac:dyDescent="0.25">
      <c r="A326" s="3" t="s">
        <v>350</v>
      </c>
      <c r="B326" s="3" t="s">
        <v>332</v>
      </c>
      <c r="C326" s="3" t="s">
        <v>728</v>
      </c>
      <c r="D326" s="3" t="s">
        <v>4</v>
      </c>
      <c r="E326" s="3" t="s">
        <v>974</v>
      </c>
      <c r="F326" s="3" t="s">
        <v>1101</v>
      </c>
    </row>
    <row r="327" spans="1:8" x14ac:dyDescent="0.25">
      <c r="A327" s="3" t="s">
        <v>350</v>
      </c>
      <c r="B327" s="3" t="s">
        <v>332</v>
      </c>
      <c r="C327" s="3" t="s">
        <v>235</v>
      </c>
      <c r="D327" s="3" t="s">
        <v>4</v>
      </c>
      <c r="E327" s="3" t="s">
        <v>222</v>
      </c>
      <c r="F327" s="3" t="s">
        <v>1102</v>
      </c>
      <c r="G327" s="3" t="s">
        <v>954</v>
      </c>
      <c r="H327" s="3">
        <v>8.6999999999999993</v>
      </c>
    </row>
    <row r="328" spans="1:8" hidden="1" x14ac:dyDescent="0.25">
      <c r="A328" s="3" t="s">
        <v>350</v>
      </c>
      <c r="B328" s="3" t="s">
        <v>332</v>
      </c>
      <c r="C328" s="3" t="s">
        <v>729</v>
      </c>
      <c r="D328" s="3" t="s">
        <v>4</v>
      </c>
      <c r="E328" s="3" t="s">
        <v>977</v>
      </c>
      <c r="F328" s="3" t="s">
        <v>1101</v>
      </c>
    </row>
    <row r="329" spans="1:8" x14ac:dyDescent="0.25">
      <c r="A329" s="3" t="s">
        <v>350</v>
      </c>
      <c r="B329" s="3" t="s">
        <v>332</v>
      </c>
      <c r="C329" s="3" t="s">
        <v>429</v>
      </c>
      <c r="D329" s="3" t="s">
        <v>4</v>
      </c>
      <c r="E329" s="3" t="s">
        <v>406</v>
      </c>
      <c r="F329" s="3" t="s">
        <v>1102</v>
      </c>
      <c r="G329" s="3" t="s">
        <v>916</v>
      </c>
      <c r="H329" s="3">
        <v>17.21</v>
      </c>
    </row>
    <row r="330" spans="1:8" hidden="1" x14ac:dyDescent="0.25">
      <c r="A330" s="3" t="s">
        <v>350</v>
      </c>
      <c r="B330" s="3" t="s">
        <v>332</v>
      </c>
      <c r="C330" s="3" t="s">
        <v>731</v>
      </c>
      <c r="D330" s="3" t="s">
        <v>4</v>
      </c>
      <c r="E330" s="3" t="s">
        <v>966</v>
      </c>
      <c r="F330" s="3" t="s">
        <v>1101</v>
      </c>
    </row>
    <row r="331" spans="1:8" x14ac:dyDescent="0.25">
      <c r="A331" s="3" t="s">
        <v>350</v>
      </c>
      <c r="B331" s="3" t="s">
        <v>332</v>
      </c>
      <c r="C331" s="3" t="s">
        <v>732</v>
      </c>
      <c r="D331" s="3" t="s">
        <v>4</v>
      </c>
      <c r="E331" s="3" t="s">
        <v>316</v>
      </c>
      <c r="F331" s="3" t="s">
        <v>1102</v>
      </c>
      <c r="G331" s="3" t="s">
        <v>988</v>
      </c>
      <c r="H331" s="3">
        <v>101.16</v>
      </c>
    </row>
    <row r="332" spans="1:8" hidden="1" x14ac:dyDescent="0.25">
      <c r="A332" s="3" t="s">
        <v>350</v>
      </c>
      <c r="B332" s="3" t="s">
        <v>332</v>
      </c>
      <c r="C332" s="3" t="s">
        <v>735</v>
      </c>
      <c r="D332" s="3" t="s">
        <v>4</v>
      </c>
      <c r="E332" s="3" t="s">
        <v>978</v>
      </c>
      <c r="F332" s="3" t="s">
        <v>1101</v>
      </c>
    </row>
    <row r="333" spans="1:8" x14ac:dyDescent="0.25">
      <c r="A333" s="3" t="s">
        <v>350</v>
      </c>
      <c r="B333" s="3" t="s">
        <v>332</v>
      </c>
      <c r="C333" s="3" t="s">
        <v>736</v>
      </c>
      <c r="D333" s="3" t="s">
        <v>4</v>
      </c>
      <c r="E333" s="3" t="s">
        <v>316</v>
      </c>
      <c r="F333" s="3" t="s">
        <v>1102</v>
      </c>
      <c r="G333" s="3" t="s">
        <v>988</v>
      </c>
      <c r="H333" s="3">
        <v>78.56</v>
      </c>
    </row>
    <row r="334" spans="1:8" hidden="1" x14ac:dyDescent="0.25">
      <c r="A334" s="3" t="s">
        <v>350</v>
      </c>
      <c r="B334" s="3" t="s">
        <v>332</v>
      </c>
      <c r="C334" s="3" t="s">
        <v>739</v>
      </c>
      <c r="D334" s="3" t="s">
        <v>4</v>
      </c>
      <c r="E334" s="3" t="s">
        <v>978</v>
      </c>
      <c r="F334" s="3" t="s">
        <v>1101</v>
      </c>
    </row>
    <row r="335" spans="1:8" hidden="1" x14ac:dyDescent="0.25">
      <c r="A335" s="3" t="s">
        <v>350</v>
      </c>
      <c r="B335" s="3" t="s">
        <v>332</v>
      </c>
      <c r="C335" s="3" t="s">
        <v>537</v>
      </c>
      <c r="D335" s="3" t="s">
        <v>4</v>
      </c>
      <c r="E335" s="3" t="s">
        <v>403</v>
      </c>
      <c r="F335" s="3" t="s">
        <v>1102</v>
      </c>
    </row>
    <row r="336" spans="1:8" hidden="1" x14ac:dyDescent="0.25">
      <c r="A336" s="3" t="s">
        <v>350</v>
      </c>
      <c r="B336" s="3" t="s">
        <v>332</v>
      </c>
      <c r="C336" s="3" t="s">
        <v>519</v>
      </c>
      <c r="D336" s="3" t="s">
        <v>4</v>
      </c>
      <c r="E336" s="3" t="s">
        <v>244</v>
      </c>
      <c r="F336" s="3" t="s">
        <v>1102</v>
      </c>
    </row>
    <row r="337" spans="1:8" x14ac:dyDescent="0.25">
      <c r="A337" s="3" t="s">
        <v>351</v>
      </c>
      <c r="B337" s="3" t="s">
        <v>332</v>
      </c>
      <c r="C337" s="3" t="s">
        <v>192</v>
      </c>
      <c r="D337" s="3" t="s">
        <v>4</v>
      </c>
      <c r="E337" s="3" t="s">
        <v>12</v>
      </c>
      <c r="F337" s="3" t="s">
        <v>1102</v>
      </c>
      <c r="G337" s="3" t="s">
        <v>912</v>
      </c>
      <c r="H337" s="3">
        <v>19.850000000000001</v>
      </c>
    </row>
    <row r="338" spans="1:8" hidden="1" x14ac:dyDescent="0.25">
      <c r="A338" s="3" t="s">
        <v>351</v>
      </c>
      <c r="B338" s="3" t="s">
        <v>332</v>
      </c>
      <c r="C338" s="3" t="s">
        <v>740</v>
      </c>
      <c r="D338" s="3" t="s">
        <v>4</v>
      </c>
      <c r="E338" s="3" t="s">
        <v>968</v>
      </c>
      <c r="F338" s="3" t="s">
        <v>1101</v>
      </c>
    </row>
    <row r="339" spans="1:8" x14ac:dyDescent="0.25">
      <c r="A339" s="3" t="s">
        <v>351</v>
      </c>
      <c r="B339" s="3" t="s">
        <v>332</v>
      </c>
      <c r="C339" s="3" t="s">
        <v>193</v>
      </c>
      <c r="D339" s="3" t="s">
        <v>4</v>
      </c>
      <c r="E339" s="3" t="s">
        <v>1093</v>
      </c>
      <c r="F339" s="3" t="s">
        <v>1102</v>
      </c>
      <c r="G339" s="3" t="s">
        <v>914</v>
      </c>
      <c r="H339" s="3">
        <v>5.53</v>
      </c>
    </row>
    <row r="340" spans="1:8" hidden="1" x14ac:dyDescent="0.25">
      <c r="A340" s="3" t="s">
        <v>351</v>
      </c>
      <c r="B340" s="3" t="s">
        <v>332</v>
      </c>
      <c r="C340" s="3" t="s">
        <v>1080</v>
      </c>
      <c r="D340" s="3" t="s">
        <v>4</v>
      </c>
      <c r="E340" s="3" t="s">
        <v>1093</v>
      </c>
      <c r="F340" s="3" t="s">
        <v>1102</v>
      </c>
    </row>
    <row r="341" spans="1:8" hidden="1" x14ac:dyDescent="0.25">
      <c r="A341" s="3" t="s">
        <v>351</v>
      </c>
      <c r="B341" s="3" t="s">
        <v>332</v>
      </c>
      <c r="C341" s="3" t="s">
        <v>1080</v>
      </c>
      <c r="D341" s="3" t="s">
        <v>4</v>
      </c>
      <c r="E341" s="3" t="s">
        <v>1093</v>
      </c>
      <c r="F341" s="3" t="s">
        <v>1102</v>
      </c>
    </row>
    <row r="342" spans="1:8" hidden="1" x14ac:dyDescent="0.25">
      <c r="A342" s="3" t="s">
        <v>351</v>
      </c>
      <c r="B342" s="3" t="s">
        <v>332</v>
      </c>
      <c r="C342" s="3" t="s">
        <v>741</v>
      </c>
      <c r="D342" s="3" t="s">
        <v>4</v>
      </c>
      <c r="E342" s="3" t="s">
        <v>1098</v>
      </c>
      <c r="F342" s="3" t="s">
        <v>1101</v>
      </c>
    </row>
    <row r="343" spans="1:8" x14ac:dyDescent="0.25">
      <c r="A343" s="3" t="s">
        <v>351</v>
      </c>
      <c r="B343" s="3" t="s">
        <v>332</v>
      </c>
      <c r="C343" s="3" t="s">
        <v>742</v>
      </c>
      <c r="D343" s="3" t="s">
        <v>4</v>
      </c>
      <c r="E343" s="3" t="s">
        <v>404</v>
      </c>
      <c r="F343" s="3" t="s">
        <v>1102</v>
      </c>
      <c r="G343" s="3" t="s">
        <v>910</v>
      </c>
      <c r="H343" s="3">
        <v>3.24</v>
      </c>
    </row>
    <row r="344" spans="1:8" hidden="1" x14ac:dyDescent="0.25">
      <c r="A344" s="3" t="s">
        <v>351</v>
      </c>
      <c r="B344" s="3" t="s">
        <v>332</v>
      </c>
      <c r="C344" s="3" t="s">
        <v>743</v>
      </c>
      <c r="D344" s="3" t="s">
        <v>4</v>
      </c>
      <c r="E344" s="3" t="s">
        <v>967</v>
      </c>
      <c r="F344" s="3" t="s">
        <v>1101</v>
      </c>
    </row>
    <row r="345" spans="1:8" x14ac:dyDescent="0.25">
      <c r="A345" s="3" t="s">
        <v>351</v>
      </c>
      <c r="B345" s="3" t="s">
        <v>332</v>
      </c>
      <c r="C345" s="3" t="s">
        <v>744</v>
      </c>
      <c r="D345" s="3" t="s">
        <v>4</v>
      </c>
      <c r="E345" s="3" t="s">
        <v>407</v>
      </c>
      <c r="F345" s="3" t="s">
        <v>1102</v>
      </c>
      <c r="G345" s="3" t="s">
        <v>916</v>
      </c>
      <c r="H345" s="3">
        <v>17.21</v>
      </c>
    </row>
    <row r="346" spans="1:8" hidden="1" x14ac:dyDescent="0.25">
      <c r="A346" s="3" t="s">
        <v>351</v>
      </c>
      <c r="B346" s="3" t="s">
        <v>332</v>
      </c>
      <c r="C346" s="3" t="s">
        <v>745</v>
      </c>
      <c r="D346" s="3" t="s">
        <v>4</v>
      </c>
      <c r="E346" s="3" t="s">
        <v>970</v>
      </c>
      <c r="F346" s="3" t="s">
        <v>1101</v>
      </c>
    </row>
    <row r="347" spans="1:8" x14ac:dyDescent="0.25">
      <c r="A347" s="3" t="s">
        <v>351</v>
      </c>
      <c r="B347" s="3" t="s">
        <v>332</v>
      </c>
      <c r="C347" s="3" t="s">
        <v>194</v>
      </c>
      <c r="D347" s="3" t="s">
        <v>4</v>
      </c>
      <c r="E347" s="3" t="s">
        <v>1095</v>
      </c>
      <c r="F347" s="3" t="s">
        <v>1102</v>
      </c>
      <c r="G347" s="3" t="s">
        <v>914</v>
      </c>
      <c r="H347" s="3">
        <v>3</v>
      </c>
    </row>
    <row r="348" spans="1:8" hidden="1" x14ac:dyDescent="0.25">
      <c r="A348" s="3" t="s">
        <v>351</v>
      </c>
      <c r="B348" s="3" t="s">
        <v>332</v>
      </c>
      <c r="C348" s="3" t="s">
        <v>1081</v>
      </c>
      <c r="D348" s="3" t="s">
        <v>4</v>
      </c>
      <c r="E348" s="3" t="s">
        <v>1095</v>
      </c>
      <c r="F348" s="3" t="s">
        <v>1102</v>
      </c>
    </row>
    <row r="349" spans="1:8" hidden="1" x14ac:dyDescent="0.25">
      <c r="A349" s="3" t="s">
        <v>351</v>
      </c>
      <c r="B349" s="3" t="s">
        <v>332</v>
      </c>
      <c r="C349" s="3" t="s">
        <v>1081</v>
      </c>
      <c r="D349" s="3" t="s">
        <v>4</v>
      </c>
      <c r="E349" s="3" t="s">
        <v>1095</v>
      </c>
      <c r="F349" s="3" t="s">
        <v>1102</v>
      </c>
    </row>
    <row r="350" spans="1:8" hidden="1" x14ac:dyDescent="0.25">
      <c r="A350" s="3" t="s">
        <v>351</v>
      </c>
      <c r="B350" s="3" t="s">
        <v>332</v>
      </c>
      <c r="C350" s="3" t="s">
        <v>746</v>
      </c>
      <c r="D350" s="3" t="s">
        <v>4</v>
      </c>
      <c r="E350" s="3" t="s">
        <v>1096</v>
      </c>
      <c r="F350" s="3" t="s">
        <v>1101</v>
      </c>
    </row>
    <row r="351" spans="1:8" x14ac:dyDescent="0.25">
      <c r="A351" s="3" t="s">
        <v>351</v>
      </c>
      <c r="B351" s="3" t="s">
        <v>332</v>
      </c>
      <c r="C351" s="3" t="s">
        <v>195</v>
      </c>
      <c r="D351" s="3" t="s">
        <v>4</v>
      </c>
      <c r="E351" s="3" t="s">
        <v>42</v>
      </c>
      <c r="F351" s="3" t="s">
        <v>1102</v>
      </c>
      <c r="G351" s="3" t="s">
        <v>913</v>
      </c>
      <c r="H351" s="3">
        <v>7.34</v>
      </c>
    </row>
    <row r="352" spans="1:8" hidden="1" x14ac:dyDescent="0.25">
      <c r="A352" s="3" t="s">
        <v>351</v>
      </c>
      <c r="B352" s="3" t="s">
        <v>332</v>
      </c>
      <c r="C352" s="3" t="s">
        <v>747</v>
      </c>
      <c r="D352" s="3" t="s">
        <v>4</v>
      </c>
      <c r="E352" s="3" t="s">
        <v>974</v>
      </c>
      <c r="F352" s="3" t="s">
        <v>1101</v>
      </c>
    </row>
    <row r="353" spans="1:8" x14ac:dyDescent="0.25">
      <c r="A353" s="3" t="s">
        <v>351</v>
      </c>
      <c r="B353" s="3" t="s">
        <v>332</v>
      </c>
      <c r="C353" s="3" t="s">
        <v>236</v>
      </c>
      <c r="D353" s="3" t="s">
        <v>4</v>
      </c>
      <c r="E353" s="3" t="s">
        <v>222</v>
      </c>
      <c r="F353" s="3" t="s">
        <v>1102</v>
      </c>
      <c r="G353" s="3" t="s">
        <v>954</v>
      </c>
      <c r="H353" s="3">
        <v>8.6999999999999993</v>
      </c>
    </row>
    <row r="354" spans="1:8" hidden="1" x14ac:dyDescent="0.25">
      <c r="A354" s="3" t="s">
        <v>351</v>
      </c>
      <c r="B354" s="3" t="s">
        <v>332</v>
      </c>
      <c r="C354" s="3" t="s">
        <v>748</v>
      </c>
      <c r="D354" s="3" t="s">
        <v>4</v>
      </c>
      <c r="E354" s="3" t="s">
        <v>977</v>
      </c>
      <c r="F354" s="3" t="s">
        <v>1101</v>
      </c>
    </row>
    <row r="355" spans="1:8" x14ac:dyDescent="0.25">
      <c r="A355" s="3" t="s">
        <v>351</v>
      </c>
      <c r="B355" s="3" t="s">
        <v>332</v>
      </c>
      <c r="C355" s="3" t="s">
        <v>430</v>
      </c>
      <c r="D355" s="3" t="s">
        <v>4</v>
      </c>
      <c r="E355" s="3" t="s">
        <v>406</v>
      </c>
      <c r="F355" s="3" t="s">
        <v>1102</v>
      </c>
      <c r="G355" s="3" t="s">
        <v>916</v>
      </c>
      <c r="H355" s="3">
        <v>17.21</v>
      </c>
    </row>
    <row r="356" spans="1:8" hidden="1" x14ac:dyDescent="0.25">
      <c r="A356" s="3" t="s">
        <v>351</v>
      </c>
      <c r="B356" s="3" t="s">
        <v>332</v>
      </c>
      <c r="C356" s="3" t="s">
        <v>749</v>
      </c>
      <c r="D356" s="3" t="s">
        <v>4</v>
      </c>
      <c r="E356" s="3" t="s">
        <v>966</v>
      </c>
      <c r="F356" s="3" t="s">
        <v>1101</v>
      </c>
    </row>
    <row r="357" spans="1:8" x14ac:dyDescent="0.25">
      <c r="A357" s="3" t="s">
        <v>351</v>
      </c>
      <c r="B357" s="3" t="s">
        <v>332</v>
      </c>
      <c r="C357" s="3" t="s">
        <v>438</v>
      </c>
      <c r="D357" s="3" t="s">
        <v>4</v>
      </c>
      <c r="E357" s="3" t="s">
        <v>439</v>
      </c>
      <c r="F357" s="3" t="s">
        <v>1102</v>
      </c>
      <c r="G357" s="3" t="s">
        <v>912</v>
      </c>
      <c r="H357" s="3">
        <v>13.82</v>
      </c>
    </row>
    <row r="358" spans="1:8" hidden="1" x14ac:dyDescent="0.25">
      <c r="A358" s="3" t="s">
        <v>351</v>
      </c>
      <c r="B358" s="3" t="s">
        <v>332</v>
      </c>
      <c r="C358" s="3" t="s">
        <v>752</v>
      </c>
      <c r="D358" s="3" t="s">
        <v>4</v>
      </c>
      <c r="E358" s="3" t="s">
        <v>979</v>
      </c>
      <c r="F358" s="3" t="s">
        <v>1101</v>
      </c>
    </row>
    <row r="359" spans="1:8" x14ac:dyDescent="0.25">
      <c r="A359" s="3" t="s">
        <v>351</v>
      </c>
      <c r="B359" s="3" t="s">
        <v>332</v>
      </c>
      <c r="C359" s="3" t="s">
        <v>440</v>
      </c>
      <c r="D359" s="3" t="s">
        <v>4</v>
      </c>
      <c r="E359" s="3" t="s">
        <v>441</v>
      </c>
      <c r="F359" s="3" t="s">
        <v>1102</v>
      </c>
      <c r="G359" s="3" t="s">
        <v>910</v>
      </c>
      <c r="H359" s="3">
        <v>20.21</v>
      </c>
    </row>
    <row r="360" spans="1:8" hidden="1" x14ac:dyDescent="0.25">
      <c r="A360" s="3" t="s">
        <v>351</v>
      </c>
      <c r="B360" s="3" t="s">
        <v>332</v>
      </c>
      <c r="C360" s="3" t="s">
        <v>754</v>
      </c>
      <c r="D360" s="3" t="s">
        <v>4</v>
      </c>
      <c r="E360" s="3" t="s">
        <v>980</v>
      </c>
      <c r="F360" s="3" t="s">
        <v>1101</v>
      </c>
    </row>
    <row r="361" spans="1:8" x14ac:dyDescent="0.25">
      <c r="A361" s="3" t="s">
        <v>351</v>
      </c>
      <c r="B361" s="3" t="s">
        <v>332</v>
      </c>
      <c r="C361" s="3" t="s">
        <v>445</v>
      </c>
      <c r="D361" s="3" t="s">
        <v>4</v>
      </c>
      <c r="E361" s="3" t="s">
        <v>444</v>
      </c>
      <c r="F361" s="3" t="s">
        <v>1102</v>
      </c>
      <c r="G361" s="3" t="s">
        <v>910</v>
      </c>
      <c r="H361" s="3">
        <v>107.81</v>
      </c>
    </row>
    <row r="362" spans="1:8" hidden="1" x14ac:dyDescent="0.25">
      <c r="A362" s="3" t="s">
        <v>351</v>
      </c>
      <c r="B362" s="3" t="s">
        <v>332</v>
      </c>
      <c r="C362" s="3" t="s">
        <v>753</v>
      </c>
      <c r="D362" s="3" t="s">
        <v>4</v>
      </c>
      <c r="E362" s="3" t="s">
        <v>981</v>
      </c>
      <c r="F362" s="3" t="s">
        <v>1101</v>
      </c>
    </row>
    <row r="363" spans="1:8" x14ac:dyDescent="0.25">
      <c r="A363" s="3" t="s">
        <v>351</v>
      </c>
      <c r="B363" s="3" t="s">
        <v>332</v>
      </c>
      <c r="C363" s="3" t="s">
        <v>442</v>
      </c>
      <c r="D363" s="3" t="s">
        <v>4</v>
      </c>
      <c r="E363" s="3" t="s">
        <v>375</v>
      </c>
      <c r="F363" s="3" t="s">
        <v>1102</v>
      </c>
      <c r="G363" s="3" t="s">
        <v>914</v>
      </c>
      <c r="H363" s="3">
        <v>2.7</v>
      </c>
    </row>
    <row r="364" spans="1:8" x14ac:dyDescent="0.25">
      <c r="A364" s="3" t="s">
        <v>351</v>
      </c>
      <c r="B364" s="3" t="s">
        <v>332</v>
      </c>
      <c r="C364" s="3" t="s">
        <v>443</v>
      </c>
      <c r="D364" s="3" t="s">
        <v>4</v>
      </c>
      <c r="E364" s="3" t="s">
        <v>12</v>
      </c>
      <c r="F364" s="3" t="s">
        <v>1102</v>
      </c>
      <c r="G364" s="3" t="s">
        <v>912</v>
      </c>
      <c r="H364" s="3">
        <v>34.44</v>
      </c>
    </row>
    <row r="365" spans="1:8" hidden="1" x14ac:dyDescent="0.25">
      <c r="A365" s="3" t="s">
        <v>351</v>
      </c>
      <c r="B365" s="3" t="s">
        <v>332</v>
      </c>
      <c r="C365" s="3" t="s">
        <v>759</v>
      </c>
      <c r="D365" s="3" t="s">
        <v>4</v>
      </c>
      <c r="E365" s="3" t="s">
        <v>968</v>
      </c>
      <c r="F365" s="3" t="s">
        <v>1101</v>
      </c>
    </row>
    <row r="366" spans="1:8" x14ac:dyDescent="0.25">
      <c r="A366" s="3" t="s">
        <v>351</v>
      </c>
      <c r="B366" s="3" t="s">
        <v>332</v>
      </c>
      <c r="C366" s="3" t="s">
        <v>760</v>
      </c>
      <c r="D366" s="3" t="s">
        <v>4</v>
      </c>
      <c r="E366" s="3" t="s">
        <v>316</v>
      </c>
      <c r="F366" s="3" t="s">
        <v>1102</v>
      </c>
      <c r="G366" s="3" t="s">
        <v>988</v>
      </c>
      <c r="H366" s="3">
        <v>111.65</v>
      </c>
    </row>
    <row r="367" spans="1:8" hidden="1" x14ac:dyDescent="0.25">
      <c r="A367" s="3" t="s">
        <v>351</v>
      </c>
      <c r="B367" s="3" t="s">
        <v>332</v>
      </c>
      <c r="C367" s="3" t="s">
        <v>763</v>
      </c>
      <c r="D367" s="3" t="s">
        <v>4</v>
      </c>
      <c r="E367" s="3" t="s">
        <v>978</v>
      </c>
      <c r="F367" s="3" t="s">
        <v>1101</v>
      </c>
    </row>
    <row r="368" spans="1:8" hidden="1" x14ac:dyDescent="0.25">
      <c r="A368" s="3" t="s">
        <v>351</v>
      </c>
      <c r="B368" s="3" t="s">
        <v>332</v>
      </c>
      <c r="C368" s="3" t="s">
        <v>520</v>
      </c>
      <c r="D368" s="3" t="s">
        <v>4</v>
      </c>
      <c r="E368" s="3" t="s">
        <v>244</v>
      </c>
      <c r="F368" s="3" t="s">
        <v>1102</v>
      </c>
    </row>
    <row r="369" spans="1:8" x14ac:dyDescent="0.25">
      <c r="A369" s="3" t="s">
        <v>352</v>
      </c>
      <c r="B369" s="3" t="s">
        <v>332</v>
      </c>
      <c r="C369" s="3" t="s">
        <v>64</v>
      </c>
      <c r="D369" s="3" t="s">
        <v>4</v>
      </c>
      <c r="E369" s="3" t="s">
        <v>12</v>
      </c>
      <c r="F369" s="3" t="s">
        <v>1102</v>
      </c>
      <c r="G369" s="3" t="s">
        <v>912</v>
      </c>
      <c r="H369" s="3">
        <v>43.17</v>
      </c>
    </row>
    <row r="370" spans="1:8" hidden="1" x14ac:dyDescent="0.25">
      <c r="A370" s="3" t="s">
        <v>352</v>
      </c>
      <c r="B370" s="3" t="s">
        <v>332</v>
      </c>
      <c r="C370" s="3" t="s">
        <v>765</v>
      </c>
      <c r="D370" s="3" t="s">
        <v>4</v>
      </c>
      <c r="E370" s="3" t="s">
        <v>968</v>
      </c>
      <c r="F370" s="3" t="s">
        <v>1101</v>
      </c>
    </row>
    <row r="371" spans="1:8" x14ac:dyDescent="0.25">
      <c r="A371" s="3" t="s">
        <v>352</v>
      </c>
      <c r="B371" s="3" t="s">
        <v>332</v>
      </c>
      <c r="C371" s="3" t="s">
        <v>65</v>
      </c>
      <c r="D371" s="3" t="s">
        <v>4</v>
      </c>
      <c r="E371" s="3" t="s">
        <v>1093</v>
      </c>
      <c r="F371" s="3" t="s">
        <v>1102</v>
      </c>
      <c r="G371" s="3" t="s">
        <v>914</v>
      </c>
      <c r="H371" s="3">
        <v>5.53</v>
      </c>
    </row>
    <row r="372" spans="1:8" hidden="1" x14ac:dyDescent="0.25">
      <c r="A372" s="3" t="s">
        <v>352</v>
      </c>
      <c r="B372" s="3" t="s">
        <v>332</v>
      </c>
      <c r="C372" s="3" t="s">
        <v>1082</v>
      </c>
      <c r="D372" s="3" t="s">
        <v>4</v>
      </c>
      <c r="E372" s="3" t="s">
        <v>1093</v>
      </c>
      <c r="F372" s="3" t="s">
        <v>1102</v>
      </c>
    </row>
    <row r="373" spans="1:8" hidden="1" x14ac:dyDescent="0.25">
      <c r="A373" s="3" t="s">
        <v>352</v>
      </c>
      <c r="B373" s="3" t="s">
        <v>332</v>
      </c>
      <c r="C373" s="3" t="s">
        <v>1082</v>
      </c>
      <c r="D373" s="3" t="s">
        <v>4</v>
      </c>
      <c r="E373" s="3" t="s">
        <v>1093</v>
      </c>
      <c r="F373" s="3" t="s">
        <v>1102</v>
      </c>
    </row>
    <row r="374" spans="1:8" hidden="1" x14ac:dyDescent="0.25">
      <c r="A374" s="3" t="s">
        <v>352</v>
      </c>
      <c r="B374" s="3" t="s">
        <v>332</v>
      </c>
      <c r="C374" s="3" t="s">
        <v>766</v>
      </c>
      <c r="D374" s="3" t="s">
        <v>4</v>
      </c>
      <c r="E374" s="3" t="s">
        <v>1098</v>
      </c>
      <c r="F374" s="3" t="s">
        <v>1101</v>
      </c>
    </row>
    <row r="375" spans="1:8" x14ac:dyDescent="0.25">
      <c r="A375" s="3" t="s">
        <v>352</v>
      </c>
      <c r="B375" s="3" t="s">
        <v>332</v>
      </c>
      <c r="C375" s="3" t="s">
        <v>767</v>
      </c>
      <c r="D375" s="3" t="s">
        <v>4</v>
      </c>
      <c r="E375" s="3" t="s">
        <v>404</v>
      </c>
      <c r="F375" s="3" t="s">
        <v>1102</v>
      </c>
      <c r="G375" s="3" t="s">
        <v>910</v>
      </c>
      <c r="H375" s="3">
        <v>3.24</v>
      </c>
    </row>
    <row r="376" spans="1:8" hidden="1" x14ac:dyDescent="0.25">
      <c r="A376" s="3" t="s">
        <v>352</v>
      </c>
      <c r="B376" s="3" t="s">
        <v>332</v>
      </c>
      <c r="C376" s="3" t="s">
        <v>769</v>
      </c>
      <c r="D376" s="3" t="s">
        <v>4</v>
      </c>
      <c r="E376" s="3" t="s">
        <v>967</v>
      </c>
      <c r="F376" s="3" t="s">
        <v>1101</v>
      </c>
    </row>
    <row r="377" spans="1:8" x14ac:dyDescent="0.25">
      <c r="A377" s="3" t="s">
        <v>352</v>
      </c>
      <c r="B377" s="3" t="s">
        <v>332</v>
      </c>
      <c r="C377" s="3" t="s">
        <v>770</v>
      </c>
      <c r="D377" s="3" t="s">
        <v>4</v>
      </c>
      <c r="E377" s="3" t="s">
        <v>407</v>
      </c>
      <c r="F377" s="3" t="s">
        <v>1102</v>
      </c>
      <c r="G377" s="3" t="s">
        <v>916</v>
      </c>
      <c r="H377" s="3">
        <v>17.21</v>
      </c>
    </row>
    <row r="378" spans="1:8" hidden="1" x14ac:dyDescent="0.25">
      <c r="A378" s="3" t="s">
        <v>352</v>
      </c>
      <c r="B378" s="3" t="s">
        <v>332</v>
      </c>
      <c r="C378" s="3" t="s">
        <v>772</v>
      </c>
      <c r="D378" s="3" t="s">
        <v>4</v>
      </c>
      <c r="E378" s="3" t="s">
        <v>970</v>
      </c>
      <c r="F378" s="3" t="s">
        <v>1101</v>
      </c>
    </row>
    <row r="379" spans="1:8" x14ac:dyDescent="0.25">
      <c r="A379" s="3" t="s">
        <v>352</v>
      </c>
      <c r="B379" s="3" t="s">
        <v>332</v>
      </c>
      <c r="C379" s="3" t="s">
        <v>66</v>
      </c>
      <c r="D379" s="3" t="s">
        <v>4</v>
      </c>
      <c r="E379" s="3" t="s">
        <v>1095</v>
      </c>
      <c r="F379" s="3" t="s">
        <v>1102</v>
      </c>
      <c r="G379" s="3" t="s">
        <v>914</v>
      </c>
      <c r="H379" s="3">
        <v>3</v>
      </c>
    </row>
    <row r="380" spans="1:8" hidden="1" x14ac:dyDescent="0.25">
      <c r="A380" s="3" t="s">
        <v>352</v>
      </c>
      <c r="B380" s="3" t="s">
        <v>332</v>
      </c>
      <c r="C380" s="3" t="s">
        <v>1083</v>
      </c>
      <c r="D380" s="3" t="s">
        <v>4</v>
      </c>
      <c r="E380" s="3" t="s">
        <v>1095</v>
      </c>
      <c r="F380" s="3" t="s">
        <v>1102</v>
      </c>
    </row>
    <row r="381" spans="1:8" hidden="1" x14ac:dyDescent="0.25">
      <c r="A381" s="3" t="s">
        <v>352</v>
      </c>
      <c r="B381" s="3" t="s">
        <v>332</v>
      </c>
      <c r="C381" s="3" t="s">
        <v>1083</v>
      </c>
      <c r="D381" s="3" t="s">
        <v>4</v>
      </c>
      <c r="E381" s="3" t="s">
        <v>1095</v>
      </c>
      <c r="F381" s="3" t="s">
        <v>1102</v>
      </c>
    </row>
    <row r="382" spans="1:8" hidden="1" x14ac:dyDescent="0.25">
      <c r="A382" s="3" t="s">
        <v>352</v>
      </c>
      <c r="B382" s="3" t="s">
        <v>332</v>
      </c>
      <c r="C382" s="3" t="s">
        <v>773</v>
      </c>
      <c r="D382" s="3" t="s">
        <v>4</v>
      </c>
      <c r="E382" s="3" t="s">
        <v>1096</v>
      </c>
      <c r="F382" s="3" t="s">
        <v>1101</v>
      </c>
    </row>
    <row r="383" spans="1:8" x14ac:dyDescent="0.25">
      <c r="A383" s="3" t="s">
        <v>352</v>
      </c>
      <c r="B383" s="3" t="s">
        <v>332</v>
      </c>
      <c r="C383" s="3" t="s">
        <v>67</v>
      </c>
      <c r="D383" s="3" t="s">
        <v>4</v>
      </c>
      <c r="E383" s="3" t="s">
        <v>42</v>
      </c>
      <c r="F383" s="3" t="s">
        <v>1102</v>
      </c>
      <c r="G383" s="3" t="s">
        <v>913</v>
      </c>
      <c r="H383" s="3">
        <v>7.34</v>
      </c>
    </row>
    <row r="384" spans="1:8" hidden="1" x14ac:dyDescent="0.25">
      <c r="A384" s="3" t="s">
        <v>352</v>
      </c>
      <c r="B384" s="3" t="s">
        <v>332</v>
      </c>
      <c r="C384" s="3" t="s">
        <v>774</v>
      </c>
      <c r="D384" s="3" t="s">
        <v>4</v>
      </c>
      <c r="E384" s="3" t="s">
        <v>974</v>
      </c>
      <c r="F384" s="3" t="s">
        <v>1101</v>
      </c>
    </row>
    <row r="385" spans="1:8" x14ac:dyDescent="0.25">
      <c r="A385" s="3" t="s">
        <v>352</v>
      </c>
      <c r="B385" s="3" t="s">
        <v>332</v>
      </c>
      <c r="C385" s="3" t="s">
        <v>237</v>
      </c>
      <c r="D385" s="3" t="s">
        <v>4</v>
      </c>
      <c r="E385" s="3" t="s">
        <v>222</v>
      </c>
      <c r="F385" s="3" t="s">
        <v>1102</v>
      </c>
      <c r="G385" s="3" t="s">
        <v>954</v>
      </c>
      <c r="H385" s="3">
        <v>8.6999999999999993</v>
      </c>
    </row>
    <row r="386" spans="1:8" hidden="1" x14ac:dyDescent="0.25">
      <c r="A386" s="3" t="s">
        <v>352</v>
      </c>
      <c r="B386" s="3" t="s">
        <v>332</v>
      </c>
      <c r="C386" s="3" t="s">
        <v>775</v>
      </c>
      <c r="D386" s="3" t="s">
        <v>4</v>
      </c>
      <c r="E386" s="3" t="s">
        <v>977</v>
      </c>
      <c r="F386" s="3" t="s">
        <v>1101</v>
      </c>
    </row>
    <row r="387" spans="1:8" x14ac:dyDescent="0.25">
      <c r="A387" s="3" t="s">
        <v>352</v>
      </c>
      <c r="B387" s="3" t="s">
        <v>332</v>
      </c>
      <c r="C387" s="3" t="s">
        <v>431</v>
      </c>
      <c r="D387" s="3" t="s">
        <v>4</v>
      </c>
      <c r="E387" s="3" t="s">
        <v>406</v>
      </c>
      <c r="F387" s="3" t="s">
        <v>1102</v>
      </c>
      <c r="G387" s="3" t="s">
        <v>916</v>
      </c>
      <c r="H387" s="3">
        <v>17.21</v>
      </c>
    </row>
    <row r="388" spans="1:8" hidden="1" x14ac:dyDescent="0.25">
      <c r="A388" s="3" t="s">
        <v>352</v>
      </c>
      <c r="B388" s="3" t="s">
        <v>332</v>
      </c>
      <c r="C388" s="3" t="s">
        <v>777</v>
      </c>
      <c r="D388" s="3" t="s">
        <v>4</v>
      </c>
      <c r="E388" s="3" t="s">
        <v>966</v>
      </c>
      <c r="F388" s="3" t="s">
        <v>1101</v>
      </c>
    </row>
    <row r="389" spans="1:8" hidden="1" x14ac:dyDescent="0.25">
      <c r="A389" s="3" t="s">
        <v>352</v>
      </c>
      <c r="B389" s="3" t="s">
        <v>332</v>
      </c>
      <c r="C389" s="3" t="s">
        <v>521</v>
      </c>
      <c r="D389" s="3" t="s">
        <v>4</v>
      </c>
      <c r="E389" s="3" t="s">
        <v>244</v>
      </c>
      <c r="F389" s="3" t="s">
        <v>1102</v>
      </c>
    </row>
    <row r="390" spans="1:8" x14ac:dyDescent="0.25">
      <c r="A390" s="3" t="s">
        <v>338</v>
      </c>
      <c r="B390" s="3" t="s">
        <v>108</v>
      </c>
      <c r="C390" s="3" t="s">
        <v>51</v>
      </c>
      <c r="D390" s="3" t="s">
        <v>4</v>
      </c>
      <c r="E390" s="3" t="s">
        <v>12</v>
      </c>
      <c r="F390" s="3" t="s">
        <v>1102</v>
      </c>
      <c r="G390" s="3" t="s">
        <v>912</v>
      </c>
      <c r="H390" s="3">
        <v>57.9</v>
      </c>
    </row>
    <row r="391" spans="1:8" hidden="1" x14ac:dyDescent="0.25">
      <c r="A391" s="3" t="s">
        <v>338</v>
      </c>
      <c r="B391" s="3" t="s">
        <v>108</v>
      </c>
      <c r="C391" s="3" t="s">
        <v>778</v>
      </c>
      <c r="D391" s="3" t="s">
        <v>4</v>
      </c>
      <c r="E391" s="3" t="s">
        <v>968</v>
      </c>
      <c r="F391" s="3" t="s">
        <v>1101</v>
      </c>
    </row>
    <row r="392" spans="1:8" x14ac:dyDescent="0.25">
      <c r="A392" s="3" t="s">
        <v>338</v>
      </c>
      <c r="B392" s="3" t="s">
        <v>108</v>
      </c>
      <c r="C392" s="3" t="s">
        <v>52</v>
      </c>
      <c r="D392" s="3" t="s">
        <v>4</v>
      </c>
      <c r="E392" s="3" t="s">
        <v>1093</v>
      </c>
      <c r="F392" s="3" t="s">
        <v>1102</v>
      </c>
      <c r="G392" s="3" t="s">
        <v>914</v>
      </c>
      <c r="H392" s="3">
        <v>5.53</v>
      </c>
    </row>
    <row r="393" spans="1:8" hidden="1" x14ac:dyDescent="0.25">
      <c r="A393" s="3" t="s">
        <v>338</v>
      </c>
      <c r="B393" s="3" t="s">
        <v>108</v>
      </c>
      <c r="C393" s="3" t="s">
        <v>1048</v>
      </c>
      <c r="D393" s="3" t="s">
        <v>4</v>
      </c>
      <c r="E393" s="3" t="s">
        <v>1093</v>
      </c>
      <c r="F393" s="3" t="s">
        <v>1102</v>
      </c>
    </row>
    <row r="394" spans="1:8" hidden="1" x14ac:dyDescent="0.25">
      <c r="A394" s="3" t="s">
        <v>338</v>
      </c>
      <c r="B394" s="3" t="s">
        <v>108</v>
      </c>
      <c r="C394" s="3" t="s">
        <v>1048</v>
      </c>
      <c r="D394" s="3" t="s">
        <v>4</v>
      </c>
      <c r="E394" s="3" t="s">
        <v>1093</v>
      </c>
      <c r="F394" s="3" t="s">
        <v>1102</v>
      </c>
    </row>
    <row r="395" spans="1:8" hidden="1" x14ac:dyDescent="0.25">
      <c r="A395" s="3" t="s">
        <v>338</v>
      </c>
      <c r="B395" s="3" t="s">
        <v>108</v>
      </c>
      <c r="C395" s="3" t="s">
        <v>779</v>
      </c>
      <c r="D395" s="3" t="s">
        <v>4</v>
      </c>
      <c r="E395" s="3" t="s">
        <v>1098</v>
      </c>
      <c r="F395" s="3" t="s">
        <v>1101</v>
      </c>
    </row>
    <row r="396" spans="1:8" x14ac:dyDescent="0.25">
      <c r="A396" s="3" t="s">
        <v>338</v>
      </c>
      <c r="B396" s="3" t="s">
        <v>108</v>
      </c>
      <c r="C396" s="3" t="s">
        <v>780</v>
      </c>
      <c r="D396" s="3" t="s">
        <v>4</v>
      </c>
      <c r="E396" s="3" t="s">
        <v>404</v>
      </c>
      <c r="F396" s="3" t="s">
        <v>1102</v>
      </c>
      <c r="G396" s="3" t="s">
        <v>910</v>
      </c>
      <c r="H396" s="3">
        <v>3.24</v>
      </c>
    </row>
    <row r="397" spans="1:8" hidden="1" x14ac:dyDescent="0.25">
      <c r="A397" s="3" t="s">
        <v>338</v>
      </c>
      <c r="B397" s="3" t="s">
        <v>108</v>
      </c>
      <c r="C397" s="3" t="s">
        <v>781</v>
      </c>
      <c r="D397" s="3" t="s">
        <v>4</v>
      </c>
      <c r="E397" s="3" t="s">
        <v>967</v>
      </c>
      <c r="F397" s="3" t="s">
        <v>1101</v>
      </c>
    </row>
    <row r="398" spans="1:8" x14ac:dyDescent="0.25">
      <c r="A398" s="3" t="s">
        <v>338</v>
      </c>
      <c r="B398" s="3" t="s">
        <v>108</v>
      </c>
      <c r="C398" s="3" t="s">
        <v>405</v>
      </c>
      <c r="D398" s="3" t="s">
        <v>4</v>
      </c>
      <c r="E398" s="3" t="s">
        <v>407</v>
      </c>
      <c r="F398" s="3" t="s">
        <v>1102</v>
      </c>
      <c r="G398" s="3" t="s">
        <v>916</v>
      </c>
      <c r="H398" s="3">
        <v>17.21</v>
      </c>
    </row>
    <row r="399" spans="1:8" hidden="1" x14ac:dyDescent="0.25">
      <c r="A399" s="3" t="s">
        <v>338</v>
      </c>
      <c r="B399" s="3" t="s">
        <v>108</v>
      </c>
      <c r="C399" s="3" t="s">
        <v>782</v>
      </c>
      <c r="D399" s="3" t="s">
        <v>4</v>
      </c>
      <c r="E399" s="3" t="s">
        <v>970</v>
      </c>
      <c r="F399" s="3" t="s">
        <v>1101</v>
      </c>
    </row>
    <row r="400" spans="1:8" x14ac:dyDescent="0.25">
      <c r="A400" s="3" t="s">
        <v>338</v>
      </c>
      <c r="B400" s="3" t="s">
        <v>108</v>
      </c>
      <c r="C400" s="3" t="s">
        <v>53</v>
      </c>
      <c r="D400" s="3" t="s">
        <v>4</v>
      </c>
      <c r="E400" s="3" t="s">
        <v>1095</v>
      </c>
      <c r="F400" s="3" t="s">
        <v>1102</v>
      </c>
      <c r="G400" s="3" t="s">
        <v>914</v>
      </c>
      <c r="H400" s="3">
        <v>3</v>
      </c>
    </row>
    <row r="401" spans="1:8" hidden="1" x14ac:dyDescent="0.25">
      <c r="A401" s="3" t="s">
        <v>338</v>
      </c>
      <c r="B401" s="3" t="s">
        <v>108</v>
      </c>
      <c r="C401" s="3" t="s">
        <v>1049</v>
      </c>
      <c r="D401" s="3" t="s">
        <v>4</v>
      </c>
      <c r="E401" s="3" t="s">
        <v>1095</v>
      </c>
      <c r="F401" s="3" t="s">
        <v>1102</v>
      </c>
    </row>
    <row r="402" spans="1:8" hidden="1" x14ac:dyDescent="0.25">
      <c r="A402" s="3" t="s">
        <v>338</v>
      </c>
      <c r="B402" s="3" t="s">
        <v>108</v>
      </c>
      <c r="C402" s="3" t="s">
        <v>1049</v>
      </c>
      <c r="D402" s="3" t="s">
        <v>4</v>
      </c>
      <c r="E402" s="3" t="s">
        <v>1095</v>
      </c>
      <c r="F402" s="3" t="s">
        <v>1102</v>
      </c>
    </row>
    <row r="403" spans="1:8" hidden="1" x14ac:dyDescent="0.25">
      <c r="A403" s="3" t="s">
        <v>338</v>
      </c>
      <c r="B403" s="3" t="s">
        <v>108</v>
      </c>
      <c r="C403" s="3" t="s">
        <v>783</v>
      </c>
      <c r="D403" s="3" t="s">
        <v>4</v>
      </c>
      <c r="E403" s="3" t="s">
        <v>1096</v>
      </c>
      <c r="F403" s="3" t="s">
        <v>1101</v>
      </c>
    </row>
    <row r="404" spans="1:8" x14ac:dyDescent="0.25">
      <c r="A404" s="3" t="s">
        <v>338</v>
      </c>
      <c r="B404" s="3" t="s">
        <v>108</v>
      </c>
      <c r="C404" s="3" t="s">
        <v>56</v>
      </c>
      <c r="D404" s="3" t="s">
        <v>4</v>
      </c>
      <c r="E404" s="3" t="s">
        <v>42</v>
      </c>
      <c r="F404" s="3" t="s">
        <v>1102</v>
      </c>
      <c r="G404" s="3" t="s">
        <v>913</v>
      </c>
      <c r="H404" s="3">
        <v>7.34</v>
      </c>
    </row>
    <row r="405" spans="1:8" hidden="1" x14ac:dyDescent="0.25">
      <c r="A405" s="3" t="s">
        <v>338</v>
      </c>
      <c r="B405" s="3" t="s">
        <v>108</v>
      </c>
      <c r="C405" s="3" t="s">
        <v>784</v>
      </c>
      <c r="D405" s="3" t="s">
        <v>4</v>
      </c>
      <c r="E405" s="3" t="s">
        <v>974</v>
      </c>
      <c r="F405" s="3" t="s">
        <v>1101</v>
      </c>
    </row>
    <row r="406" spans="1:8" x14ac:dyDescent="0.25">
      <c r="A406" s="3" t="s">
        <v>338</v>
      </c>
      <c r="B406" s="3" t="s">
        <v>108</v>
      </c>
      <c r="C406" s="3" t="s">
        <v>241</v>
      </c>
      <c r="D406" s="3" t="s">
        <v>4</v>
      </c>
      <c r="E406" s="3" t="s">
        <v>222</v>
      </c>
      <c r="F406" s="3" t="s">
        <v>1102</v>
      </c>
      <c r="G406" s="3" t="s">
        <v>954</v>
      </c>
      <c r="H406" s="3">
        <v>8.6999999999999993</v>
      </c>
    </row>
    <row r="407" spans="1:8" hidden="1" x14ac:dyDescent="0.25">
      <c r="A407" s="3" t="s">
        <v>338</v>
      </c>
      <c r="B407" s="3" t="s">
        <v>108</v>
      </c>
      <c r="C407" s="3" t="s">
        <v>785</v>
      </c>
      <c r="D407" s="3" t="s">
        <v>4</v>
      </c>
      <c r="E407" s="3" t="s">
        <v>977</v>
      </c>
      <c r="F407" s="3" t="s">
        <v>1101</v>
      </c>
    </row>
    <row r="408" spans="1:8" x14ac:dyDescent="0.25">
      <c r="A408" s="3" t="s">
        <v>338</v>
      </c>
      <c r="B408" s="3" t="s">
        <v>108</v>
      </c>
      <c r="C408" s="3" t="s">
        <v>414</v>
      </c>
      <c r="D408" s="3" t="s">
        <v>4</v>
      </c>
      <c r="E408" s="3" t="s">
        <v>406</v>
      </c>
      <c r="F408" s="3" t="s">
        <v>1102</v>
      </c>
      <c r="G408" s="3" t="s">
        <v>916</v>
      </c>
      <c r="H408" s="3">
        <v>17.21</v>
      </c>
    </row>
    <row r="409" spans="1:8" hidden="1" x14ac:dyDescent="0.25">
      <c r="A409" s="3" t="s">
        <v>338</v>
      </c>
      <c r="B409" s="3" t="s">
        <v>108</v>
      </c>
      <c r="C409" s="3" t="s">
        <v>786</v>
      </c>
      <c r="D409" s="3" t="s">
        <v>4</v>
      </c>
      <c r="E409" s="3" t="s">
        <v>966</v>
      </c>
      <c r="F409" s="3" t="s">
        <v>1101</v>
      </c>
    </row>
    <row r="410" spans="1:8" hidden="1" x14ac:dyDescent="0.25">
      <c r="A410" s="3" t="s">
        <v>338</v>
      </c>
      <c r="B410" s="3" t="s">
        <v>108</v>
      </c>
      <c r="C410" s="3" t="s">
        <v>502</v>
      </c>
      <c r="D410" s="3" t="s">
        <v>4</v>
      </c>
      <c r="E410" s="3" t="s">
        <v>403</v>
      </c>
      <c r="F410" s="3" t="s">
        <v>1102</v>
      </c>
    </row>
    <row r="411" spans="1:8" hidden="1" x14ac:dyDescent="0.25">
      <c r="A411" s="3" t="s">
        <v>338</v>
      </c>
      <c r="B411" s="3" t="s">
        <v>108</v>
      </c>
      <c r="C411" s="3" t="s">
        <v>503</v>
      </c>
      <c r="D411" s="3" t="s">
        <v>4</v>
      </c>
      <c r="E411" s="3" t="s">
        <v>244</v>
      </c>
      <c r="F411" s="3" t="s">
        <v>1102</v>
      </c>
    </row>
    <row r="412" spans="1:8" x14ac:dyDescent="0.25">
      <c r="A412" s="3" t="s">
        <v>297</v>
      </c>
      <c r="B412" s="3" t="s">
        <v>332</v>
      </c>
      <c r="C412" s="3" t="s">
        <v>203</v>
      </c>
      <c r="D412" s="3" t="s">
        <v>4</v>
      </c>
      <c r="E412" s="3" t="s">
        <v>12</v>
      </c>
      <c r="F412" s="3" t="s">
        <v>1102</v>
      </c>
      <c r="G412" s="3" t="s">
        <v>912</v>
      </c>
      <c r="H412" s="3">
        <v>43.55</v>
      </c>
    </row>
    <row r="413" spans="1:8" hidden="1" x14ac:dyDescent="0.25">
      <c r="A413" s="3" t="s">
        <v>297</v>
      </c>
      <c r="B413" s="3" t="s">
        <v>332</v>
      </c>
      <c r="C413" s="3" t="s">
        <v>789</v>
      </c>
      <c r="D413" s="3" t="s">
        <v>4</v>
      </c>
      <c r="E413" s="3" t="s">
        <v>968</v>
      </c>
      <c r="F413" s="3" t="s">
        <v>1101</v>
      </c>
    </row>
    <row r="414" spans="1:8" x14ac:dyDescent="0.25">
      <c r="A414" s="3" t="s">
        <v>297</v>
      </c>
      <c r="B414" s="3" t="s">
        <v>332</v>
      </c>
      <c r="C414" s="3" t="s">
        <v>204</v>
      </c>
      <c r="D414" s="3" t="s">
        <v>4</v>
      </c>
      <c r="E414" s="3" t="s">
        <v>1093</v>
      </c>
      <c r="F414" s="3" t="s">
        <v>1102</v>
      </c>
      <c r="G414" s="3" t="s">
        <v>914</v>
      </c>
      <c r="H414" s="3">
        <v>5.53</v>
      </c>
    </row>
    <row r="415" spans="1:8" hidden="1" x14ac:dyDescent="0.25">
      <c r="A415" s="3" t="s">
        <v>297</v>
      </c>
      <c r="B415" s="3" t="s">
        <v>332</v>
      </c>
      <c r="C415" s="3" t="s">
        <v>1084</v>
      </c>
      <c r="D415" s="3" t="s">
        <v>4</v>
      </c>
      <c r="E415" s="3" t="s">
        <v>1093</v>
      </c>
      <c r="F415" s="3" t="s">
        <v>1102</v>
      </c>
    </row>
    <row r="416" spans="1:8" hidden="1" x14ac:dyDescent="0.25">
      <c r="A416" s="3" t="s">
        <v>297</v>
      </c>
      <c r="B416" s="3" t="s">
        <v>332</v>
      </c>
      <c r="C416" s="3" t="s">
        <v>1084</v>
      </c>
      <c r="D416" s="3" t="s">
        <v>4</v>
      </c>
      <c r="E416" s="3" t="s">
        <v>1093</v>
      </c>
      <c r="F416" s="3" t="s">
        <v>1102</v>
      </c>
    </row>
    <row r="417" spans="1:8" hidden="1" x14ac:dyDescent="0.25">
      <c r="A417" s="3" t="s">
        <v>297</v>
      </c>
      <c r="B417" s="3" t="s">
        <v>332</v>
      </c>
      <c r="C417" s="3" t="s">
        <v>790</v>
      </c>
      <c r="D417" s="3" t="s">
        <v>4</v>
      </c>
      <c r="E417" s="3" t="s">
        <v>1098</v>
      </c>
      <c r="F417" s="3" t="s">
        <v>1101</v>
      </c>
    </row>
    <row r="418" spans="1:8" x14ac:dyDescent="0.25">
      <c r="A418" s="3" t="s">
        <v>297</v>
      </c>
      <c r="B418" s="3" t="s">
        <v>332</v>
      </c>
      <c r="C418" s="3" t="s">
        <v>791</v>
      </c>
      <c r="D418" s="3" t="s">
        <v>4</v>
      </c>
      <c r="E418" s="3" t="s">
        <v>404</v>
      </c>
      <c r="F418" s="3" t="s">
        <v>1102</v>
      </c>
      <c r="G418" s="3" t="s">
        <v>910</v>
      </c>
      <c r="H418" s="3">
        <v>3.24</v>
      </c>
    </row>
    <row r="419" spans="1:8" hidden="1" x14ac:dyDescent="0.25">
      <c r="A419" s="3" t="s">
        <v>297</v>
      </c>
      <c r="B419" s="3" t="s">
        <v>332</v>
      </c>
      <c r="C419" s="3" t="s">
        <v>793</v>
      </c>
      <c r="D419" s="3" t="s">
        <v>4</v>
      </c>
      <c r="E419" s="3" t="s">
        <v>967</v>
      </c>
      <c r="F419" s="3" t="s">
        <v>1101</v>
      </c>
    </row>
    <row r="420" spans="1:8" x14ac:dyDescent="0.25">
      <c r="A420" s="3" t="s">
        <v>297</v>
      </c>
      <c r="B420" s="3" t="s">
        <v>332</v>
      </c>
      <c r="C420" s="3" t="s">
        <v>794</v>
      </c>
      <c r="D420" s="3" t="s">
        <v>4</v>
      </c>
      <c r="E420" s="3" t="s">
        <v>407</v>
      </c>
      <c r="F420" s="3" t="s">
        <v>1102</v>
      </c>
      <c r="G420" s="3" t="s">
        <v>916</v>
      </c>
      <c r="H420" s="3">
        <v>17.21</v>
      </c>
    </row>
    <row r="421" spans="1:8" hidden="1" x14ac:dyDescent="0.25">
      <c r="A421" s="3" t="s">
        <v>297</v>
      </c>
      <c r="B421" s="3" t="s">
        <v>332</v>
      </c>
      <c r="C421" s="3" t="s">
        <v>795</v>
      </c>
      <c r="D421" s="3" t="s">
        <v>4</v>
      </c>
      <c r="E421" s="3" t="s">
        <v>970</v>
      </c>
      <c r="F421" s="3" t="s">
        <v>1101</v>
      </c>
    </row>
    <row r="422" spans="1:8" x14ac:dyDescent="0.25">
      <c r="A422" s="3" t="s">
        <v>297</v>
      </c>
      <c r="B422" s="3" t="s">
        <v>332</v>
      </c>
      <c r="C422" s="3" t="s">
        <v>205</v>
      </c>
      <c r="D422" s="3" t="s">
        <v>4</v>
      </c>
      <c r="E422" s="3" t="s">
        <v>1095</v>
      </c>
      <c r="F422" s="3" t="s">
        <v>1102</v>
      </c>
      <c r="G422" s="3" t="s">
        <v>914</v>
      </c>
      <c r="H422" s="3">
        <v>3</v>
      </c>
    </row>
    <row r="423" spans="1:8" hidden="1" x14ac:dyDescent="0.25">
      <c r="A423" s="3" t="s">
        <v>297</v>
      </c>
      <c r="B423" s="3" t="s">
        <v>332</v>
      </c>
      <c r="C423" s="3" t="s">
        <v>1085</v>
      </c>
      <c r="D423" s="3" t="s">
        <v>4</v>
      </c>
      <c r="E423" s="3" t="s">
        <v>1095</v>
      </c>
      <c r="F423" s="3" t="s">
        <v>1102</v>
      </c>
    </row>
    <row r="424" spans="1:8" hidden="1" x14ac:dyDescent="0.25">
      <c r="A424" s="3" t="s">
        <v>297</v>
      </c>
      <c r="B424" s="3" t="s">
        <v>332</v>
      </c>
      <c r="C424" s="3" t="s">
        <v>1085</v>
      </c>
      <c r="D424" s="3" t="s">
        <v>4</v>
      </c>
      <c r="E424" s="3" t="s">
        <v>1095</v>
      </c>
      <c r="F424" s="3" t="s">
        <v>1102</v>
      </c>
    </row>
    <row r="425" spans="1:8" hidden="1" x14ac:dyDescent="0.25">
      <c r="A425" s="3" t="s">
        <v>297</v>
      </c>
      <c r="B425" s="3" t="s">
        <v>332</v>
      </c>
      <c r="C425" s="3" t="s">
        <v>796</v>
      </c>
      <c r="D425" s="3" t="s">
        <v>4</v>
      </c>
      <c r="E425" s="3" t="s">
        <v>1096</v>
      </c>
      <c r="F425" s="3" t="s">
        <v>1101</v>
      </c>
    </row>
    <row r="426" spans="1:8" x14ac:dyDescent="0.25">
      <c r="A426" s="3" t="s">
        <v>297</v>
      </c>
      <c r="B426" s="3" t="s">
        <v>332</v>
      </c>
      <c r="C426" s="3" t="s">
        <v>206</v>
      </c>
      <c r="D426" s="3" t="s">
        <v>4</v>
      </c>
      <c r="E426" s="3" t="s">
        <v>42</v>
      </c>
      <c r="F426" s="3" t="s">
        <v>1102</v>
      </c>
      <c r="G426" s="3" t="s">
        <v>913</v>
      </c>
      <c r="H426" s="3">
        <v>7.34</v>
      </c>
    </row>
    <row r="427" spans="1:8" hidden="1" x14ac:dyDescent="0.25">
      <c r="A427" s="3" t="s">
        <v>297</v>
      </c>
      <c r="B427" s="3" t="s">
        <v>332</v>
      </c>
      <c r="C427" s="3" t="s">
        <v>797</v>
      </c>
      <c r="D427" s="3" t="s">
        <v>4</v>
      </c>
      <c r="E427" s="3" t="s">
        <v>974</v>
      </c>
      <c r="F427" s="3" t="s">
        <v>1101</v>
      </c>
    </row>
    <row r="428" spans="1:8" x14ac:dyDescent="0.25">
      <c r="A428" s="3" t="s">
        <v>297</v>
      </c>
      <c r="B428" s="3" t="s">
        <v>332</v>
      </c>
      <c r="C428" s="3" t="s">
        <v>238</v>
      </c>
      <c r="D428" s="3" t="s">
        <v>4</v>
      </c>
      <c r="E428" s="3" t="s">
        <v>222</v>
      </c>
      <c r="F428" s="3" t="s">
        <v>1102</v>
      </c>
      <c r="G428" s="3" t="s">
        <v>954</v>
      </c>
      <c r="H428" s="3">
        <v>8.6999999999999993</v>
      </c>
    </row>
    <row r="429" spans="1:8" hidden="1" x14ac:dyDescent="0.25">
      <c r="A429" s="3" t="s">
        <v>297</v>
      </c>
      <c r="B429" s="3" t="s">
        <v>332</v>
      </c>
      <c r="C429" s="3" t="s">
        <v>798</v>
      </c>
      <c r="D429" s="3" t="s">
        <v>4</v>
      </c>
      <c r="E429" s="3" t="s">
        <v>977</v>
      </c>
      <c r="F429" s="3" t="s">
        <v>1101</v>
      </c>
    </row>
    <row r="430" spans="1:8" x14ac:dyDescent="0.25">
      <c r="A430" s="3" t="s">
        <v>297</v>
      </c>
      <c r="B430" s="3" t="s">
        <v>332</v>
      </c>
      <c r="C430" s="3" t="s">
        <v>432</v>
      </c>
      <c r="D430" s="3" t="s">
        <v>4</v>
      </c>
      <c r="E430" s="3" t="s">
        <v>406</v>
      </c>
      <c r="F430" s="3" t="s">
        <v>1102</v>
      </c>
      <c r="G430" s="3" t="s">
        <v>916</v>
      </c>
      <c r="H430" s="3">
        <v>17.21</v>
      </c>
    </row>
    <row r="431" spans="1:8" hidden="1" x14ac:dyDescent="0.25">
      <c r="A431" s="3" t="s">
        <v>297</v>
      </c>
      <c r="B431" s="3" t="s">
        <v>332</v>
      </c>
      <c r="C431" s="3" t="s">
        <v>799</v>
      </c>
      <c r="D431" s="3" t="s">
        <v>4</v>
      </c>
      <c r="E431" s="3" t="s">
        <v>966</v>
      </c>
      <c r="F431" s="3" t="s">
        <v>1101</v>
      </c>
    </row>
    <row r="432" spans="1:8" hidden="1" x14ac:dyDescent="0.25">
      <c r="A432" s="3" t="s">
        <v>297</v>
      </c>
      <c r="B432" s="3" t="s">
        <v>332</v>
      </c>
      <c r="C432" s="3" t="s">
        <v>522</v>
      </c>
      <c r="D432" s="3" t="s">
        <v>4</v>
      </c>
      <c r="E432" s="3" t="s">
        <v>244</v>
      </c>
      <c r="F432" s="3" t="s">
        <v>1102</v>
      </c>
    </row>
    <row r="433" spans="1:8" x14ac:dyDescent="0.25">
      <c r="A433" s="3" t="s">
        <v>353</v>
      </c>
      <c r="B433" s="3" t="s">
        <v>332</v>
      </c>
      <c r="C433" s="3" t="s">
        <v>216</v>
      </c>
      <c r="D433" s="3" t="s">
        <v>4</v>
      </c>
      <c r="E433" s="3" t="s">
        <v>12</v>
      </c>
      <c r="F433" s="3" t="s">
        <v>1102</v>
      </c>
      <c r="G433" s="3" t="s">
        <v>912</v>
      </c>
      <c r="H433" s="3">
        <v>43.55</v>
      </c>
    </row>
    <row r="434" spans="1:8" hidden="1" x14ac:dyDescent="0.25">
      <c r="A434" s="3" t="s">
        <v>353</v>
      </c>
      <c r="B434" s="3" t="s">
        <v>332</v>
      </c>
      <c r="C434" s="3" t="s">
        <v>800</v>
      </c>
      <c r="D434" s="3" t="s">
        <v>4</v>
      </c>
      <c r="E434" s="3" t="s">
        <v>968</v>
      </c>
      <c r="F434" s="3" t="s">
        <v>1101</v>
      </c>
    </row>
    <row r="435" spans="1:8" x14ac:dyDescent="0.25">
      <c r="A435" s="3" t="s">
        <v>353</v>
      </c>
      <c r="B435" s="3" t="s">
        <v>332</v>
      </c>
      <c r="C435" s="3" t="s">
        <v>217</v>
      </c>
      <c r="D435" s="3" t="s">
        <v>4</v>
      </c>
      <c r="E435" s="3" t="s">
        <v>1093</v>
      </c>
      <c r="F435" s="3" t="s">
        <v>1102</v>
      </c>
      <c r="G435" s="3" t="s">
        <v>914</v>
      </c>
      <c r="H435" s="3">
        <v>5.53</v>
      </c>
    </row>
    <row r="436" spans="1:8" hidden="1" x14ac:dyDescent="0.25">
      <c r="A436" s="3" t="s">
        <v>353</v>
      </c>
      <c r="B436" s="3" t="s">
        <v>332</v>
      </c>
      <c r="C436" s="3" t="s">
        <v>1086</v>
      </c>
      <c r="D436" s="3" t="s">
        <v>4</v>
      </c>
      <c r="E436" s="3" t="s">
        <v>1093</v>
      </c>
      <c r="F436" s="3" t="s">
        <v>1102</v>
      </c>
    </row>
    <row r="437" spans="1:8" hidden="1" x14ac:dyDescent="0.25">
      <c r="A437" s="3" t="s">
        <v>353</v>
      </c>
      <c r="B437" s="3" t="s">
        <v>332</v>
      </c>
      <c r="C437" s="3" t="s">
        <v>1086</v>
      </c>
      <c r="D437" s="3" t="s">
        <v>4</v>
      </c>
      <c r="E437" s="3" t="s">
        <v>1093</v>
      </c>
      <c r="F437" s="3" t="s">
        <v>1102</v>
      </c>
    </row>
    <row r="438" spans="1:8" hidden="1" x14ac:dyDescent="0.25">
      <c r="A438" s="3" t="s">
        <v>353</v>
      </c>
      <c r="B438" s="3" t="s">
        <v>332</v>
      </c>
      <c r="C438" s="3" t="s">
        <v>801</v>
      </c>
      <c r="D438" s="3" t="s">
        <v>4</v>
      </c>
      <c r="E438" s="3" t="s">
        <v>1098</v>
      </c>
      <c r="F438" s="3" t="s">
        <v>1101</v>
      </c>
    </row>
    <row r="439" spans="1:8" x14ac:dyDescent="0.25">
      <c r="A439" s="3" t="s">
        <v>353</v>
      </c>
      <c r="B439" s="3" t="s">
        <v>332</v>
      </c>
      <c r="C439" s="3" t="s">
        <v>802</v>
      </c>
      <c r="D439" s="3" t="s">
        <v>4</v>
      </c>
      <c r="E439" s="3" t="s">
        <v>404</v>
      </c>
      <c r="F439" s="3" t="s">
        <v>1102</v>
      </c>
      <c r="G439" s="3" t="s">
        <v>910</v>
      </c>
      <c r="H439" s="3">
        <v>3.24</v>
      </c>
    </row>
    <row r="440" spans="1:8" hidden="1" x14ac:dyDescent="0.25">
      <c r="A440" s="3" t="s">
        <v>353</v>
      </c>
      <c r="B440" s="3" t="s">
        <v>332</v>
      </c>
      <c r="C440" s="3" t="s">
        <v>804</v>
      </c>
      <c r="D440" s="3" t="s">
        <v>4</v>
      </c>
      <c r="E440" s="3" t="s">
        <v>967</v>
      </c>
      <c r="F440" s="3" t="s">
        <v>1101</v>
      </c>
    </row>
    <row r="441" spans="1:8" x14ac:dyDescent="0.25">
      <c r="A441" s="3" t="s">
        <v>353</v>
      </c>
      <c r="B441" s="3" t="s">
        <v>332</v>
      </c>
      <c r="C441" s="3" t="s">
        <v>805</v>
      </c>
      <c r="D441" s="3" t="s">
        <v>4</v>
      </c>
      <c r="E441" s="3" t="s">
        <v>407</v>
      </c>
      <c r="F441" s="3" t="s">
        <v>1102</v>
      </c>
      <c r="G441" s="3" t="s">
        <v>916</v>
      </c>
      <c r="H441" s="3">
        <v>17.21</v>
      </c>
    </row>
    <row r="442" spans="1:8" hidden="1" x14ac:dyDescent="0.25">
      <c r="A442" s="3" t="s">
        <v>353</v>
      </c>
      <c r="B442" s="3" t="s">
        <v>332</v>
      </c>
      <c r="C442" s="3" t="s">
        <v>806</v>
      </c>
      <c r="D442" s="3" t="s">
        <v>4</v>
      </c>
      <c r="E442" s="3" t="s">
        <v>970</v>
      </c>
      <c r="F442" s="3" t="s">
        <v>1101</v>
      </c>
    </row>
    <row r="443" spans="1:8" x14ac:dyDescent="0.25">
      <c r="A443" s="3" t="s">
        <v>353</v>
      </c>
      <c r="B443" s="3" t="s">
        <v>332</v>
      </c>
      <c r="C443" s="3" t="s">
        <v>218</v>
      </c>
      <c r="D443" s="3" t="s">
        <v>4</v>
      </c>
      <c r="E443" s="3" t="s">
        <v>1095</v>
      </c>
      <c r="F443" s="3" t="s">
        <v>1102</v>
      </c>
      <c r="G443" s="3" t="s">
        <v>914</v>
      </c>
      <c r="H443" s="3">
        <v>3</v>
      </c>
    </row>
    <row r="444" spans="1:8" hidden="1" x14ac:dyDescent="0.25">
      <c r="A444" s="3" t="s">
        <v>353</v>
      </c>
      <c r="B444" s="3" t="s">
        <v>332</v>
      </c>
      <c r="C444" s="3" t="s">
        <v>1087</v>
      </c>
      <c r="D444" s="3" t="s">
        <v>4</v>
      </c>
      <c r="E444" s="3" t="s">
        <v>1095</v>
      </c>
      <c r="F444" s="3" t="s">
        <v>1102</v>
      </c>
    </row>
    <row r="445" spans="1:8" hidden="1" x14ac:dyDescent="0.25">
      <c r="A445" s="3" t="s">
        <v>353</v>
      </c>
      <c r="B445" s="3" t="s">
        <v>332</v>
      </c>
      <c r="C445" s="3" t="s">
        <v>1087</v>
      </c>
      <c r="D445" s="3" t="s">
        <v>4</v>
      </c>
      <c r="E445" s="3" t="s">
        <v>1095</v>
      </c>
      <c r="F445" s="3" t="s">
        <v>1102</v>
      </c>
    </row>
    <row r="446" spans="1:8" hidden="1" x14ac:dyDescent="0.25">
      <c r="A446" s="3" t="s">
        <v>353</v>
      </c>
      <c r="B446" s="3" t="s">
        <v>332</v>
      </c>
      <c r="C446" s="3" t="s">
        <v>807</v>
      </c>
      <c r="D446" s="3" t="s">
        <v>4</v>
      </c>
      <c r="E446" s="3" t="s">
        <v>1096</v>
      </c>
      <c r="F446" s="3" t="s">
        <v>1101</v>
      </c>
    </row>
    <row r="447" spans="1:8" x14ac:dyDescent="0.25">
      <c r="A447" s="3" t="s">
        <v>353</v>
      </c>
      <c r="B447" s="3" t="s">
        <v>332</v>
      </c>
      <c r="C447" s="3" t="s">
        <v>219</v>
      </c>
      <c r="D447" s="3" t="s">
        <v>4</v>
      </c>
      <c r="E447" s="3" t="s">
        <v>42</v>
      </c>
      <c r="F447" s="3" t="s">
        <v>1102</v>
      </c>
      <c r="G447" s="3" t="s">
        <v>913</v>
      </c>
      <c r="H447" s="3">
        <v>10.26</v>
      </c>
    </row>
    <row r="448" spans="1:8" hidden="1" x14ac:dyDescent="0.25">
      <c r="A448" s="3" t="s">
        <v>353</v>
      </c>
      <c r="B448" s="3" t="s">
        <v>332</v>
      </c>
      <c r="C448" s="3" t="s">
        <v>808</v>
      </c>
      <c r="D448" s="3" t="s">
        <v>4</v>
      </c>
      <c r="E448" s="3" t="s">
        <v>974</v>
      </c>
      <c r="F448" s="3" t="s">
        <v>1101</v>
      </c>
    </row>
    <row r="449" spans="1:8" x14ac:dyDescent="0.25">
      <c r="A449" s="3" t="s">
        <v>353</v>
      </c>
      <c r="B449" s="3" t="s">
        <v>332</v>
      </c>
      <c r="C449" s="3" t="s">
        <v>239</v>
      </c>
      <c r="D449" s="3" t="s">
        <v>4</v>
      </c>
      <c r="E449" s="3" t="s">
        <v>222</v>
      </c>
      <c r="F449" s="3" t="s">
        <v>1102</v>
      </c>
      <c r="G449" s="3" t="s">
        <v>954</v>
      </c>
      <c r="H449" s="3">
        <v>8.6999999999999993</v>
      </c>
    </row>
    <row r="450" spans="1:8" hidden="1" x14ac:dyDescent="0.25">
      <c r="A450" s="3" t="s">
        <v>353</v>
      </c>
      <c r="B450" s="3" t="s">
        <v>332</v>
      </c>
      <c r="C450" s="3" t="s">
        <v>809</v>
      </c>
      <c r="D450" s="3" t="s">
        <v>4</v>
      </c>
      <c r="E450" s="3" t="s">
        <v>977</v>
      </c>
      <c r="F450" s="3" t="s">
        <v>1101</v>
      </c>
    </row>
    <row r="451" spans="1:8" x14ac:dyDescent="0.25">
      <c r="A451" s="3" t="s">
        <v>353</v>
      </c>
      <c r="B451" s="3" t="s">
        <v>332</v>
      </c>
      <c r="C451" s="3" t="s">
        <v>433</v>
      </c>
      <c r="D451" s="3" t="s">
        <v>4</v>
      </c>
      <c r="E451" s="3" t="s">
        <v>406</v>
      </c>
      <c r="F451" s="3" t="s">
        <v>1102</v>
      </c>
      <c r="G451" s="3" t="s">
        <v>916</v>
      </c>
      <c r="H451" s="3">
        <v>17.21</v>
      </c>
    </row>
    <row r="452" spans="1:8" hidden="1" x14ac:dyDescent="0.25">
      <c r="A452" s="3" t="s">
        <v>353</v>
      </c>
      <c r="B452" s="3" t="s">
        <v>332</v>
      </c>
      <c r="C452" s="3" t="s">
        <v>810</v>
      </c>
      <c r="D452" s="3" t="s">
        <v>4</v>
      </c>
      <c r="E452" s="3" t="s">
        <v>966</v>
      </c>
      <c r="F452" s="3" t="s">
        <v>1101</v>
      </c>
    </row>
    <row r="453" spans="1:8" x14ac:dyDescent="0.25">
      <c r="A453" s="3" t="s">
        <v>353</v>
      </c>
      <c r="B453" s="3" t="s">
        <v>332</v>
      </c>
      <c r="C453" s="3" t="s">
        <v>434</v>
      </c>
      <c r="D453" s="3" t="s">
        <v>4</v>
      </c>
      <c r="E453" s="3" t="s">
        <v>316</v>
      </c>
      <c r="F453" s="3" t="s">
        <v>1102</v>
      </c>
      <c r="G453" s="3" t="s">
        <v>988</v>
      </c>
      <c r="H453" s="3">
        <v>20.14</v>
      </c>
    </row>
    <row r="454" spans="1:8" hidden="1" x14ac:dyDescent="0.25">
      <c r="A454" s="3" t="s">
        <v>353</v>
      </c>
      <c r="B454" s="3" t="s">
        <v>332</v>
      </c>
      <c r="C454" s="3" t="s">
        <v>813</v>
      </c>
      <c r="D454" s="3" t="s">
        <v>4</v>
      </c>
      <c r="E454" s="3" t="s">
        <v>978</v>
      </c>
      <c r="F454" s="3" t="s">
        <v>1101</v>
      </c>
    </row>
    <row r="455" spans="1:8" hidden="1" x14ac:dyDescent="0.25">
      <c r="A455" s="3" t="s">
        <v>353</v>
      </c>
      <c r="B455" s="3" t="s">
        <v>332</v>
      </c>
      <c r="C455" s="3" t="s">
        <v>523</v>
      </c>
      <c r="D455" s="3" t="s">
        <v>4</v>
      </c>
      <c r="E455" s="3" t="s">
        <v>244</v>
      </c>
      <c r="F455" s="3" t="s">
        <v>1102</v>
      </c>
    </row>
    <row r="456" spans="1:8" x14ac:dyDescent="0.25">
      <c r="A456" s="3" t="s">
        <v>54</v>
      </c>
      <c r="B456" s="3" t="s">
        <v>108</v>
      </c>
      <c r="C456" s="3" t="s">
        <v>58</v>
      </c>
      <c r="D456" s="3" t="s">
        <v>4</v>
      </c>
      <c r="E456" s="3" t="s">
        <v>12</v>
      </c>
      <c r="F456" s="3" t="s">
        <v>1102</v>
      </c>
      <c r="G456" s="3" t="s">
        <v>912</v>
      </c>
      <c r="H456" s="3">
        <v>57.9</v>
      </c>
    </row>
    <row r="457" spans="1:8" hidden="1" x14ac:dyDescent="0.25">
      <c r="A457" s="3" t="s">
        <v>54</v>
      </c>
      <c r="B457" s="3" t="s">
        <v>108</v>
      </c>
      <c r="C457" s="3" t="s">
        <v>814</v>
      </c>
      <c r="D457" s="3" t="s">
        <v>4</v>
      </c>
      <c r="E457" s="3" t="s">
        <v>968</v>
      </c>
      <c r="F457" s="3" t="s">
        <v>1101</v>
      </c>
    </row>
    <row r="458" spans="1:8" x14ac:dyDescent="0.25">
      <c r="A458" s="3" t="s">
        <v>54</v>
      </c>
      <c r="B458" s="3" t="s">
        <v>108</v>
      </c>
      <c r="C458" s="3" t="s">
        <v>59</v>
      </c>
      <c r="D458" s="3" t="s">
        <v>4</v>
      </c>
      <c r="E458" s="3" t="s">
        <v>1093</v>
      </c>
      <c r="F458" s="3" t="s">
        <v>1102</v>
      </c>
      <c r="G458" s="3" t="s">
        <v>914</v>
      </c>
      <c r="H458" s="3">
        <v>5.53</v>
      </c>
    </row>
    <row r="459" spans="1:8" hidden="1" x14ac:dyDescent="0.25">
      <c r="A459" s="3" t="s">
        <v>54</v>
      </c>
      <c r="B459" s="3" t="s">
        <v>108</v>
      </c>
      <c r="C459" s="3" t="s">
        <v>1050</v>
      </c>
      <c r="D459" s="3" t="s">
        <v>4</v>
      </c>
      <c r="E459" s="3" t="s">
        <v>1093</v>
      </c>
      <c r="F459" s="3" t="s">
        <v>1102</v>
      </c>
    </row>
    <row r="460" spans="1:8" hidden="1" x14ac:dyDescent="0.25">
      <c r="A460" s="3" t="s">
        <v>54</v>
      </c>
      <c r="B460" s="3" t="s">
        <v>108</v>
      </c>
      <c r="C460" s="3" t="s">
        <v>1050</v>
      </c>
      <c r="D460" s="3" t="s">
        <v>4</v>
      </c>
      <c r="E460" s="3" t="s">
        <v>1093</v>
      </c>
      <c r="F460" s="3" t="s">
        <v>1102</v>
      </c>
    </row>
    <row r="461" spans="1:8" hidden="1" x14ac:dyDescent="0.25">
      <c r="A461" s="3" t="s">
        <v>54</v>
      </c>
      <c r="B461" s="3" t="s">
        <v>108</v>
      </c>
      <c r="C461" s="3" t="s">
        <v>815</v>
      </c>
      <c r="D461" s="3" t="s">
        <v>4</v>
      </c>
      <c r="E461" s="3" t="s">
        <v>1098</v>
      </c>
      <c r="F461" s="3" t="s">
        <v>1101</v>
      </c>
    </row>
    <row r="462" spans="1:8" x14ac:dyDescent="0.25">
      <c r="A462" s="3" t="s">
        <v>54</v>
      </c>
      <c r="B462" s="3" t="s">
        <v>108</v>
      </c>
      <c r="C462" s="3" t="s">
        <v>816</v>
      </c>
      <c r="D462" s="3" t="s">
        <v>4</v>
      </c>
      <c r="E462" s="3" t="s">
        <v>404</v>
      </c>
      <c r="F462" s="3" t="s">
        <v>1102</v>
      </c>
      <c r="G462" s="3" t="s">
        <v>910</v>
      </c>
      <c r="H462" s="3">
        <v>3.24</v>
      </c>
    </row>
    <row r="463" spans="1:8" hidden="1" x14ac:dyDescent="0.25">
      <c r="A463" s="3" t="s">
        <v>54</v>
      </c>
      <c r="B463" s="3" t="s">
        <v>108</v>
      </c>
      <c r="C463" s="3" t="s">
        <v>817</v>
      </c>
      <c r="D463" s="3" t="s">
        <v>4</v>
      </c>
      <c r="E463" s="3" t="s">
        <v>967</v>
      </c>
      <c r="F463" s="3" t="s">
        <v>1101</v>
      </c>
    </row>
    <row r="464" spans="1:8" x14ac:dyDescent="0.25">
      <c r="A464" s="3" t="s">
        <v>54</v>
      </c>
      <c r="B464" s="3" t="s">
        <v>108</v>
      </c>
      <c r="C464" s="3" t="s">
        <v>408</v>
      </c>
      <c r="D464" s="3" t="s">
        <v>4</v>
      </c>
      <c r="E464" s="3" t="s">
        <v>407</v>
      </c>
      <c r="F464" s="3" t="s">
        <v>1102</v>
      </c>
      <c r="G464" s="3" t="s">
        <v>916</v>
      </c>
      <c r="H464" s="3">
        <v>17.21</v>
      </c>
    </row>
    <row r="465" spans="1:8" hidden="1" x14ac:dyDescent="0.25">
      <c r="A465" s="3" t="s">
        <v>54</v>
      </c>
      <c r="B465" s="3" t="s">
        <v>108</v>
      </c>
      <c r="C465" s="3" t="s">
        <v>818</v>
      </c>
      <c r="D465" s="3" t="s">
        <v>4</v>
      </c>
      <c r="E465" s="3" t="s">
        <v>970</v>
      </c>
      <c r="F465" s="3" t="s">
        <v>1101</v>
      </c>
    </row>
    <row r="466" spans="1:8" x14ac:dyDescent="0.25">
      <c r="A466" s="3" t="s">
        <v>54</v>
      </c>
      <c r="B466" s="3" t="s">
        <v>108</v>
      </c>
      <c r="C466" s="3" t="s">
        <v>60</v>
      </c>
      <c r="D466" s="3" t="s">
        <v>4</v>
      </c>
      <c r="E466" s="3" t="s">
        <v>1095</v>
      </c>
      <c r="F466" s="3" t="s">
        <v>1102</v>
      </c>
      <c r="G466" s="3" t="s">
        <v>914</v>
      </c>
      <c r="H466" s="3">
        <v>3</v>
      </c>
    </row>
    <row r="467" spans="1:8" hidden="1" x14ac:dyDescent="0.25">
      <c r="A467" s="3" t="s">
        <v>54</v>
      </c>
      <c r="B467" s="3" t="s">
        <v>108</v>
      </c>
      <c r="C467" s="3" t="s">
        <v>1051</v>
      </c>
      <c r="D467" s="3" t="s">
        <v>4</v>
      </c>
      <c r="E467" s="3" t="s">
        <v>1095</v>
      </c>
      <c r="F467" s="3" t="s">
        <v>1102</v>
      </c>
    </row>
    <row r="468" spans="1:8" hidden="1" x14ac:dyDescent="0.25">
      <c r="A468" s="3" t="s">
        <v>54</v>
      </c>
      <c r="B468" s="3" t="s">
        <v>108</v>
      </c>
      <c r="C468" s="3" t="s">
        <v>1051</v>
      </c>
      <c r="D468" s="3" t="s">
        <v>4</v>
      </c>
      <c r="E468" s="3" t="s">
        <v>1095</v>
      </c>
      <c r="F468" s="3" t="s">
        <v>1102</v>
      </c>
    </row>
    <row r="469" spans="1:8" hidden="1" x14ac:dyDescent="0.25">
      <c r="A469" s="3" t="s">
        <v>54</v>
      </c>
      <c r="B469" s="3" t="s">
        <v>108</v>
      </c>
      <c r="C469" s="3" t="s">
        <v>819</v>
      </c>
      <c r="D469" s="3" t="s">
        <v>4</v>
      </c>
      <c r="E469" s="3" t="s">
        <v>1096</v>
      </c>
      <c r="F469" s="3" t="s">
        <v>1101</v>
      </c>
    </row>
    <row r="470" spans="1:8" x14ac:dyDescent="0.25">
      <c r="A470" s="3" t="s">
        <v>54</v>
      </c>
      <c r="B470" s="3" t="s">
        <v>108</v>
      </c>
      <c r="C470" s="3" t="s">
        <v>61</v>
      </c>
      <c r="D470" s="3" t="s">
        <v>4</v>
      </c>
      <c r="E470" s="3" t="s">
        <v>42</v>
      </c>
      <c r="F470" s="3" t="s">
        <v>1102</v>
      </c>
      <c r="G470" s="3" t="s">
        <v>913</v>
      </c>
      <c r="H470" s="3">
        <v>7.34</v>
      </c>
    </row>
    <row r="471" spans="1:8" hidden="1" x14ac:dyDescent="0.25">
      <c r="A471" s="3" t="s">
        <v>54</v>
      </c>
      <c r="B471" s="3" t="s">
        <v>108</v>
      </c>
      <c r="C471" s="3" t="s">
        <v>820</v>
      </c>
      <c r="D471" s="3" t="s">
        <v>4</v>
      </c>
      <c r="E471" s="3" t="s">
        <v>974</v>
      </c>
      <c r="F471" s="3" t="s">
        <v>1101</v>
      </c>
    </row>
    <row r="472" spans="1:8" x14ac:dyDescent="0.25">
      <c r="A472" s="3" t="s">
        <v>54</v>
      </c>
      <c r="B472" s="3" t="s">
        <v>108</v>
      </c>
      <c r="C472" s="3" t="s">
        <v>240</v>
      </c>
      <c r="D472" s="3" t="s">
        <v>4</v>
      </c>
      <c r="E472" s="3" t="s">
        <v>222</v>
      </c>
      <c r="F472" s="3" t="s">
        <v>1102</v>
      </c>
      <c r="G472" s="3" t="s">
        <v>954</v>
      </c>
      <c r="H472" s="3">
        <v>8.6999999999999993</v>
      </c>
    </row>
    <row r="473" spans="1:8" hidden="1" x14ac:dyDescent="0.25">
      <c r="A473" s="3" t="s">
        <v>54</v>
      </c>
      <c r="B473" s="3" t="s">
        <v>108</v>
      </c>
      <c r="C473" s="3" t="s">
        <v>821</v>
      </c>
      <c r="D473" s="3" t="s">
        <v>4</v>
      </c>
      <c r="E473" s="3" t="s">
        <v>977</v>
      </c>
      <c r="F473" s="3" t="s">
        <v>1101</v>
      </c>
    </row>
    <row r="474" spans="1:8" x14ac:dyDescent="0.25">
      <c r="A474" s="3" t="s">
        <v>54</v>
      </c>
      <c r="B474" s="3" t="s">
        <v>108</v>
      </c>
      <c r="C474" s="3" t="s">
        <v>415</v>
      </c>
      <c r="D474" s="3" t="s">
        <v>4</v>
      </c>
      <c r="E474" s="3" t="s">
        <v>406</v>
      </c>
      <c r="F474" s="3" t="s">
        <v>1102</v>
      </c>
      <c r="G474" s="3" t="s">
        <v>916</v>
      </c>
      <c r="H474" s="3">
        <v>17.21</v>
      </c>
    </row>
    <row r="475" spans="1:8" hidden="1" x14ac:dyDescent="0.25">
      <c r="A475" s="3" t="s">
        <v>54</v>
      </c>
      <c r="B475" s="3" t="s">
        <v>108</v>
      </c>
      <c r="C475" s="3" t="s">
        <v>822</v>
      </c>
      <c r="D475" s="3" t="s">
        <v>4</v>
      </c>
      <c r="E475" s="3" t="s">
        <v>966</v>
      </c>
      <c r="F475" s="3" t="s">
        <v>1101</v>
      </c>
    </row>
    <row r="476" spans="1:8" hidden="1" x14ac:dyDescent="0.25">
      <c r="A476" s="3" t="s">
        <v>54</v>
      </c>
      <c r="B476" s="3" t="s">
        <v>108</v>
      </c>
      <c r="C476" s="3" t="s">
        <v>504</v>
      </c>
      <c r="D476" s="3" t="s">
        <v>4</v>
      </c>
      <c r="E476" s="3" t="s">
        <v>403</v>
      </c>
      <c r="F476" s="3" t="s">
        <v>1102</v>
      </c>
    </row>
    <row r="477" spans="1:8" hidden="1" x14ac:dyDescent="0.25">
      <c r="A477" s="3" t="s">
        <v>54</v>
      </c>
      <c r="B477" s="3" t="s">
        <v>108</v>
      </c>
      <c r="C477" s="3" t="s">
        <v>505</v>
      </c>
      <c r="D477" s="3" t="s">
        <v>4</v>
      </c>
      <c r="E477" s="3" t="s">
        <v>244</v>
      </c>
      <c r="F477" s="3" t="s">
        <v>1102</v>
      </c>
    </row>
    <row r="478" spans="1:8" x14ac:dyDescent="0.25">
      <c r="A478" s="3" t="s">
        <v>41</v>
      </c>
      <c r="B478" s="3" t="s">
        <v>331</v>
      </c>
      <c r="C478" s="3" t="s">
        <v>128</v>
      </c>
      <c r="D478" s="3" t="s">
        <v>4</v>
      </c>
      <c r="E478" s="3" t="s">
        <v>12</v>
      </c>
      <c r="F478" s="3" t="s">
        <v>1102</v>
      </c>
      <c r="G478" s="3" t="s">
        <v>912</v>
      </c>
      <c r="H478" s="3">
        <v>57.9</v>
      </c>
    </row>
    <row r="479" spans="1:8" hidden="1" x14ac:dyDescent="0.25">
      <c r="A479" s="3" t="s">
        <v>41</v>
      </c>
      <c r="B479" s="3" t="s">
        <v>331</v>
      </c>
      <c r="C479" s="3" t="s">
        <v>824</v>
      </c>
      <c r="D479" s="3" t="s">
        <v>4</v>
      </c>
      <c r="E479" s="3" t="s">
        <v>968</v>
      </c>
      <c r="F479" s="3" t="s">
        <v>1101</v>
      </c>
    </row>
    <row r="480" spans="1:8" x14ac:dyDescent="0.25">
      <c r="A480" s="3" t="s">
        <v>41</v>
      </c>
      <c r="B480" s="3" t="s">
        <v>331</v>
      </c>
      <c r="C480" s="3" t="s">
        <v>129</v>
      </c>
      <c r="D480" s="3" t="s">
        <v>4</v>
      </c>
      <c r="E480" s="3" t="s">
        <v>1093</v>
      </c>
      <c r="F480" s="3" t="s">
        <v>1102</v>
      </c>
      <c r="G480" s="3" t="s">
        <v>914</v>
      </c>
      <c r="H480" s="3">
        <v>5.53</v>
      </c>
    </row>
    <row r="481" spans="1:8" hidden="1" x14ac:dyDescent="0.25">
      <c r="A481" s="3" t="s">
        <v>41</v>
      </c>
      <c r="B481" s="3" t="s">
        <v>331</v>
      </c>
      <c r="C481" s="3" t="s">
        <v>1052</v>
      </c>
      <c r="D481" s="3" t="s">
        <v>4</v>
      </c>
      <c r="E481" s="3" t="s">
        <v>1093</v>
      </c>
      <c r="F481" s="3" t="s">
        <v>1102</v>
      </c>
    </row>
    <row r="482" spans="1:8" hidden="1" x14ac:dyDescent="0.25">
      <c r="A482" s="3" t="s">
        <v>41</v>
      </c>
      <c r="B482" s="3" t="s">
        <v>331</v>
      </c>
      <c r="C482" s="3" t="s">
        <v>1052</v>
      </c>
      <c r="D482" s="3" t="s">
        <v>4</v>
      </c>
      <c r="E482" s="3" t="s">
        <v>1093</v>
      </c>
      <c r="F482" s="3" t="s">
        <v>1102</v>
      </c>
    </row>
    <row r="483" spans="1:8" hidden="1" x14ac:dyDescent="0.25">
      <c r="A483" s="3" t="s">
        <v>41</v>
      </c>
      <c r="B483" s="3" t="s">
        <v>331</v>
      </c>
      <c r="C483" s="3" t="s">
        <v>825</v>
      </c>
      <c r="D483" s="3" t="s">
        <v>4</v>
      </c>
      <c r="E483" s="3" t="s">
        <v>1098</v>
      </c>
      <c r="F483" s="3" t="s">
        <v>1101</v>
      </c>
    </row>
    <row r="484" spans="1:8" x14ac:dyDescent="0.25">
      <c r="A484" s="3" t="s">
        <v>41</v>
      </c>
      <c r="B484" s="3" t="s">
        <v>331</v>
      </c>
      <c r="C484" s="3" t="s">
        <v>826</v>
      </c>
      <c r="D484" s="3" t="s">
        <v>4</v>
      </c>
      <c r="E484" s="3" t="s">
        <v>404</v>
      </c>
      <c r="F484" s="3" t="s">
        <v>1102</v>
      </c>
      <c r="G484" s="3" t="s">
        <v>910</v>
      </c>
      <c r="H484" s="3">
        <v>3.24</v>
      </c>
    </row>
    <row r="485" spans="1:8" hidden="1" x14ac:dyDescent="0.25">
      <c r="A485" s="3" t="s">
        <v>41</v>
      </c>
      <c r="B485" s="3" t="s">
        <v>331</v>
      </c>
      <c r="C485" s="3" t="s">
        <v>827</v>
      </c>
      <c r="D485" s="3" t="s">
        <v>4</v>
      </c>
      <c r="E485" s="3" t="s">
        <v>967</v>
      </c>
      <c r="F485" s="3" t="s">
        <v>1101</v>
      </c>
    </row>
    <row r="486" spans="1:8" x14ac:dyDescent="0.25">
      <c r="A486" s="3" t="s">
        <v>41</v>
      </c>
      <c r="B486" s="3" t="s">
        <v>331</v>
      </c>
      <c r="C486" s="3" t="s">
        <v>409</v>
      </c>
      <c r="D486" s="3" t="s">
        <v>4</v>
      </c>
      <c r="E486" s="3" t="s">
        <v>407</v>
      </c>
      <c r="F486" s="3" t="s">
        <v>1102</v>
      </c>
      <c r="G486" s="3" t="s">
        <v>916</v>
      </c>
      <c r="H486" s="3">
        <v>17.21</v>
      </c>
    </row>
    <row r="487" spans="1:8" hidden="1" x14ac:dyDescent="0.25">
      <c r="A487" s="3" t="s">
        <v>41</v>
      </c>
      <c r="B487" s="3" t="s">
        <v>331</v>
      </c>
      <c r="C487" s="3" t="s">
        <v>828</v>
      </c>
      <c r="D487" s="3" t="s">
        <v>4</v>
      </c>
      <c r="E487" s="3" t="s">
        <v>970</v>
      </c>
      <c r="F487" s="3" t="s">
        <v>1101</v>
      </c>
    </row>
    <row r="488" spans="1:8" x14ac:dyDescent="0.25">
      <c r="A488" s="3" t="s">
        <v>41</v>
      </c>
      <c r="B488" s="3" t="s">
        <v>331</v>
      </c>
      <c r="C488" s="3" t="s">
        <v>130</v>
      </c>
      <c r="D488" s="3" t="s">
        <v>4</v>
      </c>
      <c r="E488" s="3" t="s">
        <v>1095</v>
      </c>
      <c r="F488" s="3" t="s">
        <v>1102</v>
      </c>
      <c r="G488" s="3" t="s">
        <v>914</v>
      </c>
      <c r="H488" s="3">
        <v>3</v>
      </c>
    </row>
    <row r="489" spans="1:8" hidden="1" x14ac:dyDescent="0.25">
      <c r="A489" s="3" t="s">
        <v>41</v>
      </c>
      <c r="B489" s="3" t="s">
        <v>331</v>
      </c>
      <c r="C489" s="3" t="s">
        <v>1053</v>
      </c>
      <c r="D489" s="3" t="s">
        <v>4</v>
      </c>
      <c r="E489" s="3" t="s">
        <v>1095</v>
      </c>
      <c r="F489" s="3" t="s">
        <v>1102</v>
      </c>
    </row>
    <row r="490" spans="1:8" hidden="1" x14ac:dyDescent="0.25">
      <c r="A490" s="3" t="s">
        <v>41</v>
      </c>
      <c r="B490" s="3" t="s">
        <v>331</v>
      </c>
      <c r="C490" s="3" t="s">
        <v>1053</v>
      </c>
      <c r="D490" s="3" t="s">
        <v>4</v>
      </c>
      <c r="E490" s="3" t="s">
        <v>1095</v>
      </c>
      <c r="F490" s="3" t="s">
        <v>1102</v>
      </c>
    </row>
    <row r="491" spans="1:8" hidden="1" x14ac:dyDescent="0.25">
      <c r="A491" s="3" t="s">
        <v>41</v>
      </c>
      <c r="B491" s="3" t="s">
        <v>331</v>
      </c>
      <c r="C491" s="3" t="s">
        <v>829</v>
      </c>
      <c r="D491" s="3" t="s">
        <v>4</v>
      </c>
      <c r="E491" s="3" t="s">
        <v>1096</v>
      </c>
      <c r="F491" s="3" t="s">
        <v>1101</v>
      </c>
    </row>
    <row r="492" spans="1:8" x14ac:dyDescent="0.25">
      <c r="A492" s="3" t="s">
        <v>41</v>
      </c>
      <c r="B492" s="3" t="s">
        <v>331</v>
      </c>
      <c r="C492" s="3" t="s">
        <v>131</v>
      </c>
      <c r="D492" s="3" t="s">
        <v>4</v>
      </c>
      <c r="E492" s="3" t="s">
        <v>42</v>
      </c>
      <c r="F492" s="3" t="s">
        <v>1102</v>
      </c>
      <c r="G492" s="3" t="s">
        <v>913</v>
      </c>
      <c r="H492" s="3">
        <v>7.34</v>
      </c>
    </row>
    <row r="493" spans="1:8" hidden="1" x14ac:dyDescent="0.25">
      <c r="A493" s="3" t="s">
        <v>41</v>
      </c>
      <c r="B493" s="3" t="s">
        <v>331</v>
      </c>
      <c r="C493" s="3" t="s">
        <v>830</v>
      </c>
      <c r="D493" s="3" t="s">
        <v>4</v>
      </c>
      <c r="E493" s="3" t="s">
        <v>974</v>
      </c>
      <c r="F493" s="3" t="s">
        <v>1101</v>
      </c>
    </row>
    <row r="494" spans="1:8" x14ac:dyDescent="0.25">
      <c r="A494" s="3" t="s">
        <v>41</v>
      </c>
      <c r="B494" s="3" t="s">
        <v>331</v>
      </c>
      <c r="C494" s="3" t="s">
        <v>221</v>
      </c>
      <c r="D494" s="3" t="s">
        <v>4</v>
      </c>
      <c r="E494" s="3" t="s">
        <v>222</v>
      </c>
      <c r="F494" s="3" t="s">
        <v>1102</v>
      </c>
      <c r="G494" s="3" t="s">
        <v>954</v>
      </c>
      <c r="H494" s="3">
        <v>8.6999999999999993</v>
      </c>
    </row>
    <row r="495" spans="1:8" hidden="1" x14ac:dyDescent="0.25">
      <c r="A495" s="3" t="s">
        <v>41</v>
      </c>
      <c r="B495" s="3" t="s">
        <v>331</v>
      </c>
      <c r="C495" s="3" t="s">
        <v>831</v>
      </c>
      <c r="D495" s="3" t="s">
        <v>4</v>
      </c>
      <c r="E495" s="3" t="s">
        <v>977</v>
      </c>
      <c r="F495" s="3" t="s">
        <v>1101</v>
      </c>
    </row>
    <row r="496" spans="1:8" x14ac:dyDescent="0.25">
      <c r="A496" s="3" t="s">
        <v>41</v>
      </c>
      <c r="B496" s="3" t="s">
        <v>331</v>
      </c>
      <c r="C496" s="3" t="s">
        <v>416</v>
      </c>
      <c r="D496" s="3" t="s">
        <v>4</v>
      </c>
      <c r="E496" s="3" t="s">
        <v>406</v>
      </c>
      <c r="F496" s="3" t="s">
        <v>1102</v>
      </c>
      <c r="G496" s="3" t="s">
        <v>916</v>
      </c>
      <c r="H496" s="3">
        <v>17.21</v>
      </c>
    </row>
    <row r="497" spans="1:8" hidden="1" x14ac:dyDescent="0.25">
      <c r="A497" s="3" t="s">
        <v>41</v>
      </c>
      <c r="B497" s="3" t="s">
        <v>331</v>
      </c>
      <c r="C497" s="3" t="s">
        <v>832</v>
      </c>
      <c r="D497" s="3" t="s">
        <v>4</v>
      </c>
      <c r="E497" s="3" t="s">
        <v>966</v>
      </c>
      <c r="F497" s="3" t="s">
        <v>1101</v>
      </c>
    </row>
    <row r="498" spans="1:8" hidden="1" x14ac:dyDescent="0.25">
      <c r="A498" s="3" t="s">
        <v>41</v>
      </c>
      <c r="B498" s="3" t="s">
        <v>331</v>
      </c>
      <c r="C498" s="3" t="s">
        <v>524</v>
      </c>
      <c r="D498" s="3" t="s">
        <v>4</v>
      </c>
      <c r="E498" s="3" t="s">
        <v>403</v>
      </c>
      <c r="F498" s="3" t="s">
        <v>1102</v>
      </c>
    </row>
    <row r="499" spans="1:8" hidden="1" x14ac:dyDescent="0.25">
      <c r="A499" s="3" t="s">
        <v>41</v>
      </c>
      <c r="B499" s="3" t="s">
        <v>331</v>
      </c>
      <c r="C499" s="3" t="s">
        <v>506</v>
      </c>
      <c r="D499" s="3" t="s">
        <v>4</v>
      </c>
      <c r="E499" s="3" t="s">
        <v>244</v>
      </c>
      <c r="F499" s="3" t="s">
        <v>1102</v>
      </c>
    </row>
    <row r="500" spans="1:8" x14ac:dyDescent="0.25">
      <c r="A500" s="3" t="s">
        <v>339</v>
      </c>
      <c r="B500" s="3" t="s">
        <v>331</v>
      </c>
      <c r="C500" s="3" t="s">
        <v>135</v>
      </c>
      <c r="D500" s="3" t="s">
        <v>4</v>
      </c>
      <c r="E500" s="3" t="s">
        <v>12</v>
      </c>
      <c r="F500" s="3" t="s">
        <v>1102</v>
      </c>
      <c r="G500" s="3" t="s">
        <v>912</v>
      </c>
      <c r="H500" s="3">
        <v>57.9</v>
      </c>
    </row>
    <row r="501" spans="1:8" hidden="1" x14ac:dyDescent="0.25">
      <c r="A501" s="3" t="s">
        <v>339</v>
      </c>
      <c r="B501" s="3" t="s">
        <v>331</v>
      </c>
      <c r="C501" s="3" t="s">
        <v>833</v>
      </c>
      <c r="D501" s="3" t="s">
        <v>4</v>
      </c>
      <c r="E501" s="3" t="s">
        <v>968</v>
      </c>
      <c r="F501" s="3" t="s">
        <v>1101</v>
      </c>
    </row>
    <row r="502" spans="1:8" x14ac:dyDescent="0.25">
      <c r="A502" s="3" t="s">
        <v>339</v>
      </c>
      <c r="B502" s="3" t="s">
        <v>331</v>
      </c>
      <c r="C502" s="3" t="s">
        <v>136</v>
      </c>
      <c r="D502" s="3" t="s">
        <v>4</v>
      </c>
      <c r="E502" s="3" t="s">
        <v>1093</v>
      </c>
      <c r="F502" s="3" t="s">
        <v>1102</v>
      </c>
      <c r="G502" s="3" t="s">
        <v>914</v>
      </c>
      <c r="H502" s="3">
        <v>5.53</v>
      </c>
    </row>
    <row r="503" spans="1:8" hidden="1" x14ac:dyDescent="0.25">
      <c r="A503" s="3" t="s">
        <v>339</v>
      </c>
      <c r="B503" s="3" t="s">
        <v>331</v>
      </c>
      <c r="C503" s="3" t="s">
        <v>1054</v>
      </c>
      <c r="D503" s="3" t="s">
        <v>4</v>
      </c>
      <c r="E503" s="3" t="s">
        <v>1093</v>
      </c>
      <c r="F503" s="3" t="s">
        <v>1102</v>
      </c>
    </row>
    <row r="504" spans="1:8" hidden="1" x14ac:dyDescent="0.25">
      <c r="A504" s="3" t="s">
        <v>339</v>
      </c>
      <c r="B504" s="3" t="s">
        <v>331</v>
      </c>
      <c r="C504" s="3" t="s">
        <v>1054</v>
      </c>
      <c r="D504" s="3" t="s">
        <v>4</v>
      </c>
      <c r="E504" s="3" t="s">
        <v>1093</v>
      </c>
      <c r="F504" s="3" t="s">
        <v>1102</v>
      </c>
    </row>
    <row r="505" spans="1:8" hidden="1" x14ac:dyDescent="0.25">
      <c r="A505" s="3" t="s">
        <v>339</v>
      </c>
      <c r="B505" s="3" t="s">
        <v>331</v>
      </c>
      <c r="C505" s="3" t="s">
        <v>834</v>
      </c>
      <c r="D505" s="3" t="s">
        <v>4</v>
      </c>
      <c r="E505" s="3" t="s">
        <v>1098</v>
      </c>
      <c r="F505" s="3" t="s">
        <v>1101</v>
      </c>
    </row>
    <row r="506" spans="1:8" x14ac:dyDescent="0.25">
      <c r="A506" s="3" t="s">
        <v>339</v>
      </c>
      <c r="B506" s="3" t="s">
        <v>331</v>
      </c>
      <c r="C506" s="3" t="s">
        <v>835</v>
      </c>
      <c r="D506" s="3" t="s">
        <v>4</v>
      </c>
      <c r="E506" s="3" t="s">
        <v>404</v>
      </c>
      <c r="F506" s="3" t="s">
        <v>1102</v>
      </c>
      <c r="G506" s="3" t="s">
        <v>910</v>
      </c>
      <c r="H506" s="3">
        <v>3.24</v>
      </c>
    </row>
    <row r="507" spans="1:8" hidden="1" x14ac:dyDescent="0.25">
      <c r="A507" s="3" t="s">
        <v>339</v>
      </c>
      <c r="B507" s="3" t="s">
        <v>331</v>
      </c>
      <c r="C507" s="3" t="s">
        <v>836</v>
      </c>
      <c r="D507" s="3" t="s">
        <v>4</v>
      </c>
      <c r="E507" s="3" t="s">
        <v>967</v>
      </c>
      <c r="F507" s="3" t="s">
        <v>1101</v>
      </c>
    </row>
    <row r="508" spans="1:8" x14ac:dyDescent="0.25">
      <c r="A508" s="3" t="s">
        <v>339</v>
      </c>
      <c r="B508" s="3" t="s">
        <v>331</v>
      </c>
      <c r="C508" s="3" t="s">
        <v>410</v>
      </c>
      <c r="D508" s="3" t="s">
        <v>4</v>
      </c>
      <c r="E508" s="3" t="s">
        <v>407</v>
      </c>
      <c r="F508" s="3" t="s">
        <v>1102</v>
      </c>
      <c r="G508" s="3" t="s">
        <v>916</v>
      </c>
      <c r="H508" s="3">
        <v>17.21</v>
      </c>
    </row>
    <row r="509" spans="1:8" hidden="1" x14ac:dyDescent="0.25">
      <c r="A509" s="3" t="s">
        <v>339</v>
      </c>
      <c r="B509" s="3" t="s">
        <v>331</v>
      </c>
      <c r="C509" s="3" t="s">
        <v>837</v>
      </c>
      <c r="D509" s="3" t="s">
        <v>4</v>
      </c>
      <c r="E509" s="3" t="s">
        <v>970</v>
      </c>
      <c r="F509" s="3" t="s">
        <v>1101</v>
      </c>
    </row>
    <row r="510" spans="1:8" x14ac:dyDescent="0.25">
      <c r="A510" s="3" t="s">
        <v>339</v>
      </c>
      <c r="B510" s="3" t="s">
        <v>331</v>
      </c>
      <c r="C510" s="3" t="s">
        <v>137</v>
      </c>
      <c r="D510" s="3" t="s">
        <v>4</v>
      </c>
      <c r="E510" s="3" t="s">
        <v>1095</v>
      </c>
      <c r="F510" s="3" t="s">
        <v>1102</v>
      </c>
      <c r="G510" s="3" t="s">
        <v>914</v>
      </c>
      <c r="H510" s="3">
        <v>3</v>
      </c>
    </row>
    <row r="511" spans="1:8" hidden="1" x14ac:dyDescent="0.25">
      <c r="A511" s="3" t="s">
        <v>339</v>
      </c>
      <c r="B511" s="3" t="s">
        <v>331</v>
      </c>
      <c r="C511" s="3" t="s">
        <v>1055</v>
      </c>
      <c r="D511" s="3" t="s">
        <v>4</v>
      </c>
      <c r="E511" s="3" t="s">
        <v>1095</v>
      </c>
      <c r="F511" s="3" t="s">
        <v>1102</v>
      </c>
    </row>
    <row r="512" spans="1:8" hidden="1" x14ac:dyDescent="0.25">
      <c r="A512" s="3" t="s">
        <v>339</v>
      </c>
      <c r="B512" s="3" t="s">
        <v>331</v>
      </c>
      <c r="C512" s="3" t="s">
        <v>1055</v>
      </c>
      <c r="D512" s="3" t="s">
        <v>4</v>
      </c>
      <c r="E512" s="3" t="s">
        <v>1095</v>
      </c>
      <c r="F512" s="3" t="s">
        <v>1102</v>
      </c>
    </row>
    <row r="513" spans="1:8" hidden="1" x14ac:dyDescent="0.25">
      <c r="A513" s="3" t="s">
        <v>339</v>
      </c>
      <c r="B513" s="3" t="s">
        <v>331</v>
      </c>
      <c r="C513" s="3" t="s">
        <v>838</v>
      </c>
      <c r="D513" s="3" t="s">
        <v>4</v>
      </c>
      <c r="E513" s="3" t="s">
        <v>1096</v>
      </c>
      <c r="F513" s="3" t="s">
        <v>1101</v>
      </c>
    </row>
    <row r="514" spans="1:8" x14ac:dyDescent="0.25">
      <c r="A514" s="3" t="s">
        <v>339</v>
      </c>
      <c r="B514" s="3" t="s">
        <v>331</v>
      </c>
      <c r="C514" s="3" t="s">
        <v>138</v>
      </c>
      <c r="D514" s="3" t="s">
        <v>4</v>
      </c>
      <c r="E514" s="3" t="s">
        <v>42</v>
      </c>
      <c r="F514" s="3" t="s">
        <v>1102</v>
      </c>
      <c r="G514" s="3" t="s">
        <v>913</v>
      </c>
      <c r="H514" s="3">
        <v>7.34</v>
      </c>
    </row>
    <row r="515" spans="1:8" hidden="1" x14ac:dyDescent="0.25">
      <c r="A515" s="3" t="s">
        <v>339</v>
      </c>
      <c r="B515" s="3" t="s">
        <v>331</v>
      </c>
      <c r="C515" s="3" t="s">
        <v>839</v>
      </c>
      <c r="D515" s="3" t="s">
        <v>4</v>
      </c>
      <c r="E515" s="3" t="s">
        <v>974</v>
      </c>
      <c r="F515" s="3" t="s">
        <v>1101</v>
      </c>
    </row>
    <row r="516" spans="1:8" x14ac:dyDescent="0.25">
      <c r="A516" s="3" t="s">
        <v>339</v>
      </c>
      <c r="B516" s="3" t="s">
        <v>331</v>
      </c>
      <c r="C516" s="3" t="s">
        <v>223</v>
      </c>
      <c r="D516" s="3" t="s">
        <v>4</v>
      </c>
      <c r="E516" s="3" t="s">
        <v>222</v>
      </c>
      <c r="F516" s="3" t="s">
        <v>1102</v>
      </c>
      <c r="G516" s="3" t="s">
        <v>954</v>
      </c>
      <c r="H516" s="3">
        <v>8.6999999999999993</v>
      </c>
    </row>
    <row r="517" spans="1:8" hidden="1" x14ac:dyDescent="0.25">
      <c r="A517" s="3" t="s">
        <v>339</v>
      </c>
      <c r="B517" s="3" t="s">
        <v>331</v>
      </c>
      <c r="C517" s="3" t="s">
        <v>840</v>
      </c>
      <c r="D517" s="3" t="s">
        <v>4</v>
      </c>
      <c r="E517" s="3" t="s">
        <v>977</v>
      </c>
      <c r="F517" s="3" t="s">
        <v>1101</v>
      </c>
    </row>
    <row r="518" spans="1:8" x14ac:dyDescent="0.25">
      <c r="A518" s="3" t="s">
        <v>339</v>
      </c>
      <c r="B518" s="3" t="s">
        <v>331</v>
      </c>
      <c r="C518" s="3" t="s">
        <v>417</v>
      </c>
      <c r="D518" s="3" t="s">
        <v>4</v>
      </c>
      <c r="E518" s="3" t="s">
        <v>406</v>
      </c>
      <c r="F518" s="3" t="s">
        <v>1102</v>
      </c>
      <c r="G518" s="3" t="s">
        <v>916</v>
      </c>
      <c r="H518" s="3">
        <v>17.21</v>
      </c>
    </row>
    <row r="519" spans="1:8" hidden="1" x14ac:dyDescent="0.25">
      <c r="A519" s="3" t="s">
        <v>339</v>
      </c>
      <c r="B519" s="3" t="s">
        <v>331</v>
      </c>
      <c r="C519" s="3" t="s">
        <v>841</v>
      </c>
      <c r="D519" s="3" t="s">
        <v>4</v>
      </c>
      <c r="E519" s="3" t="s">
        <v>966</v>
      </c>
      <c r="F519" s="3" t="s">
        <v>1101</v>
      </c>
    </row>
    <row r="520" spans="1:8" hidden="1" x14ac:dyDescent="0.25">
      <c r="A520" s="3" t="s">
        <v>339</v>
      </c>
      <c r="B520" s="3" t="s">
        <v>331</v>
      </c>
      <c r="C520" s="3" t="s">
        <v>525</v>
      </c>
      <c r="D520" s="3" t="s">
        <v>4</v>
      </c>
      <c r="E520" s="3" t="s">
        <v>403</v>
      </c>
      <c r="F520" s="3" t="s">
        <v>1102</v>
      </c>
    </row>
    <row r="521" spans="1:8" hidden="1" x14ac:dyDescent="0.25">
      <c r="A521" s="3" t="s">
        <v>339</v>
      </c>
      <c r="B521" s="3" t="s">
        <v>331</v>
      </c>
      <c r="C521" s="3" t="s">
        <v>507</v>
      </c>
      <c r="D521" s="3" t="s">
        <v>4</v>
      </c>
      <c r="E521" s="3" t="s">
        <v>244</v>
      </c>
      <c r="F521" s="3" t="s">
        <v>1102</v>
      </c>
    </row>
    <row r="522" spans="1:8" x14ac:dyDescent="0.25">
      <c r="A522" s="3" t="s">
        <v>340</v>
      </c>
      <c r="B522" s="3" t="s">
        <v>331</v>
      </c>
      <c r="C522" s="3" t="s">
        <v>139</v>
      </c>
      <c r="D522" s="3" t="s">
        <v>4</v>
      </c>
      <c r="E522" s="3" t="s">
        <v>12</v>
      </c>
      <c r="F522" s="3" t="s">
        <v>1102</v>
      </c>
      <c r="G522" s="3" t="s">
        <v>912</v>
      </c>
      <c r="H522" s="3">
        <v>57.9</v>
      </c>
    </row>
    <row r="523" spans="1:8" hidden="1" x14ac:dyDescent="0.25">
      <c r="A523" s="3" t="s">
        <v>340</v>
      </c>
      <c r="B523" s="3" t="s">
        <v>331</v>
      </c>
      <c r="C523" s="3" t="s">
        <v>842</v>
      </c>
      <c r="D523" s="3" t="s">
        <v>4</v>
      </c>
      <c r="E523" s="3" t="s">
        <v>968</v>
      </c>
      <c r="F523" s="3" t="s">
        <v>1101</v>
      </c>
    </row>
    <row r="524" spans="1:8" x14ac:dyDescent="0.25">
      <c r="A524" s="3" t="s">
        <v>340</v>
      </c>
      <c r="B524" s="3" t="s">
        <v>331</v>
      </c>
      <c r="C524" s="3" t="s">
        <v>140</v>
      </c>
      <c r="D524" s="3" t="s">
        <v>4</v>
      </c>
      <c r="E524" s="3" t="s">
        <v>1093</v>
      </c>
      <c r="F524" s="3" t="s">
        <v>1102</v>
      </c>
      <c r="G524" s="3" t="s">
        <v>914</v>
      </c>
      <c r="H524" s="3">
        <v>5.53</v>
      </c>
    </row>
    <row r="525" spans="1:8" hidden="1" x14ac:dyDescent="0.25">
      <c r="A525" s="3" t="s">
        <v>340</v>
      </c>
      <c r="B525" s="3" t="s">
        <v>331</v>
      </c>
      <c r="C525" s="3" t="s">
        <v>1056</v>
      </c>
      <c r="D525" s="3" t="s">
        <v>4</v>
      </c>
      <c r="E525" s="3" t="s">
        <v>1093</v>
      </c>
      <c r="F525" s="3" t="s">
        <v>1102</v>
      </c>
    </row>
    <row r="526" spans="1:8" hidden="1" x14ac:dyDescent="0.25">
      <c r="A526" s="3" t="s">
        <v>340</v>
      </c>
      <c r="B526" s="3" t="s">
        <v>331</v>
      </c>
      <c r="C526" s="3" t="s">
        <v>1056</v>
      </c>
      <c r="D526" s="3" t="s">
        <v>4</v>
      </c>
      <c r="E526" s="3" t="s">
        <v>1093</v>
      </c>
      <c r="F526" s="3" t="s">
        <v>1102</v>
      </c>
    </row>
    <row r="527" spans="1:8" hidden="1" x14ac:dyDescent="0.25">
      <c r="A527" s="3" t="s">
        <v>340</v>
      </c>
      <c r="B527" s="3" t="s">
        <v>331</v>
      </c>
      <c r="C527" s="3" t="s">
        <v>843</v>
      </c>
      <c r="D527" s="3" t="s">
        <v>4</v>
      </c>
      <c r="E527" s="3" t="s">
        <v>1098</v>
      </c>
      <c r="F527" s="3" t="s">
        <v>1101</v>
      </c>
    </row>
    <row r="528" spans="1:8" x14ac:dyDescent="0.25">
      <c r="A528" s="3" t="s">
        <v>340</v>
      </c>
      <c r="B528" s="3" t="s">
        <v>331</v>
      </c>
      <c r="C528" s="3" t="s">
        <v>844</v>
      </c>
      <c r="D528" s="3" t="s">
        <v>4</v>
      </c>
      <c r="E528" s="3" t="s">
        <v>404</v>
      </c>
      <c r="F528" s="3" t="s">
        <v>1102</v>
      </c>
      <c r="G528" s="3" t="s">
        <v>910</v>
      </c>
      <c r="H528" s="3">
        <v>3.24</v>
      </c>
    </row>
    <row r="529" spans="1:8" hidden="1" x14ac:dyDescent="0.25">
      <c r="A529" s="3" t="s">
        <v>340</v>
      </c>
      <c r="B529" s="3" t="s">
        <v>331</v>
      </c>
      <c r="C529" s="3" t="s">
        <v>845</v>
      </c>
      <c r="D529" s="3" t="s">
        <v>4</v>
      </c>
      <c r="E529" s="3" t="s">
        <v>967</v>
      </c>
      <c r="F529" s="3" t="s">
        <v>1101</v>
      </c>
    </row>
    <row r="530" spans="1:8" x14ac:dyDescent="0.25">
      <c r="A530" s="3" t="s">
        <v>340</v>
      </c>
      <c r="B530" s="3" t="s">
        <v>331</v>
      </c>
      <c r="C530" s="3" t="s">
        <v>846</v>
      </c>
      <c r="D530" s="3" t="s">
        <v>4</v>
      </c>
      <c r="E530" s="3" t="s">
        <v>407</v>
      </c>
      <c r="F530" s="3" t="s">
        <v>1102</v>
      </c>
      <c r="G530" s="3" t="s">
        <v>916</v>
      </c>
      <c r="H530" s="3">
        <v>17.21</v>
      </c>
    </row>
    <row r="531" spans="1:8" hidden="1" x14ac:dyDescent="0.25">
      <c r="A531" s="3" t="s">
        <v>340</v>
      </c>
      <c r="B531" s="3" t="s">
        <v>331</v>
      </c>
      <c r="C531" s="3" t="s">
        <v>847</v>
      </c>
      <c r="D531" s="3" t="s">
        <v>4</v>
      </c>
      <c r="E531" s="3" t="s">
        <v>970</v>
      </c>
      <c r="F531" s="3" t="s">
        <v>1101</v>
      </c>
    </row>
    <row r="532" spans="1:8" x14ac:dyDescent="0.25">
      <c r="A532" s="3" t="s">
        <v>340</v>
      </c>
      <c r="B532" s="3" t="s">
        <v>331</v>
      </c>
      <c r="C532" s="3" t="s">
        <v>141</v>
      </c>
      <c r="D532" s="3" t="s">
        <v>4</v>
      </c>
      <c r="E532" s="3" t="s">
        <v>1095</v>
      </c>
      <c r="F532" s="3" t="s">
        <v>1102</v>
      </c>
      <c r="G532" s="3" t="s">
        <v>914</v>
      </c>
      <c r="H532" s="3">
        <v>3</v>
      </c>
    </row>
    <row r="533" spans="1:8" hidden="1" x14ac:dyDescent="0.25">
      <c r="A533" s="3" t="s">
        <v>340</v>
      </c>
      <c r="B533" s="3" t="s">
        <v>331</v>
      </c>
      <c r="C533" s="3" t="s">
        <v>1057</v>
      </c>
      <c r="D533" s="3" t="s">
        <v>4</v>
      </c>
      <c r="E533" s="3" t="s">
        <v>1095</v>
      </c>
      <c r="F533" s="3" t="s">
        <v>1102</v>
      </c>
    </row>
    <row r="534" spans="1:8" hidden="1" x14ac:dyDescent="0.25">
      <c r="A534" s="3" t="s">
        <v>340</v>
      </c>
      <c r="B534" s="3" t="s">
        <v>331</v>
      </c>
      <c r="C534" s="3" t="s">
        <v>1057</v>
      </c>
      <c r="D534" s="3" t="s">
        <v>4</v>
      </c>
      <c r="E534" s="3" t="s">
        <v>1095</v>
      </c>
      <c r="F534" s="3" t="s">
        <v>1102</v>
      </c>
    </row>
    <row r="535" spans="1:8" hidden="1" x14ac:dyDescent="0.25">
      <c r="A535" s="3" t="s">
        <v>340</v>
      </c>
      <c r="B535" s="3" t="s">
        <v>331</v>
      </c>
      <c r="C535" s="3" t="s">
        <v>848</v>
      </c>
      <c r="D535" s="3" t="s">
        <v>4</v>
      </c>
      <c r="E535" s="3" t="s">
        <v>1096</v>
      </c>
      <c r="F535" s="3" t="s">
        <v>1101</v>
      </c>
    </row>
    <row r="536" spans="1:8" x14ac:dyDescent="0.25">
      <c r="A536" s="3" t="s">
        <v>340</v>
      </c>
      <c r="B536" s="3" t="s">
        <v>331</v>
      </c>
      <c r="C536" s="3" t="s">
        <v>142</v>
      </c>
      <c r="D536" s="3" t="s">
        <v>4</v>
      </c>
      <c r="E536" s="3" t="s">
        <v>42</v>
      </c>
      <c r="F536" s="3" t="s">
        <v>1102</v>
      </c>
      <c r="G536" s="3" t="s">
        <v>913</v>
      </c>
      <c r="H536" s="3">
        <v>7.34</v>
      </c>
    </row>
    <row r="537" spans="1:8" hidden="1" x14ac:dyDescent="0.25">
      <c r="A537" s="3" t="s">
        <v>340</v>
      </c>
      <c r="B537" s="3" t="s">
        <v>331</v>
      </c>
      <c r="C537" s="3" t="s">
        <v>849</v>
      </c>
      <c r="D537" s="3" t="s">
        <v>4</v>
      </c>
      <c r="E537" s="3" t="s">
        <v>974</v>
      </c>
      <c r="F537" s="3" t="s">
        <v>1101</v>
      </c>
    </row>
    <row r="538" spans="1:8" x14ac:dyDescent="0.25">
      <c r="A538" s="3" t="s">
        <v>340</v>
      </c>
      <c r="B538" s="3" t="s">
        <v>331</v>
      </c>
      <c r="C538" s="3" t="s">
        <v>224</v>
      </c>
      <c r="D538" s="3" t="s">
        <v>4</v>
      </c>
      <c r="E538" s="3" t="s">
        <v>222</v>
      </c>
      <c r="F538" s="3" t="s">
        <v>1102</v>
      </c>
      <c r="G538" s="3" t="s">
        <v>954</v>
      </c>
      <c r="H538" s="3">
        <v>8.6999999999999993</v>
      </c>
    </row>
    <row r="539" spans="1:8" hidden="1" x14ac:dyDescent="0.25">
      <c r="A539" s="3" t="s">
        <v>340</v>
      </c>
      <c r="B539" s="3" t="s">
        <v>331</v>
      </c>
      <c r="C539" s="3" t="s">
        <v>850</v>
      </c>
      <c r="D539" s="3" t="s">
        <v>4</v>
      </c>
      <c r="E539" s="3" t="s">
        <v>977</v>
      </c>
      <c r="F539" s="3" t="s">
        <v>1101</v>
      </c>
    </row>
    <row r="540" spans="1:8" x14ac:dyDescent="0.25">
      <c r="A540" s="3" t="s">
        <v>340</v>
      </c>
      <c r="B540" s="3" t="s">
        <v>331</v>
      </c>
      <c r="C540" s="3" t="s">
        <v>418</v>
      </c>
      <c r="D540" s="3" t="s">
        <v>4</v>
      </c>
      <c r="E540" s="3" t="s">
        <v>406</v>
      </c>
      <c r="F540" s="3" t="s">
        <v>1102</v>
      </c>
      <c r="G540" s="3" t="s">
        <v>916</v>
      </c>
      <c r="H540" s="3">
        <v>17.21</v>
      </c>
    </row>
    <row r="541" spans="1:8" hidden="1" x14ac:dyDescent="0.25">
      <c r="A541" s="3" t="s">
        <v>340</v>
      </c>
      <c r="B541" s="3" t="s">
        <v>331</v>
      </c>
      <c r="C541" s="3" t="s">
        <v>851</v>
      </c>
      <c r="D541" s="3" t="s">
        <v>4</v>
      </c>
      <c r="E541" s="3" t="s">
        <v>966</v>
      </c>
      <c r="F541" s="3" t="s">
        <v>1101</v>
      </c>
    </row>
    <row r="542" spans="1:8" hidden="1" x14ac:dyDescent="0.25">
      <c r="A542" s="3" t="s">
        <v>340</v>
      </c>
      <c r="B542" s="3" t="s">
        <v>331</v>
      </c>
      <c r="C542" s="3" t="s">
        <v>526</v>
      </c>
      <c r="D542" s="3" t="s">
        <v>4</v>
      </c>
      <c r="E542" s="3" t="s">
        <v>403</v>
      </c>
      <c r="F542" s="3" t="s">
        <v>1102</v>
      </c>
    </row>
    <row r="543" spans="1:8" hidden="1" x14ac:dyDescent="0.25">
      <c r="A543" s="3" t="s">
        <v>340</v>
      </c>
      <c r="B543" s="3" t="s">
        <v>331</v>
      </c>
      <c r="C543" s="3" t="s">
        <v>508</v>
      </c>
      <c r="D543" s="3" t="s">
        <v>4</v>
      </c>
      <c r="E543" s="3" t="s">
        <v>244</v>
      </c>
      <c r="F543" s="3" t="s">
        <v>1102</v>
      </c>
    </row>
    <row r="544" spans="1:8" x14ac:dyDescent="0.25">
      <c r="A544" s="3" t="s">
        <v>341</v>
      </c>
      <c r="B544" s="3" t="s">
        <v>331</v>
      </c>
      <c r="C544" s="3" t="s">
        <v>143</v>
      </c>
      <c r="D544" s="3" t="s">
        <v>4</v>
      </c>
      <c r="E544" s="3" t="s">
        <v>12</v>
      </c>
      <c r="F544" s="3" t="s">
        <v>1102</v>
      </c>
      <c r="G544" s="3" t="s">
        <v>912</v>
      </c>
      <c r="H544" s="3">
        <v>57.9</v>
      </c>
    </row>
    <row r="545" spans="1:8" hidden="1" x14ac:dyDescent="0.25">
      <c r="A545" s="3" t="s">
        <v>341</v>
      </c>
      <c r="B545" s="3" t="s">
        <v>331</v>
      </c>
      <c r="C545" s="3" t="s">
        <v>852</v>
      </c>
      <c r="D545" s="3" t="s">
        <v>4</v>
      </c>
      <c r="E545" s="3" t="s">
        <v>968</v>
      </c>
      <c r="F545" s="3" t="s">
        <v>1101</v>
      </c>
    </row>
    <row r="546" spans="1:8" x14ac:dyDescent="0.25">
      <c r="A546" s="3" t="s">
        <v>341</v>
      </c>
      <c r="B546" s="3" t="s">
        <v>331</v>
      </c>
      <c r="C546" s="3" t="s">
        <v>144</v>
      </c>
      <c r="D546" s="3" t="s">
        <v>4</v>
      </c>
      <c r="E546" s="3" t="s">
        <v>1093</v>
      </c>
      <c r="F546" s="3" t="s">
        <v>1102</v>
      </c>
      <c r="G546" s="3" t="s">
        <v>914</v>
      </c>
      <c r="H546" s="3">
        <v>5.53</v>
      </c>
    </row>
    <row r="547" spans="1:8" hidden="1" x14ac:dyDescent="0.25">
      <c r="A547" s="3" t="s">
        <v>341</v>
      </c>
      <c r="B547" s="3" t="s">
        <v>331</v>
      </c>
      <c r="C547" s="3" t="s">
        <v>1058</v>
      </c>
      <c r="D547" s="3" t="s">
        <v>4</v>
      </c>
      <c r="E547" s="3" t="s">
        <v>1093</v>
      </c>
      <c r="F547" s="3" t="s">
        <v>1102</v>
      </c>
    </row>
    <row r="548" spans="1:8" hidden="1" x14ac:dyDescent="0.25">
      <c r="A548" s="3" t="s">
        <v>341</v>
      </c>
      <c r="B548" s="3" t="s">
        <v>331</v>
      </c>
      <c r="C548" s="3" t="s">
        <v>1058</v>
      </c>
      <c r="D548" s="3" t="s">
        <v>4</v>
      </c>
      <c r="E548" s="3" t="s">
        <v>1093</v>
      </c>
      <c r="F548" s="3" t="s">
        <v>1102</v>
      </c>
    </row>
    <row r="549" spans="1:8" hidden="1" x14ac:dyDescent="0.25">
      <c r="A549" s="3" t="s">
        <v>341</v>
      </c>
      <c r="B549" s="3" t="s">
        <v>331</v>
      </c>
      <c r="C549" s="3" t="s">
        <v>853</v>
      </c>
      <c r="D549" s="3" t="s">
        <v>4</v>
      </c>
      <c r="E549" s="3" t="s">
        <v>1098</v>
      </c>
      <c r="F549" s="3" t="s">
        <v>1101</v>
      </c>
    </row>
    <row r="550" spans="1:8" x14ac:dyDescent="0.25">
      <c r="A550" s="3" t="s">
        <v>341</v>
      </c>
      <c r="B550" s="3" t="s">
        <v>331</v>
      </c>
      <c r="C550" s="3" t="s">
        <v>854</v>
      </c>
      <c r="D550" s="3" t="s">
        <v>4</v>
      </c>
      <c r="E550" s="3" t="s">
        <v>404</v>
      </c>
      <c r="F550" s="3" t="s">
        <v>1102</v>
      </c>
      <c r="G550" s="3" t="s">
        <v>910</v>
      </c>
      <c r="H550" s="3">
        <v>3.24</v>
      </c>
    </row>
    <row r="551" spans="1:8" hidden="1" x14ac:dyDescent="0.25">
      <c r="A551" s="3" t="s">
        <v>341</v>
      </c>
      <c r="B551" s="3" t="s">
        <v>331</v>
      </c>
      <c r="C551" s="3" t="s">
        <v>855</v>
      </c>
      <c r="D551" s="3" t="s">
        <v>4</v>
      </c>
      <c r="E551" s="3" t="s">
        <v>967</v>
      </c>
      <c r="F551" s="3" t="s">
        <v>1101</v>
      </c>
    </row>
    <row r="552" spans="1:8" x14ac:dyDescent="0.25">
      <c r="A552" s="3" t="s">
        <v>341</v>
      </c>
      <c r="B552" s="3" t="s">
        <v>331</v>
      </c>
      <c r="C552" s="3" t="s">
        <v>856</v>
      </c>
      <c r="D552" s="3" t="s">
        <v>4</v>
      </c>
      <c r="E552" s="3" t="s">
        <v>407</v>
      </c>
      <c r="F552" s="3" t="s">
        <v>1102</v>
      </c>
      <c r="G552" s="3" t="s">
        <v>916</v>
      </c>
      <c r="H552" s="3">
        <v>17.21</v>
      </c>
    </row>
    <row r="553" spans="1:8" hidden="1" x14ac:dyDescent="0.25">
      <c r="A553" s="3" t="s">
        <v>341</v>
      </c>
      <c r="B553" s="3" t="s">
        <v>331</v>
      </c>
      <c r="C553" s="3" t="s">
        <v>857</v>
      </c>
      <c r="D553" s="3" t="s">
        <v>4</v>
      </c>
      <c r="E553" s="3" t="s">
        <v>970</v>
      </c>
      <c r="F553" s="3" t="s">
        <v>1101</v>
      </c>
    </row>
    <row r="554" spans="1:8" x14ac:dyDescent="0.25">
      <c r="A554" s="3" t="s">
        <v>341</v>
      </c>
      <c r="B554" s="3" t="s">
        <v>331</v>
      </c>
      <c r="C554" s="3" t="s">
        <v>145</v>
      </c>
      <c r="D554" s="3" t="s">
        <v>4</v>
      </c>
      <c r="E554" s="3" t="s">
        <v>1095</v>
      </c>
      <c r="F554" s="3" t="s">
        <v>1102</v>
      </c>
      <c r="G554" s="3" t="s">
        <v>914</v>
      </c>
      <c r="H554" s="3">
        <v>3</v>
      </c>
    </row>
    <row r="555" spans="1:8" hidden="1" x14ac:dyDescent="0.25">
      <c r="A555" s="3" t="s">
        <v>341</v>
      </c>
      <c r="B555" s="3" t="s">
        <v>331</v>
      </c>
      <c r="C555" s="3" t="s">
        <v>1059</v>
      </c>
      <c r="D555" s="3" t="s">
        <v>4</v>
      </c>
      <c r="E555" s="3" t="s">
        <v>1095</v>
      </c>
      <c r="F555" s="3" t="s">
        <v>1102</v>
      </c>
    </row>
    <row r="556" spans="1:8" hidden="1" x14ac:dyDescent="0.25">
      <c r="A556" s="3" t="s">
        <v>341</v>
      </c>
      <c r="B556" s="3" t="s">
        <v>331</v>
      </c>
      <c r="C556" s="3" t="s">
        <v>1059</v>
      </c>
      <c r="D556" s="3" t="s">
        <v>4</v>
      </c>
      <c r="E556" s="3" t="s">
        <v>1095</v>
      </c>
      <c r="F556" s="3" t="s">
        <v>1102</v>
      </c>
    </row>
    <row r="557" spans="1:8" hidden="1" x14ac:dyDescent="0.25">
      <c r="A557" s="3" t="s">
        <v>341</v>
      </c>
      <c r="B557" s="3" t="s">
        <v>331</v>
      </c>
      <c r="C557" s="3" t="s">
        <v>858</v>
      </c>
      <c r="D557" s="3" t="s">
        <v>4</v>
      </c>
      <c r="E557" s="3" t="s">
        <v>1096</v>
      </c>
      <c r="F557" s="3" t="s">
        <v>1101</v>
      </c>
    </row>
    <row r="558" spans="1:8" x14ac:dyDescent="0.25">
      <c r="A558" s="3" t="s">
        <v>341</v>
      </c>
      <c r="B558" s="3" t="s">
        <v>331</v>
      </c>
      <c r="C558" s="3" t="s">
        <v>146</v>
      </c>
      <c r="D558" s="3" t="s">
        <v>4</v>
      </c>
      <c r="E558" s="3" t="s">
        <v>42</v>
      </c>
      <c r="F558" s="3" t="s">
        <v>1102</v>
      </c>
      <c r="G558" s="3" t="s">
        <v>913</v>
      </c>
      <c r="H558" s="3">
        <v>7.34</v>
      </c>
    </row>
    <row r="559" spans="1:8" hidden="1" x14ac:dyDescent="0.25">
      <c r="A559" s="3" t="s">
        <v>341</v>
      </c>
      <c r="B559" s="3" t="s">
        <v>331</v>
      </c>
      <c r="C559" s="3" t="s">
        <v>859</v>
      </c>
      <c r="D559" s="3" t="s">
        <v>4</v>
      </c>
      <c r="E559" s="3" t="s">
        <v>974</v>
      </c>
      <c r="F559" s="3" t="s">
        <v>1101</v>
      </c>
    </row>
    <row r="560" spans="1:8" x14ac:dyDescent="0.25">
      <c r="A560" s="3" t="s">
        <v>341</v>
      </c>
      <c r="B560" s="3" t="s">
        <v>331</v>
      </c>
      <c r="C560" s="3" t="s">
        <v>225</v>
      </c>
      <c r="D560" s="3" t="s">
        <v>4</v>
      </c>
      <c r="E560" s="3" t="s">
        <v>222</v>
      </c>
      <c r="F560" s="3" t="s">
        <v>1102</v>
      </c>
      <c r="G560" s="3" t="s">
        <v>954</v>
      </c>
      <c r="H560" s="3">
        <v>8.6999999999999993</v>
      </c>
    </row>
    <row r="561" spans="1:8" hidden="1" x14ac:dyDescent="0.25">
      <c r="A561" s="3" t="s">
        <v>341</v>
      </c>
      <c r="B561" s="3" t="s">
        <v>331</v>
      </c>
      <c r="C561" s="3" t="s">
        <v>860</v>
      </c>
      <c r="D561" s="3" t="s">
        <v>4</v>
      </c>
      <c r="E561" s="3" t="s">
        <v>977</v>
      </c>
      <c r="F561" s="3" t="s">
        <v>1101</v>
      </c>
    </row>
    <row r="562" spans="1:8" x14ac:dyDescent="0.25">
      <c r="A562" s="3" t="s">
        <v>341</v>
      </c>
      <c r="B562" s="3" t="s">
        <v>331</v>
      </c>
      <c r="C562" s="3" t="s">
        <v>419</v>
      </c>
      <c r="D562" s="3" t="s">
        <v>4</v>
      </c>
      <c r="E562" s="3" t="s">
        <v>406</v>
      </c>
      <c r="F562" s="3" t="s">
        <v>1102</v>
      </c>
      <c r="G562" s="3" t="s">
        <v>916</v>
      </c>
      <c r="H562" s="3">
        <v>17.21</v>
      </c>
    </row>
    <row r="563" spans="1:8" hidden="1" x14ac:dyDescent="0.25">
      <c r="A563" s="3" t="s">
        <v>341</v>
      </c>
      <c r="B563" s="3" t="s">
        <v>331</v>
      </c>
      <c r="C563" s="3" t="s">
        <v>861</v>
      </c>
      <c r="D563" s="3" t="s">
        <v>4</v>
      </c>
      <c r="E563" s="3" t="s">
        <v>966</v>
      </c>
      <c r="F563" s="3" t="s">
        <v>1101</v>
      </c>
    </row>
    <row r="564" spans="1:8" hidden="1" x14ac:dyDescent="0.25">
      <c r="A564" s="3" t="s">
        <v>341</v>
      </c>
      <c r="B564" s="3" t="s">
        <v>331</v>
      </c>
      <c r="C564" s="3" t="s">
        <v>527</v>
      </c>
      <c r="D564" s="3" t="s">
        <v>4</v>
      </c>
      <c r="E564" s="3" t="s">
        <v>403</v>
      </c>
      <c r="F564" s="3" t="s">
        <v>1102</v>
      </c>
    </row>
    <row r="565" spans="1:8" hidden="1" x14ac:dyDescent="0.25">
      <c r="A565" s="3" t="s">
        <v>341</v>
      </c>
      <c r="B565" s="3" t="s">
        <v>331</v>
      </c>
      <c r="C565" s="3" t="s">
        <v>509</v>
      </c>
      <c r="D565" s="3" t="s">
        <v>4</v>
      </c>
      <c r="E565" s="3" t="s">
        <v>244</v>
      </c>
      <c r="F565" s="3" t="s">
        <v>1102</v>
      </c>
    </row>
    <row r="566" spans="1:8" x14ac:dyDescent="0.25">
      <c r="A566" s="3" t="s">
        <v>277</v>
      </c>
      <c r="B566" s="3" t="s">
        <v>331</v>
      </c>
      <c r="C566" s="3" t="s">
        <v>147</v>
      </c>
      <c r="D566" s="3" t="s">
        <v>4</v>
      </c>
      <c r="E566" s="3" t="s">
        <v>12</v>
      </c>
      <c r="F566" s="3" t="s">
        <v>1102</v>
      </c>
      <c r="G566" s="3" t="s">
        <v>912</v>
      </c>
      <c r="H566" s="3">
        <v>57.9</v>
      </c>
    </row>
    <row r="567" spans="1:8" hidden="1" x14ac:dyDescent="0.25">
      <c r="A567" s="3" t="s">
        <v>277</v>
      </c>
      <c r="B567" s="3" t="s">
        <v>331</v>
      </c>
      <c r="C567" s="3" t="s">
        <v>862</v>
      </c>
      <c r="D567" s="3" t="s">
        <v>4</v>
      </c>
      <c r="E567" s="3" t="s">
        <v>968</v>
      </c>
      <c r="F567" s="3" t="s">
        <v>1101</v>
      </c>
    </row>
    <row r="568" spans="1:8" x14ac:dyDescent="0.25">
      <c r="A568" s="3" t="s">
        <v>277</v>
      </c>
      <c r="B568" s="3" t="s">
        <v>331</v>
      </c>
      <c r="C568" s="3" t="s">
        <v>148</v>
      </c>
      <c r="D568" s="3" t="s">
        <v>4</v>
      </c>
      <c r="E568" s="3" t="s">
        <v>1093</v>
      </c>
      <c r="F568" s="3" t="s">
        <v>1102</v>
      </c>
      <c r="G568" s="3" t="s">
        <v>914</v>
      </c>
      <c r="H568" s="3">
        <v>5.53</v>
      </c>
    </row>
    <row r="569" spans="1:8" hidden="1" x14ac:dyDescent="0.25">
      <c r="A569" s="3" t="s">
        <v>277</v>
      </c>
      <c r="B569" s="3" t="s">
        <v>331</v>
      </c>
      <c r="C569" s="3" t="s">
        <v>1060</v>
      </c>
      <c r="D569" s="3" t="s">
        <v>4</v>
      </c>
      <c r="E569" s="3" t="s">
        <v>1093</v>
      </c>
      <c r="F569" s="3" t="s">
        <v>1102</v>
      </c>
    </row>
    <row r="570" spans="1:8" hidden="1" x14ac:dyDescent="0.25">
      <c r="A570" s="3" t="s">
        <v>277</v>
      </c>
      <c r="B570" s="3" t="s">
        <v>331</v>
      </c>
      <c r="C570" s="3" t="s">
        <v>1060</v>
      </c>
      <c r="D570" s="3" t="s">
        <v>4</v>
      </c>
      <c r="E570" s="3" t="s">
        <v>1093</v>
      </c>
      <c r="F570" s="3" t="s">
        <v>1102</v>
      </c>
    </row>
    <row r="571" spans="1:8" hidden="1" x14ac:dyDescent="0.25">
      <c r="A571" s="3" t="s">
        <v>277</v>
      </c>
      <c r="B571" s="3" t="s">
        <v>331</v>
      </c>
      <c r="C571" s="3" t="s">
        <v>863</v>
      </c>
      <c r="D571" s="3" t="s">
        <v>4</v>
      </c>
      <c r="E571" s="3" t="s">
        <v>1098</v>
      </c>
      <c r="F571" s="3" t="s">
        <v>1101</v>
      </c>
    </row>
    <row r="572" spans="1:8" x14ac:dyDescent="0.25">
      <c r="A572" s="3" t="s">
        <v>277</v>
      </c>
      <c r="B572" s="3" t="s">
        <v>331</v>
      </c>
      <c r="C572" s="3" t="s">
        <v>864</v>
      </c>
      <c r="D572" s="3" t="s">
        <v>4</v>
      </c>
      <c r="E572" s="3" t="s">
        <v>404</v>
      </c>
      <c r="F572" s="3" t="s">
        <v>1102</v>
      </c>
      <c r="G572" s="3" t="s">
        <v>910</v>
      </c>
      <c r="H572" s="3">
        <v>3.24</v>
      </c>
    </row>
    <row r="573" spans="1:8" hidden="1" x14ac:dyDescent="0.25">
      <c r="A573" s="3" t="s">
        <v>277</v>
      </c>
      <c r="B573" s="3" t="s">
        <v>331</v>
      </c>
      <c r="C573" s="3" t="s">
        <v>865</v>
      </c>
      <c r="D573" s="3" t="s">
        <v>4</v>
      </c>
      <c r="E573" s="3" t="s">
        <v>967</v>
      </c>
      <c r="F573" s="3" t="s">
        <v>1101</v>
      </c>
    </row>
    <row r="574" spans="1:8" x14ac:dyDescent="0.25">
      <c r="A574" s="3" t="s">
        <v>277</v>
      </c>
      <c r="B574" s="3" t="s">
        <v>331</v>
      </c>
      <c r="C574" s="3" t="s">
        <v>866</v>
      </c>
      <c r="D574" s="3" t="s">
        <v>4</v>
      </c>
      <c r="E574" s="3" t="s">
        <v>407</v>
      </c>
      <c r="F574" s="3" t="s">
        <v>1102</v>
      </c>
      <c r="G574" s="3" t="s">
        <v>916</v>
      </c>
      <c r="H574" s="3">
        <v>17.21</v>
      </c>
    </row>
    <row r="575" spans="1:8" hidden="1" x14ac:dyDescent="0.25">
      <c r="A575" s="3" t="s">
        <v>277</v>
      </c>
      <c r="B575" s="3" t="s">
        <v>331</v>
      </c>
      <c r="C575" s="3" t="s">
        <v>867</v>
      </c>
      <c r="D575" s="3" t="s">
        <v>4</v>
      </c>
      <c r="E575" s="3" t="s">
        <v>970</v>
      </c>
      <c r="F575" s="3" t="s">
        <v>1101</v>
      </c>
    </row>
    <row r="576" spans="1:8" x14ac:dyDescent="0.25">
      <c r="A576" s="3" t="s">
        <v>277</v>
      </c>
      <c r="B576" s="3" t="s">
        <v>331</v>
      </c>
      <c r="C576" s="3" t="s">
        <v>149</v>
      </c>
      <c r="D576" s="3" t="s">
        <v>4</v>
      </c>
      <c r="E576" s="3" t="s">
        <v>1095</v>
      </c>
      <c r="F576" s="3" t="s">
        <v>1102</v>
      </c>
      <c r="G576" s="3" t="s">
        <v>914</v>
      </c>
      <c r="H576" s="3">
        <v>3</v>
      </c>
    </row>
    <row r="577" spans="1:8" hidden="1" x14ac:dyDescent="0.25">
      <c r="A577" s="3" t="s">
        <v>277</v>
      </c>
      <c r="B577" s="3" t="s">
        <v>331</v>
      </c>
      <c r="C577" s="3" t="s">
        <v>1061</v>
      </c>
      <c r="D577" s="3" t="s">
        <v>4</v>
      </c>
      <c r="E577" s="3" t="s">
        <v>1095</v>
      </c>
      <c r="F577" s="3" t="s">
        <v>1102</v>
      </c>
    </row>
    <row r="578" spans="1:8" hidden="1" x14ac:dyDescent="0.25">
      <c r="A578" s="3" t="s">
        <v>277</v>
      </c>
      <c r="B578" s="3" t="s">
        <v>331</v>
      </c>
      <c r="C578" s="3" t="s">
        <v>1061</v>
      </c>
      <c r="D578" s="3" t="s">
        <v>4</v>
      </c>
      <c r="E578" s="3" t="s">
        <v>1095</v>
      </c>
      <c r="F578" s="3" t="s">
        <v>1102</v>
      </c>
    </row>
    <row r="579" spans="1:8" hidden="1" x14ac:dyDescent="0.25">
      <c r="A579" s="3" t="s">
        <v>277</v>
      </c>
      <c r="B579" s="3" t="s">
        <v>331</v>
      </c>
      <c r="C579" s="3" t="s">
        <v>868</v>
      </c>
      <c r="D579" s="3" t="s">
        <v>4</v>
      </c>
      <c r="E579" s="3" t="s">
        <v>1096</v>
      </c>
      <c r="F579" s="3" t="s">
        <v>1101</v>
      </c>
    </row>
    <row r="580" spans="1:8" x14ac:dyDescent="0.25">
      <c r="A580" s="3" t="s">
        <v>277</v>
      </c>
      <c r="B580" s="3" t="s">
        <v>331</v>
      </c>
      <c r="C580" s="3" t="s">
        <v>150</v>
      </c>
      <c r="D580" s="3" t="s">
        <v>4</v>
      </c>
      <c r="E580" s="3" t="s">
        <v>42</v>
      </c>
      <c r="F580" s="3" t="s">
        <v>1102</v>
      </c>
      <c r="G580" s="3" t="s">
        <v>913</v>
      </c>
      <c r="H580" s="3">
        <v>7.34</v>
      </c>
    </row>
    <row r="581" spans="1:8" hidden="1" x14ac:dyDescent="0.25">
      <c r="A581" s="3" t="s">
        <v>277</v>
      </c>
      <c r="B581" s="3" t="s">
        <v>331</v>
      </c>
      <c r="C581" s="3" t="s">
        <v>869</v>
      </c>
      <c r="D581" s="3" t="s">
        <v>4</v>
      </c>
      <c r="E581" s="3" t="s">
        <v>974</v>
      </c>
      <c r="F581" s="3" t="s">
        <v>1101</v>
      </c>
    </row>
    <row r="582" spans="1:8" x14ac:dyDescent="0.25">
      <c r="A582" s="3" t="s">
        <v>277</v>
      </c>
      <c r="B582" s="3" t="s">
        <v>331</v>
      </c>
      <c r="C582" s="3" t="s">
        <v>226</v>
      </c>
      <c r="D582" s="3" t="s">
        <v>4</v>
      </c>
      <c r="E582" s="3" t="s">
        <v>222</v>
      </c>
      <c r="F582" s="3" t="s">
        <v>1102</v>
      </c>
      <c r="G582" s="3" t="s">
        <v>954</v>
      </c>
      <c r="H582" s="3">
        <v>8.6999999999999993</v>
      </c>
    </row>
    <row r="583" spans="1:8" hidden="1" x14ac:dyDescent="0.25">
      <c r="A583" s="3" t="s">
        <v>277</v>
      </c>
      <c r="B583" s="3" t="s">
        <v>331</v>
      </c>
      <c r="C583" s="3" t="s">
        <v>870</v>
      </c>
      <c r="D583" s="3" t="s">
        <v>4</v>
      </c>
      <c r="E583" s="3" t="s">
        <v>977</v>
      </c>
      <c r="F583" s="3" t="s">
        <v>1101</v>
      </c>
    </row>
    <row r="584" spans="1:8" x14ac:dyDescent="0.25">
      <c r="A584" s="3" t="s">
        <v>277</v>
      </c>
      <c r="B584" s="3" t="s">
        <v>331</v>
      </c>
      <c r="C584" s="3" t="s">
        <v>420</v>
      </c>
      <c r="D584" s="3" t="s">
        <v>4</v>
      </c>
      <c r="E584" s="3" t="s">
        <v>406</v>
      </c>
      <c r="F584" s="3" t="s">
        <v>1102</v>
      </c>
      <c r="G584" s="3" t="s">
        <v>916</v>
      </c>
      <c r="H584" s="3">
        <v>17.21</v>
      </c>
    </row>
    <row r="585" spans="1:8" hidden="1" x14ac:dyDescent="0.25">
      <c r="A585" s="3" t="s">
        <v>277</v>
      </c>
      <c r="B585" s="3" t="s">
        <v>331</v>
      </c>
      <c r="C585" s="3" t="s">
        <v>871</v>
      </c>
      <c r="D585" s="3" t="s">
        <v>4</v>
      </c>
      <c r="E585" s="3" t="s">
        <v>966</v>
      </c>
      <c r="F585" s="3" t="s">
        <v>1101</v>
      </c>
    </row>
    <row r="586" spans="1:8" hidden="1" x14ac:dyDescent="0.25">
      <c r="A586" s="3" t="s">
        <v>277</v>
      </c>
      <c r="B586" s="3" t="s">
        <v>331</v>
      </c>
      <c r="C586" s="3" t="s">
        <v>528</v>
      </c>
      <c r="D586" s="3" t="s">
        <v>4</v>
      </c>
      <c r="E586" s="3" t="s">
        <v>403</v>
      </c>
      <c r="F586" s="3" t="s">
        <v>1102</v>
      </c>
    </row>
    <row r="587" spans="1:8" hidden="1" x14ac:dyDescent="0.25">
      <c r="A587" s="3" t="s">
        <v>277</v>
      </c>
      <c r="B587" s="3" t="s">
        <v>331</v>
      </c>
      <c r="C587" s="3" t="s">
        <v>510</v>
      </c>
      <c r="D587" s="3" t="s">
        <v>4</v>
      </c>
      <c r="E587" s="3" t="s">
        <v>244</v>
      </c>
      <c r="F587" s="3" t="s">
        <v>1102</v>
      </c>
    </row>
    <row r="588" spans="1:8" x14ac:dyDescent="0.25">
      <c r="A588" s="3" t="s">
        <v>342</v>
      </c>
      <c r="B588" s="3" t="s">
        <v>331</v>
      </c>
      <c r="C588" s="3" t="s">
        <v>151</v>
      </c>
      <c r="D588" s="3" t="s">
        <v>4</v>
      </c>
      <c r="E588" s="3" t="s">
        <v>12</v>
      </c>
      <c r="F588" s="3" t="s">
        <v>1102</v>
      </c>
      <c r="G588" s="3" t="s">
        <v>912</v>
      </c>
      <c r="H588" s="3">
        <v>57.9</v>
      </c>
    </row>
    <row r="589" spans="1:8" hidden="1" x14ac:dyDescent="0.25">
      <c r="A589" s="3" t="s">
        <v>342</v>
      </c>
      <c r="B589" s="3" t="s">
        <v>331</v>
      </c>
      <c r="C589" s="3" t="s">
        <v>872</v>
      </c>
      <c r="D589" s="3" t="s">
        <v>4</v>
      </c>
      <c r="E589" s="3" t="s">
        <v>968</v>
      </c>
      <c r="F589" s="3" t="s">
        <v>1101</v>
      </c>
    </row>
    <row r="590" spans="1:8" x14ac:dyDescent="0.25">
      <c r="A590" s="3" t="s">
        <v>342</v>
      </c>
      <c r="B590" s="3" t="s">
        <v>331</v>
      </c>
      <c r="C590" s="3" t="s">
        <v>152</v>
      </c>
      <c r="D590" s="3" t="s">
        <v>4</v>
      </c>
      <c r="E590" s="3" t="s">
        <v>1093</v>
      </c>
      <c r="F590" s="3" t="s">
        <v>1102</v>
      </c>
      <c r="G590" s="3" t="s">
        <v>914</v>
      </c>
      <c r="H590" s="3">
        <v>5.53</v>
      </c>
    </row>
    <row r="591" spans="1:8" hidden="1" x14ac:dyDescent="0.25">
      <c r="A591" s="3" t="s">
        <v>342</v>
      </c>
      <c r="B591" s="3" t="s">
        <v>331</v>
      </c>
      <c r="C591" s="3" t="s">
        <v>1062</v>
      </c>
      <c r="D591" s="3" t="s">
        <v>4</v>
      </c>
      <c r="E591" s="3" t="s">
        <v>1093</v>
      </c>
      <c r="F591" s="3" t="s">
        <v>1102</v>
      </c>
    </row>
    <row r="592" spans="1:8" hidden="1" x14ac:dyDescent="0.25">
      <c r="A592" s="3" t="s">
        <v>342</v>
      </c>
      <c r="B592" s="3" t="s">
        <v>331</v>
      </c>
      <c r="C592" s="3" t="s">
        <v>1062</v>
      </c>
      <c r="D592" s="3" t="s">
        <v>4</v>
      </c>
      <c r="E592" s="3" t="s">
        <v>1093</v>
      </c>
      <c r="F592" s="3" t="s">
        <v>1102</v>
      </c>
    </row>
    <row r="593" spans="1:8" hidden="1" x14ac:dyDescent="0.25">
      <c r="A593" s="3" t="s">
        <v>342</v>
      </c>
      <c r="B593" s="3" t="s">
        <v>331</v>
      </c>
      <c r="C593" s="3" t="s">
        <v>873</v>
      </c>
      <c r="D593" s="3" t="s">
        <v>4</v>
      </c>
      <c r="E593" s="3" t="s">
        <v>1098</v>
      </c>
      <c r="F593" s="3" t="s">
        <v>1101</v>
      </c>
    </row>
    <row r="594" spans="1:8" x14ac:dyDescent="0.25">
      <c r="A594" s="3" t="s">
        <v>342</v>
      </c>
      <c r="B594" s="3" t="s">
        <v>331</v>
      </c>
      <c r="C594" s="3" t="s">
        <v>874</v>
      </c>
      <c r="D594" s="3" t="s">
        <v>4</v>
      </c>
      <c r="E594" s="3" t="s">
        <v>404</v>
      </c>
      <c r="F594" s="3" t="s">
        <v>1102</v>
      </c>
      <c r="G594" s="3" t="s">
        <v>910</v>
      </c>
      <c r="H594" s="3">
        <v>3.24</v>
      </c>
    </row>
    <row r="595" spans="1:8" hidden="1" x14ac:dyDescent="0.25">
      <c r="A595" s="3" t="s">
        <v>342</v>
      </c>
      <c r="B595" s="3" t="s">
        <v>331</v>
      </c>
      <c r="C595" s="3" t="s">
        <v>875</v>
      </c>
      <c r="D595" s="3" t="s">
        <v>4</v>
      </c>
      <c r="E595" s="3" t="s">
        <v>967</v>
      </c>
      <c r="F595" s="3" t="s">
        <v>1101</v>
      </c>
    </row>
    <row r="596" spans="1:8" x14ac:dyDescent="0.25">
      <c r="A596" s="3" t="s">
        <v>342</v>
      </c>
      <c r="B596" s="3" t="s">
        <v>331</v>
      </c>
      <c r="C596" s="3" t="s">
        <v>876</v>
      </c>
      <c r="D596" s="3" t="s">
        <v>4</v>
      </c>
      <c r="E596" s="3" t="s">
        <v>407</v>
      </c>
      <c r="F596" s="3" t="s">
        <v>1102</v>
      </c>
      <c r="G596" s="3" t="s">
        <v>916</v>
      </c>
      <c r="H596" s="3">
        <v>17.21</v>
      </c>
    </row>
    <row r="597" spans="1:8" hidden="1" x14ac:dyDescent="0.25">
      <c r="A597" s="3" t="s">
        <v>342</v>
      </c>
      <c r="B597" s="3" t="s">
        <v>331</v>
      </c>
      <c r="C597" s="3" t="s">
        <v>877</v>
      </c>
      <c r="D597" s="3" t="s">
        <v>4</v>
      </c>
      <c r="E597" s="3" t="s">
        <v>970</v>
      </c>
      <c r="F597" s="3" t="s">
        <v>1101</v>
      </c>
    </row>
    <row r="598" spans="1:8" x14ac:dyDescent="0.25">
      <c r="A598" s="3" t="s">
        <v>342</v>
      </c>
      <c r="B598" s="3" t="s">
        <v>331</v>
      </c>
      <c r="C598" s="3" t="s">
        <v>153</v>
      </c>
      <c r="D598" s="3" t="s">
        <v>4</v>
      </c>
      <c r="E598" s="3" t="s">
        <v>1095</v>
      </c>
      <c r="F598" s="3" t="s">
        <v>1102</v>
      </c>
      <c r="G598" s="3" t="s">
        <v>914</v>
      </c>
      <c r="H598" s="3">
        <v>3</v>
      </c>
    </row>
    <row r="599" spans="1:8" hidden="1" x14ac:dyDescent="0.25">
      <c r="A599" s="3" t="s">
        <v>342</v>
      </c>
      <c r="B599" s="3" t="s">
        <v>331</v>
      </c>
      <c r="C599" s="3" t="s">
        <v>1063</v>
      </c>
      <c r="D599" s="3" t="s">
        <v>4</v>
      </c>
      <c r="E599" s="3" t="s">
        <v>1095</v>
      </c>
      <c r="F599" s="3" t="s">
        <v>1102</v>
      </c>
    </row>
    <row r="600" spans="1:8" hidden="1" x14ac:dyDescent="0.25">
      <c r="A600" s="3" t="s">
        <v>342</v>
      </c>
      <c r="B600" s="3" t="s">
        <v>331</v>
      </c>
      <c r="C600" s="3" t="s">
        <v>1063</v>
      </c>
      <c r="D600" s="3" t="s">
        <v>4</v>
      </c>
      <c r="E600" s="3" t="s">
        <v>1095</v>
      </c>
      <c r="F600" s="3" t="s">
        <v>1102</v>
      </c>
    </row>
    <row r="601" spans="1:8" hidden="1" x14ac:dyDescent="0.25">
      <c r="A601" s="3" t="s">
        <v>342</v>
      </c>
      <c r="B601" s="3" t="s">
        <v>331</v>
      </c>
      <c r="C601" s="3" t="s">
        <v>878</v>
      </c>
      <c r="D601" s="3" t="s">
        <v>4</v>
      </c>
      <c r="E601" s="3" t="s">
        <v>1096</v>
      </c>
      <c r="F601" s="3" t="s">
        <v>1101</v>
      </c>
    </row>
    <row r="602" spans="1:8" x14ac:dyDescent="0.25">
      <c r="A602" s="3" t="s">
        <v>342</v>
      </c>
      <c r="B602" s="3" t="s">
        <v>331</v>
      </c>
      <c r="C602" s="3" t="s">
        <v>154</v>
      </c>
      <c r="D602" s="3" t="s">
        <v>4</v>
      </c>
      <c r="E602" s="3" t="s">
        <v>42</v>
      </c>
      <c r="F602" s="3" t="s">
        <v>1102</v>
      </c>
      <c r="G602" s="3" t="s">
        <v>913</v>
      </c>
      <c r="H602" s="3">
        <v>7.34</v>
      </c>
    </row>
    <row r="603" spans="1:8" hidden="1" x14ac:dyDescent="0.25">
      <c r="A603" s="3" t="s">
        <v>342</v>
      </c>
      <c r="B603" s="3" t="s">
        <v>331</v>
      </c>
      <c r="C603" s="3" t="s">
        <v>879</v>
      </c>
      <c r="D603" s="3" t="s">
        <v>4</v>
      </c>
      <c r="E603" s="3" t="s">
        <v>974</v>
      </c>
      <c r="F603" s="3" t="s">
        <v>1101</v>
      </c>
    </row>
    <row r="604" spans="1:8" x14ac:dyDescent="0.25">
      <c r="A604" s="3" t="s">
        <v>342</v>
      </c>
      <c r="B604" s="3" t="s">
        <v>331</v>
      </c>
      <c r="C604" s="3" t="s">
        <v>228</v>
      </c>
      <c r="D604" s="3" t="s">
        <v>4</v>
      </c>
      <c r="E604" s="3" t="s">
        <v>222</v>
      </c>
      <c r="F604" s="3" t="s">
        <v>1102</v>
      </c>
      <c r="G604" s="3" t="s">
        <v>954</v>
      </c>
      <c r="H604" s="3">
        <v>8.6999999999999993</v>
      </c>
    </row>
    <row r="605" spans="1:8" hidden="1" x14ac:dyDescent="0.25">
      <c r="A605" s="3" t="s">
        <v>342</v>
      </c>
      <c r="B605" s="3" t="s">
        <v>331</v>
      </c>
      <c r="C605" s="3" t="s">
        <v>880</v>
      </c>
      <c r="D605" s="3" t="s">
        <v>4</v>
      </c>
      <c r="E605" s="3" t="s">
        <v>977</v>
      </c>
      <c r="F605" s="3" t="s">
        <v>1101</v>
      </c>
    </row>
    <row r="606" spans="1:8" x14ac:dyDescent="0.25">
      <c r="A606" s="3" t="s">
        <v>342</v>
      </c>
      <c r="B606" s="3" t="s">
        <v>331</v>
      </c>
      <c r="C606" s="3" t="s">
        <v>421</v>
      </c>
      <c r="D606" s="3" t="s">
        <v>4</v>
      </c>
      <c r="E606" s="3" t="s">
        <v>406</v>
      </c>
      <c r="F606" s="3" t="s">
        <v>1102</v>
      </c>
      <c r="G606" s="3" t="s">
        <v>916</v>
      </c>
      <c r="H606" s="3">
        <v>17.21</v>
      </c>
    </row>
    <row r="607" spans="1:8" hidden="1" x14ac:dyDescent="0.25">
      <c r="A607" s="3" t="s">
        <v>342</v>
      </c>
      <c r="B607" s="3" t="s">
        <v>331</v>
      </c>
      <c r="C607" s="3" t="s">
        <v>881</v>
      </c>
      <c r="D607" s="3" t="s">
        <v>4</v>
      </c>
      <c r="E607" s="3" t="s">
        <v>966</v>
      </c>
      <c r="F607" s="3" t="s">
        <v>1101</v>
      </c>
    </row>
    <row r="608" spans="1:8" hidden="1" x14ac:dyDescent="0.25">
      <c r="A608" s="3" t="s">
        <v>342</v>
      </c>
      <c r="B608" s="3" t="s">
        <v>331</v>
      </c>
      <c r="C608" s="3" t="s">
        <v>529</v>
      </c>
      <c r="D608" s="3" t="s">
        <v>4</v>
      </c>
      <c r="E608" s="3" t="s">
        <v>403</v>
      </c>
      <c r="F608" s="3" t="s">
        <v>1102</v>
      </c>
    </row>
    <row r="609" spans="1:8" hidden="1" x14ac:dyDescent="0.25">
      <c r="A609" s="3" t="s">
        <v>342</v>
      </c>
      <c r="B609" s="3" t="s">
        <v>331</v>
      </c>
      <c r="C609" s="3" t="s">
        <v>511</v>
      </c>
      <c r="D609" s="3" t="s">
        <v>4</v>
      </c>
      <c r="E609" s="3" t="s">
        <v>244</v>
      </c>
      <c r="F609" s="3" t="s">
        <v>1102</v>
      </c>
    </row>
    <row r="610" spans="1:8" x14ac:dyDescent="0.25">
      <c r="A610" s="3" t="s">
        <v>358</v>
      </c>
      <c r="B610" s="3" t="s">
        <v>299</v>
      </c>
      <c r="C610" s="3" t="s">
        <v>372</v>
      </c>
      <c r="D610" s="3" t="s">
        <v>4</v>
      </c>
      <c r="E610" s="3" t="s">
        <v>989</v>
      </c>
      <c r="F610" s="3" t="s">
        <v>1102</v>
      </c>
      <c r="G610" s="3" t="s">
        <v>371</v>
      </c>
      <c r="H610" s="3">
        <v>115.59</v>
      </c>
    </row>
    <row r="611" spans="1:8" hidden="1" x14ac:dyDescent="0.25">
      <c r="A611" s="3" t="s">
        <v>358</v>
      </c>
      <c r="B611" s="3" t="s">
        <v>299</v>
      </c>
      <c r="C611" s="103">
        <v>2301</v>
      </c>
      <c r="D611" s="3" t="s">
        <v>4</v>
      </c>
      <c r="E611" s="3" t="s">
        <v>1017</v>
      </c>
      <c r="F611" s="3" t="s">
        <v>1102</v>
      </c>
    </row>
    <row r="612" spans="1:8" hidden="1" x14ac:dyDescent="0.25">
      <c r="A612" s="3" t="s">
        <v>358</v>
      </c>
      <c r="B612" s="3" t="s">
        <v>299</v>
      </c>
      <c r="C612" s="3" t="s">
        <v>325</v>
      </c>
      <c r="D612" s="3" t="s">
        <v>4</v>
      </c>
      <c r="E612" s="3" t="s">
        <v>1016</v>
      </c>
      <c r="F612" s="3" t="s">
        <v>1102</v>
      </c>
    </row>
    <row r="613" spans="1:8" hidden="1" x14ac:dyDescent="0.25">
      <c r="A613" s="3" t="s">
        <v>358</v>
      </c>
      <c r="B613" s="3" t="s">
        <v>299</v>
      </c>
      <c r="C613" s="3" t="s">
        <v>312</v>
      </c>
      <c r="D613" s="3" t="s">
        <v>4</v>
      </c>
      <c r="E613" s="3" t="s">
        <v>1015</v>
      </c>
      <c r="F613" s="3" t="s">
        <v>1102</v>
      </c>
    </row>
    <row r="614" spans="1:8" hidden="1" x14ac:dyDescent="0.25">
      <c r="A614" s="3" t="s">
        <v>358</v>
      </c>
      <c r="B614" s="3" t="s">
        <v>299</v>
      </c>
      <c r="C614" s="3" t="s">
        <v>312</v>
      </c>
      <c r="D614" s="3" t="s">
        <v>4</v>
      </c>
      <c r="E614" s="3" t="s">
        <v>375</v>
      </c>
      <c r="F614" s="3" t="s">
        <v>1102</v>
      </c>
    </row>
    <row r="615" spans="1:8" hidden="1" x14ac:dyDescent="0.25">
      <c r="A615" s="3" t="s">
        <v>358</v>
      </c>
      <c r="B615" s="3" t="s">
        <v>299</v>
      </c>
      <c r="C615" s="3" t="s">
        <v>985</v>
      </c>
      <c r="D615" s="3" t="s">
        <v>4</v>
      </c>
      <c r="E615" s="3" t="s">
        <v>983</v>
      </c>
      <c r="F615" s="3" t="s">
        <v>1101</v>
      </c>
    </row>
    <row r="616" spans="1:8" hidden="1" x14ac:dyDescent="0.25">
      <c r="A616" s="3" t="s">
        <v>358</v>
      </c>
      <c r="B616" s="3" t="s">
        <v>299</v>
      </c>
      <c r="C616" s="3" t="s">
        <v>985</v>
      </c>
      <c r="D616" s="3" t="s">
        <v>4</v>
      </c>
      <c r="E616" s="3" t="s">
        <v>1014</v>
      </c>
      <c r="F616" s="3" t="s">
        <v>1101</v>
      </c>
    </row>
    <row r="617" spans="1:8" hidden="1" x14ac:dyDescent="0.25">
      <c r="A617" s="3" t="s">
        <v>358</v>
      </c>
      <c r="B617" s="3" t="s">
        <v>299</v>
      </c>
      <c r="C617" s="3" t="s">
        <v>986</v>
      </c>
      <c r="D617" s="3" t="s">
        <v>4</v>
      </c>
      <c r="E617" s="3" t="s">
        <v>984</v>
      </c>
      <c r="F617" s="3" t="s">
        <v>1101</v>
      </c>
    </row>
    <row r="618" spans="1:8" x14ac:dyDescent="0.25">
      <c r="A618" s="3" t="s">
        <v>446</v>
      </c>
      <c r="B618" s="3" t="s">
        <v>332</v>
      </c>
      <c r="C618" s="3" t="s">
        <v>447</v>
      </c>
      <c r="D618" s="3" t="s">
        <v>4</v>
      </c>
      <c r="E618" s="3" t="s">
        <v>406</v>
      </c>
      <c r="F618" s="3" t="s">
        <v>1102</v>
      </c>
      <c r="G618" s="3" t="s">
        <v>916</v>
      </c>
      <c r="H618" s="3">
        <v>17.21</v>
      </c>
    </row>
    <row r="619" spans="1:8" hidden="1" x14ac:dyDescent="0.25">
      <c r="A619" s="3" t="s">
        <v>446</v>
      </c>
      <c r="B619" s="3" t="s">
        <v>332</v>
      </c>
      <c r="C619" s="3" t="s">
        <v>886</v>
      </c>
      <c r="D619" s="3" t="s">
        <v>4</v>
      </c>
      <c r="E619" s="3" t="s">
        <v>966</v>
      </c>
      <c r="F619" s="3" t="s">
        <v>1101</v>
      </c>
    </row>
    <row r="620" spans="1:8" x14ac:dyDescent="0.25">
      <c r="A620" s="3" t="s">
        <v>363</v>
      </c>
      <c r="B620" s="3" t="s">
        <v>364</v>
      </c>
      <c r="C620" s="3" t="s">
        <v>365</v>
      </c>
      <c r="D620" s="3" t="s">
        <v>4</v>
      </c>
      <c r="E620" s="3" t="s">
        <v>1094</v>
      </c>
      <c r="F620" s="3" t="s">
        <v>1102</v>
      </c>
      <c r="G620" s="3" t="s">
        <v>988</v>
      </c>
      <c r="H620" s="3">
        <v>177.55</v>
      </c>
    </row>
    <row r="621" spans="1:8" x14ac:dyDescent="0.25">
      <c r="A621" s="3" t="s">
        <v>363</v>
      </c>
      <c r="B621" s="3" t="s">
        <v>364</v>
      </c>
      <c r="C621" s="3" t="s">
        <v>367</v>
      </c>
      <c r="D621" s="3" t="s">
        <v>4</v>
      </c>
      <c r="E621" s="3" t="s">
        <v>370</v>
      </c>
      <c r="F621" s="3" t="s">
        <v>1102</v>
      </c>
      <c r="G621" s="3" t="s">
        <v>988</v>
      </c>
      <c r="H621" s="3">
        <v>54.2</v>
      </c>
    </row>
    <row r="622" spans="1:8" hidden="1" x14ac:dyDescent="0.25">
      <c r="A622" s="3" t="s">
        <v>363</v>
      </c>
      <c r="B622" s="3" t="s">
        <v>364</v>
      </c>
      <c r="C622" s="3" t="s">
        <v>1012</v>
      </c>
      <c r="D622" s="3" t="s">
        <v>4</v>
      </c>
      <c r="E622" s="3" t="s">
        <v>1036</v>
      </c>
      <c r="F622" s="3" t="s">
        <v>1101</v>
      </c>
    </row>
    <row r="623" spans="1:8" hidden="1" x14ac:dyDescent="0.25">
      <c r="A623" s="3" t="s">
        <v>363</v>
      </c>
      <c r="B623" s="3" t="s">
        <v>364</v>
      </c>
      <c r="C623" s="3" t="s">
        <v>1013</v>
      </c>
      <c r="D623" s="3" t="s">
        <v>4</v>
      </c>
      <c r="E623" s="3" t="s">
        <v>1037</v>
      </c>
      <c r="F623" s="3" t="s">
        <v>1101</v>
      </c>
    </row>
    <row r="624" spans="1:8" x14ac:dyDescent="0.25">
      <c r="A624" s="3" t="s">
        <v>357</v>
      </c>
      <c r="B624" s="3" t="s">
        <v>332</v>
      </c>
      <c r="C624" s="3" t="s">
        <v>890</v>
      </c>
      <c r="D624" s="3" t="s">
        <v>4</v>
      </c>
      <c r="E624" s="3" t="s">
        <v>404</v>
      </c>
      <c r="F624" s="3" t="s">
        <v>1102</v>
      </c>
      <c r="G624" s="3" t="s">
        <v>910</v>
      </c>
      <c r="H624" s="3">
        <v>3.24</v>
      </c>
    </row>
    <row r="625" spans="1:8" hidden="1" x14ac:dyDescent="0.25">
      <c r="A625" s="3" t="s">
        <v>357</v>
      </c>
      <c r="B625" s="3" t="s">
        <v>332</v>
      </c>
      <c r="C625" s="3" t="s">
        <v>892</v>
      </c>
      <c r="D625" s="3" t="s">
        <v>4</v>
      </c>
      <c r="E625" s="3" t="s">
        <v>967</v>
      </c>
      <c r="F625" s="3" t="s">
        <v>1101</v>
      </c>
    </row>
    <row r="626" spans="1:8" x14ac:dyDescent="0.25">
      <c r="A626" s="3" t="s">
        <v>357</v>
      </c>
      <c r="B626" s="3" t="s">
        <v>332</v>
      </c>
      <c r="C626" s="3" t="s">
        <v>893</v>
      </c>
      <c r="D626" s="3" t="s">
        <v>4</v>
      </c>
      <c r="E626" s="3" t="s">
        <v>407</v>
      </c>
      <c r="F626" s="3" t="s">
        <v>1102</v>
      </c>
      <c r="G626" s="3" t="s">
        <v>916</v>
      </c>
      <c r="H626" s="3">
        <v>17.21</v>
      </c>
    </row>
    <row r="627" spans="1:8" hidden="1" x14ac:dyDescent="0.25">
      <c r="A627" s="3" t="s">
        <v>357</v>
      </c>
      <c r="B627" s="3" t="s">
        <v>332</v>
      </c>
      <c r="C627" s="3" t="s">
        <v>895</v>
      </c>
      <c r="D627" s="3" t="s">
        <v>4</v>
      </c>
      <c r="E627" s="3" t="s">
        <v>970</v>
      </c>
      <c r="F627" s="3" t="s">
        <v>1101</v>
      </c>
    </row>
    <row r="628" spans="1:8" x14ac:dyDescent="0.25">
      <c r="A628" s="3" t="s">
        <v>357</v>
      </c>
      <c r="B628" s="3" t="s">
        <v>332</v>
      </c>
      <c r="C628" s="3" t="s">
        <v>896</v>
      </c>
      <c r="D628" s="3" t="s">
        <v>4</v>
      </c>
      <c r="E628" s="3" t="s">
        <v>411</v>
      </c>
      <c r="F628" s="3" t="s">
        <v>1102</v>
      </c>
      <c r="G628" s="3" t="s">
        <v>988</v>
      </c>
      <c r="H628" s="3">
        <v>2.99</v>
      </c>
    </row>
    <row r="629" spans="1:8" hidden="1" x14ac:dyDescent="0.25">
      <c r="A629" s="3" t="s">
        <v>357</v>
      </c>
      <c r="B629" s="3" t="s">
        <v>332</v>
      </c>
      <c r="C629" s="3" t="s">
        <v>898</v>
      </c>
      <c r="D629" s="3" t="s">
        <v>4</v>
      </c>
      <c r="E629" s="3" t="s">
        <v>982</v>
      </c>
      <c r="F629" s="3" t="s">
        <v>1101</v>
      </c>
    </row>
    <row r="630" spans="1:8" x14ac:dyDescent="0.25">
      <c r="A630" s="3" t="s">
        <v>357</v>
      </c>
      <c r="B630" s="3" t="s">
        <v>332</v>
      </c>
      <c r="C630" s="3" t="s">
        <v>412</v>
      </c>
      <c r="D630" s="3" t="s">
        <v>4</v>
      </c>
      <c r="E630" s="3" t="s">
        <v>222</v>
      </c>
      <c r="F630" s="3" t="s">
        <v>1102</v>
      </c>
      <c r="G630" s="3" t="s">
        <v>954</v>
      </c>
      <c r="H630" s="3">
        <v>8.6999999999999993</v>
      </c>
    </row>
    <row r="631" spans="1:8" hidden="1" x14ac:dyDescent="0.25">
      <c r="A631" s="3" t="s">
        <v>357</v>
      </c>
      <c r="B631" s="3" t="s">
        <v>332</v>
      </c>
      <c r="C631" s="3" t="s">
        <v>899</v>
      </c>
      <c r="D631" s="3" t="s">
        <v>4</v>
      </c>
      <c r="E631" s="3" t="s">
        <v>977</v>
      </c>
      <c r="F631" s="3" t="s">
        <v>1101</v>
      </c>
    </row>
    <row r="632" spans="1:8" x14ac:dyDescent="0.25">
      <c r="A632" s="3" t="s">
        <v>357</v>
      </c>
      <c r="B632" s="3" t="s">
        <v>332</v>
      </c>
      <c r="C632" s="3" t="s">
        <v>413</v>
      </c>
      <c r="D632" s="3" t="s">
        <v>4</v>
      </c>
      <c r="E632" s="3" t="s">
        <v>406</v>
      </c>
      <c r="F632" s="3" t="s">
        <v>1102</v>
      </c>
      <c r="G632" s="3" t="s">
        <v>916</v>
      </c>
      <c r="H632" s="3">
        <v>17.21</v>
      </c>
    </row>
    <row r="633" spans="1:8" hidden="1" x14ac:dyDescent="0.25">
      <c r="A633" s="3" t="s">
        <v>357</v>
      </c>
      <c r="B633" s="3" t="s">
        <v>332</v>
      </c>
      <c r="C633" s="3" t="s">
        <v>901</v>
      </c>
      <c r="D633" s="3" t="s">
        <v>4</v>
      </c>
      <c r="E633" s="3" t="s">
        <v>966</v>
      </c>
      <c r="F633" s="3" t="s">
        <v>1101</v>
      </c>
    </row>
    <row r="634" spans="1:8" x14ac:dyDescent="0.25">
      <c r="A634" s="3" t="s">
        <v>357</v>
      </c>
      <c r="B634" s="3" t="s">
        <v>332</v>
      </c>
      <c r="C634" s="3" t="s">
        <v>354</v>
      </c>
      <c r="D634" s="3" t="s">
        <v>4</v>
      </c>
      <c r="E634" s="3" t="s">
        <v>316</v>
      </c>
      <c r="F634" s="3" t="s">
        <v>1102</v>
      </c>
      <c r="G634" s="3" t="s">
        <v>988</v>
      </c>
      <c r="H634" s="3">
        <v>307.57</v>
      </c>
    </row>
    <row r="635" spans="1:8" hidden="1" x14ac:dyDescent="0.25">
      <c r="A635" s="3" t="s">
        <v>357</v>
      </c>
      <c r="B635" s="3" t="s">
        <v>332</v>
      </c>
      <c r="C635" s="3" t="s">
        <v>904</v>
      </c>
      <c r="D635" s="3" t="s">
        <v>4</v>
      </c>
      <c r="E635" s="3" t="s">
        <v>978</v>
      </c>
      <c r="F635" s="3" t="s">
        <v>1101</v>
      </c>
    </row>
    <row r="636" spans="1:8" x14ac:dyDescent="0.25">
      <c r="A636" s="3" t="s">
        <v>994</v>
      </c>
      <c r="E636" s="3">
        <f>SUBTOTAL(103,Таблица4789[Найменування приміщень])</f>
        <v>247</v>
      </c>
      <c r="G636" s="3">
        <f>SUBTOTAL(103,Таблица4789[Оздоблення])</f>
        <v>247</v>
      </c>
      <c r="H636" s="3">
        <f>SUBTOTAL(109,Таблица4789[Кількість])</f>
        <v>4660.7300000000005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7B21-2AFA-481B-B5F7-1E56907DA3B4}">
  <sheetPr codeName="Лист6"/>
  <dimension ref="A1:H636"/>
  <sheetViews>
    <sheetView topLeftCell="D1" zoomScaleNormal="100" workbookViewId="0">
      <selection activeCell="C637" sqref="C637"/>
    </sheetView>
  </sheetViews>
  <sheetFormatPr defaultRowHeight="15" x14ac:dyDescent="0.25"/>
  <cols>
    <col min="1" max="1" width="15.7109375" style="3" customWidth="1"/>
    <col min="2" max="2" width="16.5703125" style="3" customWidth="1"/>
    <col min="3" max="3" width="27.140625" style="3" bestFit="1" customWidth="1"/>
    <col min="4" max="4" width="27.140625" style="3" customWidth="1"/>
    <col min="5" max="5" width="65.5703125" style="3" bestFit="1" customWidth="1"/>
    <col min="6" max="6" width="10.28515625" style="3" bestFit="1" customWidth="1"/>
    <col min="7" max="7" width="131" style="3" bestFit="1" customWidth="1"/>
    <col min="8" max="10" width="20.5703125" style="3" bestFit="1" customWidth="1"/>
    <col min="11" max="16384" width="9.140625" style="3"/>
  </cols>
  <sheetData>
    <row r="1" spans="1:8" x14ac:dyDescent="0.25">
      <c r="A1" s="3" t="s">
        <v>324</v>
      </c>
      <c r="B1" s="3" t="s">
        <v>106</v>
      </c>
      <c r="C1" s="3" t="s">
        <v>334</v>
      </c>
      <c r="D1" s="3" t="s">
        <v>1103</v>
      </c>
      <c r="E1" s="3" t="s">
        <v>333</v>
      </c>
      <c r="F1" s="3" t="s">
        <v>1100</v>
      </c>
      <c r="G1" s="3" t="s">
        <v>1105</v>
      </c>
      <c r="H1" s="3" t="s">
        <v>1104</v>
      </c>
    </row>
    <row r="2" spans="1:8" hidden="1" x14ac:dyDescent="0.25">
      <c r="A2" s="3" t="s">
        <v>336</v>
      </c>
      <c r="B2" s="3" t="s">
        <v>107</v>
      </c>
      <c r="C2" s="3" t="s">
        <v>500</v>
      </c>
      <c r="D2" s="3" t="s">
        <v>5</v>
      </c>
      <c r="E2" s="3" t="s">
        <v>244</v>
      </c>
      <c r="F2" s="3" t="s">
        <v>1102</v>
      </c>
    </row>
    <row r="3" spans="1:8" x14ac:dyDescent="0.25">
      <c r="A3" s="3" t="s">
        <v>336</v>
      </c>
      <c r="B3" s="3" t="s">
        <v>107</v>
      </c>
      <c r="C3" s="3" t="s">
        <v>400</v>
      </c>
      <c r="D3" s="3" t="s">
        <v>5</v>
      </c>
      <c r="E3" s="3" t="s">
        <v>399</v>
      </c>
      <c r="F3" s="3" t="s">
        <v>1102</v>
      </c>
      <c r="G3" s="3" t="s">
        <v>538</v>
      </c>
      <c r="H3" s="3">
        <v>5.09</v>
      </c>
    </row>
    <row r="4" spans="1:8" hidden="1" x14ac:dyDescent="0.25">
      <c r="A4" s="3" t="s">
        <v>336</v>
      </c>
      <c r="B4" s="3" t="s">
        <v>107</v>
      </c>
      <c r="C4" s="3" t="s">
        <v>918</v>
      </c>
      <c r="D4" s="3" t="s">
        <v>5</v>
      </c>
      <c r="E4" s="3" t="s">
        <v>1022</v>
      </c>
      <c r="F4" s="3" t="s">
        <v>1101</v>
      </c>
    </row>
    <row r="5" spans="1:8" x14ac:dyDescent="0.25">
      <c r="A5" s="3" t="s">
        <v>336</v>
      </c>
      <c r="B5" s="3" t="s">
        <v>107</v>
      </c>
      <c r="C5" s="3" t="s">
        <v>401</v>
      </c>
      <c r="D5" s="3" t="s">
        <v>5</v>
      </c>
      <c r="E5" s="3" t="s">
        <v>402</v>
      </c>
      <c r="F5" s="3" t="s">
        <v>1102</v>
      </c>
      <c r="G5" s="3" t="s">
        <v>538</v>
      </c>
      <c r="H5" s="3">
        <v>32.799999999999997</v>
      </c>
    </row>
    <row r="6" spans="1:8" hidden="1" x14ac:dyDescent="0.25">
      <c r="A6" s="3" t="s">
        <v>336</v>
      </c>
      <c r="B6" s="3" t="s">
        <v>107</v>
      </c>
      <c r="C6" s="3" t="s">
        <v>1018</v>
      </c>
      <c r="D6" s="3" t="s">
        <v>5</v>
      </c>
      <c r="E6" s="3" t="s">
        <v>1028</v>
      </c>
      <c r="F6" s="3" t="s">
        <v>1101</v>
      </c>
    </row>
    <row r="7" spans="1:8" x14ac:dyDescent="0.25">
      <c r="A7" s="3" t="s">
        <v>336</v>
      </c>
      <c r="B7" s="3" t="s">
        <v>107</v>
      </c>
      <c r="C7" s="3" t="s">
        <v>448</v>
      </c>
      <c r="D7" s="3" t="s">
        <v>5</v>
      </c>
      <c r="E7" s="3" t="s">
        <v>449</v>
      </c>
      <c r="F7" s="3" t="s">
        <v>1102</v>
      </c>
      <c r="G7" s="3" t="s">
        <v>538</v>
      </c>
      <c r="H7" s="3">
        <v>10.74</v>
      </c>
    </row>
    <row r="8" spans="1:8" hidden="1" x14ac:dyDescent="0.25">
      <c r="A8" s="3" t="s">
        <v>336</v>
      </c>
      <c r="B8" s="3" t="s">
        <v>107</v>
      </c>
      <c r="C8" s="3" t="s">
        <v>919</v>
      </c>
      <c r="D8" s="3" t="s">
        <v>5</v>
      </c>
      <c r="E8" s="3" t="s">
        <v>1023</v>
      </c>
      <c r="F8" s="3" t="s">
        <v>1101</v>
      </c>
    </row>
    <row r="9" spans="1:8" x14ac:dyDescent="0.25">
      <c r="A9" s="3" t="s">
        <v>336</v>
      </c>
      <c r="B9" s="3" t="s">
        <v>107</v>
      </c>
      <c r="C9" s="3" t="s">
        <v>450</v>
      </c>
      <c r="D9" s="3" t="s">
        <v>5</v>
      </c>
      <c r="E9" s="3" t="s">
        <v>451</v>
      </c>
      <c r="F9" s="3" t="s">
        <v>1102</v>
      </c>
      <c r="G9" s="3" t="s">
        <v>538</v>
      </c>
      <c r="H9" s="3">
        <v>9.5500000000000007</v>
      </c>
    </row>
    <row r="10" spans="1:8" hidden="1" x14ac:dyDescent="0.25">
      <c r="A10" s="3" t="s">
        <v>336</v>
      </c>
      <c r="B10" s="3" t="s">
        <v>107</v>
      </c>
      <c r="C10" s="3" t="s">
        <v>920</v>
      </c>
      <c r="D10" s="3" t="s">
        <v>5</v>
      </c>
      <c r="E10" s="3" t="s">
        <v>1024</v>
      </c>
      <c r="F10" s="3" t="s">
        <v>1101</v>
      </c>
    </row>
    <row r="11" spans="1:8" x14ac:dyDescent="0.25">
      <c r="A11" s="3" t="s">
        <v>336</v>
      </c>
      <c r="B11" s="3" t="s">
        <v>107</v>
      </c>
      <c r="C11" s="3" t="s">
        <v>452</v>
      </c>
      <c r="D11" s="3" t="s">
        <v>5</v>
      </c>
      <c r="E11" s="3" t="s">
        <v>375</v>
      </c>
      <c r="F11" s="3" t="s">
        <v>1102</v>
      </c>
      <c r="G11" s="3" t="s">
        <v>990</v>
      </c>
      <c r="H11" s="3">
        <v>3.9</v>
      </c>
    </row>
    <row r="12" spans="1:8" hidden="1" x14ac:dyDescent="0.25">
      <c r="A12" s="3" t="s">
        <v>336</v>
      </c>
      <c r="B12" s="3" t="s">
        <v>107</v>
      </c>
      <c r="C12" s="3" t="s">
        <v>452</v>
      </c>
      <c r="D12" s="3" t="s">
        <v>5</v>
      </c>
      <c r="E12" s="3" t="s">
        <v>1020</v>
      </c>
      <c r="F12" s="3" t="s">
        <v>1102</v>
      </c>
    </row>
    <row r="13" spans="1:8" hidden="1" x14ac:dyDescent="0.25">
      <c r="A13" s="3" t="s">
        <v>336</v>
      </c>
      <c r="B13" s="3" t="s">
        <v>107</v>
      </c>
      <c r="C13" s="3" t="s">
        <v>452</v>
      </c>
      <c r="D13" s="3" t="s">
        <v>5</v>
      </c>
      <c r="E13" s="3" t="s">
        <v>1019</v>
      </c>
      <c r="F13" s="3" t="s">
        <v>1102</v>
      </c>
    </row>
    <row r="14" spans="1:8" hidden="1" x14ac:dyDescent="0.25">
      <c r="A14" s="3" t="s">
        <v>336</v>
      </c>
      <c r="B14" s="3" t="s">
        <v>107</v>
      </c>
      <c r="C14" s="3" t="s">
        <v>959</v>
      </c>
      <c r="D14" s="3" t="s">
        <v>5</v>
      </c>
      <c r="E14" s="3" t="s">
        <v>965</v>
      </c>
      <c r="F14" s="3" t="s">
        <v>1101</v>
      </c>
    </row>
    <row r="15" spans="1:8" x14ac:dyDescent="0.25">
      <c r="A15" s="3" t="s">
        <v>336</v>
      </c>
      <c r="B15" s="3" t="s">
        <v>107</v>
      </c>
      <c r="C15" s="3" t="s">
        <v>453</v>
      </c>
      <c r="D15" s="3" t="s">
        <v>5</v>
      </c>
      <c r="E15" s="3" t="s">
        <v>407</v>
      </c>
      <c r="F15" s="3" t="s">
        <v>1102</v>
      </c>
      <c r="G15" s="3" t="s">
        <v>538</v>
      </c>
      <c r="H15" s="3">
        <v>17.21</v>
      </c>
    </row>
    <row r="16" spans="1:8" hidden="1" x14ac:dyDescent="0.25">
      <c r="A16" s="3" t="s">
        <v>336</v>
      </c>
      <c r="B16" s="3" t="s">
        <v>107</v>
      </c>
      <c r="C16" s="3" t="s">
        <v>929</v>
      </c>
      <c r="D16" s="3" t="s">
        <v>5</v>
      </c>
      <c r="E16" s="3" t="s">
        <v>966</v>
      </c>
      <c r="F16" s="3" t="s">
        <v>1101</v>
      </c>
    </row>
    <row r="17" spans="1:8" x14ac:dyDescent="0.25">
      <c r="A17" s="3" t="s">
        <v>336</v>
      </c>
      <c r="B17" s="3" t="s">
        <v>107</v>
      </c>
      <c r="C17" s="3" t="s">
        <v>454</v>
      </c>
      <c r="D17" s="3" t="s">
        <v>5</v>
      </c>
      <c r="E17" s="3" t="s">
        <v>404</v>
      </c>
      <c r="F17" s="3" t="s">
        <v>1102</v>
      </c>
      <c r="G17" s="3" t="s">
        <v>538</v>
      </c>
      <c r="H17" s="3">
        <v>8.99</v>
      </c>
    </row>
    <row r="18" spans="1:8" hidden="1" x14ac:dyDescent="0.25">
      <c r="A18" s="3" t="s">
        <v>336</v>
      </c>
      <c r="B18" s="3" t="s">
        <v>107</v>
      </c>
      <c r="C18" s="3" t="s">
        <v>921</v>
      </c>
      <c r="D18" s="3" t="s">
        <v>5</v>
      </c>
      <c r="E18" s="3" t="s">
        <v>967</v>
      </c>
      <c r="F18" s="3" t="s">
        <v>1101</v>
      </c>
    </row>
    <row r="19" spans="1:8" x14ac:dyDescent="0.25">
      <c r="A19" s="3" t="s">
        <v>336</v>
      </c>
      <c r="B19" s="3" t="s">
        <v>107</v>
      </c>
      <c r="C19" s="3" t="s">
        <v>22</v>
      </c>
      <c r="D19" s="3" t="s">
        <v>5</v>
      </c>
      <c r="E19" s="3" t="s">
        <v>404</v>
      </c>
      <c r="F19" s="3" t="s">
        <v>1102</v>
      </c>
      <c r="G19" s="3" t="s">
        <v>538</v>
      </c>
      <c r="H19" s="3">
        <v>47.78</v>
      </c>
    </row>
    <row r="20" spans="1:8" hidden="1" x14ac:dyDescent="0.25">
      <c r="A20" s="3" t="s">
        <v>336</v>
      </c>
      <c r="B20" s="3" t="s">
        <v>107</v>
      </c>
      <c r="C20" s="3" t="s">
        <v>548</v>
      </c>
      <c r="D20" s="3" t="s">
        <v>5</v>
      </c>
      <c r="E20" s="3" t="s">
        <v>968</v>
      </c>
      <c r="F20" s="3" t="s">
        <v>1101</v>
      </c>
    </row>
    <row r="21" spans="1:8" x14ac:dyDescent="0.25">
      <c r="A21" s="3" t="s">
        <v>336</v>
      </c>
      <c r="B21" s="3" t="s">
        <v>107</v>
      </c>
      <c r="C21" s="3" t="s">
        <v>23</v>
      </c>
      <c r="D21" s="3" t="s">
        <v>5</v>
      </c>
      <c r="E21" s="3" t="s">
        <v>1095</v>
      </c>
      <c r="F21" s="3" t="s">
        <v>1102</v>
      </c>
      <c r="G21" s="3" t="s">
        <v>905</v>
      </c>
      <c r="H21" s="3">
        <v>3</v>
      </c>
    </row>
    <row r="22" spans="1:8" hidden="1" x14ac:dyDescent="0.25">
      <c r="A22" s="3" t="s">
        <v>336</v>
      </c>
      <c r="B22" s="3" t="s">
        <v>107</v>
      </c>
      <c r="C22" s="3" t="s">
        <v>1042</v>
      </c>
      <c r="D22" s="3" t="s">
        <v>5</v>
      </c>
      <c r="E22" s="3" t="s">
        <v>1095</v>
      </c>
      <c r="F22" s="3" t="s">
        <v>1102</v>
      </c>
    </row>
    <row r="23" spans="1:8" hidden="1" x14ac:dyDescent="0.25">
      <c r="A23" s="3" t="s">
        <v>336</v>
      </c>
      <c r="B23" s="3" t="s">
        <v>107</v>
      </c>
      <c r="C23" s="3" t="s">
        <v>1042</v>
      </c>
      <c r="D23" s="3" t="s">
        <v>5</v>
      </c>
      <c r="E23" s="3" t="s">
        <v>1095</v>
      </c>
      <c r="F23" s="3" t="s">
        <v>1102</v>
      </c>
    </row>
    <row r="24" spans="1:8" hidden="1" x14ac:dyDescent="0.25">
      <c r="A24" s="3" t="s">
        <v>336</v>
      </c>
      <c r="B24" s="3" t="s">
        <v>107</v>
      </c>
      <c r="C24" s="3" t="s">
        <v>550</v>
      </c>
      <c r="D24" s="3" t="s">
        <v>5</v>
      </c>
      <c r="E24" s="3" t="s">
        <v>1096</v>
      </c>
      <c r="F24" s="3" t="s">
        <v>1101</v>
      </c>
    </row>
    <row r="25" spans="1:8" x14ac:dyDescent="0.25">
      <c r="A25" s="3" t="s">
        <v>336</v>
      </c>
      <c r="B25" s="3" t="s">
        <v>107</v>
      </c>
      <c r="C25" s="3" t="s">
        <v>21</v>
      </c>
      <c r="D25" s="3" t="s">
        <v>5</v>
      </c>
      <c r="E25" s="3" t="s">
        <v>12</v>
      </c>
      <c r="F25" s="3" t="s">
        <v>1102</v>
      </c>
      <c r="G25" s="3" t="s">
        <v>538</v>
      </c>
      <c r="H25" s="3">
        <v>27.57</v>
      </c>
    </row>
    <row r="26" spans="1:8" hidden="1" x14ac:dyDescent="0.25">
      <c r="A26" s="3" t="s">
        <v>336</v>
      </c>
      <c r="B26" s="3" t="s">
        <v>107</v>
      </c>
      <c r="C26" s="3" t="s">
        <v>551</v>
      </c>
      <c r="D26" s="3" t="s">
        <v>5</v>
      </c>
      <c r="E26" s="3" t="s">
        <v>968</v>
      </c>
      <c r="F26" s="3" t="s">
        <v>1101</v>
      </c>
    </row>
    <row r="27" spans="1:8" x14ac:dyDescent="0.25">
      <c r="A27" s="3" t="s">
        <v>336</v>
      </c>
      <c r="B27" s="3" t="s">
        <v>107</v>
      </c>
      <c r="C27" s="3" t="s">
        <v>455</v>
      </c>
      <c r="D27" s="3" t="s">
        <v>5</v>
      </c>
      <c r="E27" s="3" t="s">
        <v>404</v>
      </c>
      <c r="F27" s="3" t="s">
        <v>1102</v>
      </c>
      <c r="G27" s="3" t="s">
        <v>538</v>
      </c>
      <c r="H27" s="3">
        <v>4.0999999999999996</v>
      </c>
    </row>
    <row r="28" spans="1:8" hidden="1" x14ac:dyDescent="0.25">
      <c r="A28" s="3" t="s">
        <v>336</v>
      </c>
      <c r="B28" s="3" t="s">
        <v>107</v>
      </c>
      <c r="C28" s="3" t="s">
        <v>922</v>
      </c>
      <c r="D28" s="3" t="s">
        <v>5</v>
      </c>
      <c r="E28" s="3" t="s">
        <v>967</v>
      </c>
      <c r="F28" s="3" t="s">
        <v>1101</v>
      </c>
    </row>
    <row r="29" spans="1:8" x14ac:dyDescent="0.25">
      <c r="A29" s="3" t="s">
        <v>336</v>
      </c>
      <c r="B29" s="3" t="s">
        <v>107</v>
      </c>
      <c r="C29" s="3" t="s">
        <v>456</v>
      </c>
      <c r="D29" s="3" t="s">
        <v>5</v>
      </c>
      <c r="E29" s="3" t="s">
        <v>407</v>
      </c>
      <c r="F29" s="3" t="s">
        <v>1102</v>
      </c>
      <c r="G29" s="3" t="s">
        <v>538</v>
      </c>
      <c r="H29" s="3">
        <v>17.28</v>
      </c>
    </row>
    <row r="30" spans="1:8" hidden="1" x14ac:dyDescent="0.25">
      <c r="A30" s="3" t="s">
        <v>336</v>
      </c>
      <c r="B30" s="3" t="s">
        <v>107</v>
      </c>
      <c r="C30" s="3" t="s">
        <v>930</v>
      </c>
      <c r="D30" s="3" t="s">
        <v>5</v>
      </c>
      <c r="E30" s="3" t="s">
        <v>970</v>
      </c>
      <c r="F30" s="3" t="s">
        <v>1101</v>
      </c>
    </row>
    <row r="31" spans="1:8" x14ac:dyDescent="0.25">
      <c r="A31" s="3" t="s">
        <v>336</v>
      </c>
      <c r="B31" s="3" t="s">
        <v>107</v>
      </c>
      <c r="C31" s="3" t="s">
        <v>457</v>
      </c>
      <c r="D31" s="3" t="s">
        <v>5</v>
      </c>
      <c r="E31" s="3" t="s">
        <v>909</v>
      </c>
      <c r="F31" s="3" t="s">
        <v>1102</v>
      </c>
      <c r="G31" s="3" t="s">
        <v>538</v>
      </c>
      <c r="H31" s="3">
        <v>16.61</v>
      </c>
    </row>
    <row r="32" spans="1:8" hidden="1" x14ac:dyDescent="0.25">
      <c r="A32" s="3" t="s">
        <v>336</v>
      </c>
      <c r="B32" s="3" t="s">
        <v>107</v>
      </c>
      <c r="C32" s="3" t="s">
        <v>931</v>
      </c>
      <c r="D32" s="3" t="s">
        <v>5</v>
      </c>
      <c r="E32" s="3" t="s">
        <v>971</v>
      </c>
      <c r="F32" s="3" t="s">
        <v>1101</v>
      </c>
    </row>
    <row r="33" spans="1:8" x14ac:dyDescent="0.25">
      <c r="A33" s="3" t="s">
        <v>336</v>
      </c>
      <c r="B33" s="3" t="s">
        <v>107</v>
      </c>
      <c r="C33" s="3" t="s">
        <v>20</v>
      </c>
      <c r="D33" s="3" t="s">
        <v>5</v>
      </c>
      <c r="E33" s="3" t="s">
        <v>1093</v>
      </c>
      <c r="F33" s="3" t="s">
        <v>1102</v>
      </c>
      <c r="G33" s="3" t="s">
        <v>905</v>
      </c>
      <c r="H33" s="3">
        <v>5.53</v>
      </c>
    </row>
    <row r="34" spans="1:8" hidden="1" x14ac:dyDescent="0.25">
      <c r="A34" s="3" t="s">
        <v>336</v>
      </c>
      <c r="B34" s="3" t="s">
        <v>107</v>
      </c>
      <c r="C34" s="3" t="s">
        <v>1043</v>
      </c>
      <c r="D34" s="3" t="s">
        <v>5</v>
      </c>
      <c r="E34" s="3" t="s">
        <v>1093</v>
      </c>
      <c r="F34" s="3" t="s">
        <v>1102</v>
      </c>
    </row>
    <row r="35" spans="1:8" hidden="1" x14ac:dyDescent="0.25">
      <c r="A35" s="3" t="s">
        <v>336</v>
      </c>
      <c r="B35" s="3" t="s">
        <v>107</v>
      </c>
      <c r="C35" s="3" t="s">
        <v>1043</v>
      </c>
      <c r="D35" s="3" t="s">
        <v>5</v>
      </c>
      <c r="E35" s="3" t="s">
        <v>1093</v>
      </c>
      <c r="F35" s="3" t="s">
        <v>1102</v>
      </c>
    </row>
    <row r="36" spans="1:8" hidden="1" x14ac:dyDescent="0.25">
      <c r="A36" s="3" t="s">
        <v>336</v>
      </c>
      <c r="B36" s="3" t="s">
        <v>107</v>
      </c>
      <c r="C36" s="3" t="s">
        <v>559</v>
      </c>
      <c r="D36" s="3" t="s">
        <v>5</v>
      </c>
      <c r="E36" s="3" t="s">
        <v>1098</v>
      </c>
      <c r="F36" s="3" t="s">
        <v>1101</v>
      </c>
    </row>
    <row r="37" spans="1:8" x14ac:dyDescent="0.25">
      <c r="A37" s="3" t="s">
        <v>336</v>
      </c>
      <c r="B37" s="3" t="s">
        <v>107</v>
      </c>
      <c r="C37" s="3" t="s">
        <v>458</v>
      </c>
      <c r="D37" s="3" t="s">
        <v>5</v>
      </c>
      <c r="E37" s="3" t="s">
        <v>404</v>
      </c>
      <c r="F37" s="3" t="s">
        <v>1102</v>
      </c>
      <c r="G37" s="3" t="s">
        <v>538</v>
      </c>
      <c r="H37" s="3">
        <v>2.77</v>
      </c>
    </row>
    <row r="38" spans="1:8" hidden="1" x14ac:dyDescent="0.25">
      <c r="A38" s="3" t="s">
        <v>336</v>
      </c>
      <c r="B38" s="3" t="s">
        <v>107</v>
      </c>
      <c r="C38" s="3" t="s">
        <v>923</v>
      </c>
      <c r="D38" s="3" t="s">
        <v>5</v>
      </c>
      <c r="E38" s="3" t="s">
        <v>967</v>
      </c>
      <c r="F38" s="3" t="s">
        <v>1101</v>
      </c>
    </row>
    <row r="39" spans="1:8" x14ac:dyDescent="0.25">
      <c r="A39" s="3" t="s">
        <v>336</v>
      </c>
      <c r="B39" s="3" t="s">
        <v>107</v>
      </c>
      <c r="C39" s="3" t="s">
        <v>459</v>
      </c>
      <c r="D39" s="3" t="s">
        <v>5</v>
      </c>
      <c r="E39" s="3" t="s">
        <v>1089</v>
      </c>
      <c r="F39" s="3" t="s">
        <v>1102</v>
      </c>
      <c r="G39" s="3" t="s">
        <v>538</v>
      </c>
      <c r="H39" s="3">
        <v>52.37</v>
      </c>
    </row>
    <row r="40" spans="1:8" hidden="1" x14ac:dyDescent="0.25">
      <c r="A40" s="3" t="s">
        <v>336</v>
      </c>
      <c r="B40" s="3" t="s">
        <v>107</v>
      </c>
      <c r="C40" s="3" t="s">
        <v>997</v>
      </c>
      <c r="D40" s="3" t="s">
        <v>5</v>
      </c>
      <c r="E40" s="3" t="s">
        <v>1097</v>
      </c>
      <c r="F40" s="3" t="s">
        <v>1101</v>
      </c>
    </row>
    <row r="41" spans="1:8" x14ac:dyDescent="0.25">
      <c r="A41" s="3" t="s">
        <v>336</v>
      </c>
      <c r="B41" s="3" t="s">
        <v>107</v>
      </c>
      <c r="C41" s="3" t="s">
        <v>461</v>
      </c>
      <c r="D41" s="3" t="s">
        <v>5</v>
      </c>
      <c r="E41" s="3" t="s">
        <v>462</v>
      </c>
      <c r="F41" s="3" t="s">
        <v>1102</v>
      </c>
      <c r="G41" s="3" t="s">
        <v>538</v>
      </c>
      <c r="H41" s="3">
        <v>5.03</v>
      </c>
    </row>
    <row r="42" spans="1:8" hidden="1" x14ac:dyDescent="0.25">
      <c r="A42" s="3" t="s">
        <v>336</v>
      </c>
      <c r="B42" s="3" t="s">
        <v>107</v>
      </c>
      <c r="C42" s="3" t="s">
        <v>998</v>
      </c>
      <c r="D42" s="3" t="s">
        <v>5</v>
      </c>
      <c r="E42" s="3" t="s">
        <v>1026</v>
      </c>
      <c r="F42" s="3" t="s">
        <v>1101</v>
      </c>
    </row>
    <row r="43" spans="1:8" x14ac:dyDescent="0.25">
      <c r="A43" s="3" t="s">
        <v>336</v>
      </c>
      <c r="B43" s="3" t="s">
        <v>107</v>
      </c>
      <c r="C43" s="3" t="s">
        <v>463</v>
      </c>
      <c r="D43" s="3" t="s">
        <v>5</v>
      </c>
      <c r="E43" s="3" t="s">
        <v>12</v>
      </c>
      <c r="F43" s="3" t="s">
        <v>1102</v>
      </c>
      <c r="G43" s="3" t="s">
        <v>538</v>
      </c>
      <c r="H43" s="3">
        <v>9.9499999999999993</v>
      </c>
    </row>
    <row r="44" spans="1:8" hidden="1" x14ac:dyDescent="0.25">
      <c r="A44" s="3" t="s">
        <v>336</v>
      </c>
      <c r="B44" s="3" t="s">
        <v>107</v>
      </c>
      <c r="C44" s="3" t="s">
        <v>999</v>
      </c>
      <c r="D44" s="3" t="s">
        <v>5</v>
      </c>
      <c r="E44" s="3" t="s">
        <v>968</v>
      </c>
      <c r="F44" s="3" t="s">
        <v>1101</v>
      </c>
    </row>
    <row r="45" spans="1:8" x14ac:dyDescent="0.25">
      <c r="A45" s="3" t="s">
        <v>336</v>
      </c>
      <c r="B45" s="3" t="s">
        <v>107</v>
      </c>
      <c r="C45" s="3" t="s">
        <v>464</v>
      </c>
      <c r="D45" s="3" t="s">
        <v>5</v>
      </c>
      <c r="E45" s="3" t="s">
        <v>404</v>
      </c>
      <c r="F45" s="3" t="s">
        <v>1102</v>
      </c>
      <c r="G45" s="3" t="s">
        <v>538</v>
      </c>
      <c r="H45" s="3">
        <v>3.31</v>
      </c>
    </row>
    <row r="46" spans="1:8" hidden="1" x14ac:dyDescent="0.25">
      <c r="A46" s="3" t="s">
        <v>336</v>
      </c>
      <c r="B46" s="3" t="s">
        <v>107</v>
      </c>
      <c r="C46" s="3" t="s">
        <v>1044</v>
      </c>
      <c r="D46" s="3" t="s">
        <v>5</v>
      </c>
      <c r="E46" s="3" t="s">
        <v>404</v>
      </c>
      <c r="F46" s="3" t="s">
        <v>1102</v>
      </c>
    </row>
    <row r="47" spans="1:8" hidden="1" x14ac:dyDescent="0.25">
      <c r="A47" s="3" t="s">
        <v>336</v>
      </c>
      <c r="B47" s="3" t="s">
        <v>107</v>
      </c>
      <c r="C47" s="3" t="s">
        <v>1044</v>
      </c>
      <c r="D47" s="3" t="s">
        <v>5</v>
      </c>
      <c r="E47" s="3" t="s">
        <v>404</v>
      </c>
      <c r="F47" s="3" t="s">
        <v>1102</v>
      </c>
    </row>
    <row r="48" spans="1:8" hidden="1" x14ac:dyDescent="0.25">
      <c r="A48" s="3" t="s">
        <v>336</v>
      </c>
      <c r="B48" s="3" t="s">
        <v>107</v>
      </c>
      <c r="C48" s="3" t="s">
        <v>924</v>
      </c>
      <c r="D48" s="3" t="s">
        <v>5</v>
      </c>
      <c r="E48" s="3" t="s">
        <v>967</v>
      </c>
      <c r="F48" s="3" t="s">
        <v>1101</v>
      </c>
    </row>
    <row r="49" spans="1:8" hidden="1" x14ac:dyDescent="0.25">
      <c r="A49" s="3" t="s">
        <v>335</v>
      </c>
      <c r="B49" s="3" t="s">
        <v>107</v>
      </c>
      <c r="C49" s="3" t="s">
        <v>499</v>
      </c>
      <c r="D49" s="3" t="s">
        <v>5</v>
      </c>
      <c r="E49" s="3" t="s">
        <v>244</v>
      </c>
      <c r="F49" s="3" t="s">
        <v>1102</v>
      </c>
    </row>
    <row r="50" spans="1:8" x14ac:dyDescent="0.25">
      <c r="A50" s="3" t="s">
        <v>335</v>
      </c>
      <c r="B50" s="3" t="s">
        <v>107</v>
      </c>
      <c r="C50" s="3" t="s">
        <v>15</v>
      </c>
      <c r="D50" s="3" t="s">
        <v>5</v>
      </c>
      <c r="E50" s="3" t="s">
        <v>18</v>
      </c>
      <c r="F50" s="3" t="s">
        <v>1102</v>
      </c>
      <c r="G50" s="3" t="s">
        <v>538</v>
      </c>
      <c r="H50" s="3">
        <v>6.56</v>
      </c>
    </row>
    <row r="51" spans="1:8" hidden="1" x14ac:dyDescent="0.25">
      <c r="A51" s="3" t="s">
        <v>335</v>
      </c>
      <c r="B51" s="3" t="s">
        <v>107</v>
      </c>
      <c r="C51" s="3" t="s">
        <v>1000</v>
      </c>
      <c r="D51" s="3" t="s">
        <v>5</v>
      </c>
      <c r="E51" s="3" t="s">
        <v>1027</v>
      </c>
      <c r="F51" s="3" t="s">
        <v>1101</v>
      </c>
    </row>
    <row r="52" spans="1:8" x14ac:dyDescent="0.25">
      <c r="A52" s="3" t="s">
        <v>335</v>
      </c>
      <c r="B52" s="3" t="s">
        <v>107</v>
      </c>
      <c r="C52" s="3" t="s">
        <v>16</v>
      </c>
      <c r="D52" s="3" t="s">
        <v>5</v>
      </c>
      <c r="E52" s="3" t="s">
        <v>375</v>
      </c>
      <c r="F52" s="3" t="s">
        <v>1102</v>
      </c>
      <c r="G52" s="3" t="s">
        <v>990</v>
      </c>
      <c r="H52" s="3">
        <v>2.2999999999999998</v>
      </c>
    </row>
    <row r="53" spans="1:8" hidden="1" x14ac:dyDescent="0.25">
      <c r="A53" s="3" t="s">
        <v>335</v>
      </c>
      <c r="B53" s="3" t="s">
        <v>107</v>
      </c>
      <c r="C53" s="3" t="s">
        <v>16</v>
      </c>
      <c r="D53" s="3" t="s">
        <v>5</v>
      </c>
      <c r="E53" s="3" t="s">
        <v>1021</v>
      </c>
      <c r="F53" s="3" t="s">
        <v>1102</v>
      </c>
    </row>
    <row r="54" spans="1:8" x14ac:dyDescent="0.25">
      <c r="A54" s="3" t="s">
        <v>335</v>
      </c>
      <c r="B54" s="3" t="s">
        <v>107</v>
      </c>
      <c r="C54" s="3" t="s">
        <v>465</v>
      </c>
      <c r="D54" s="3" t="s">
        <v>5</v>
      </c>
      <c r="E54" s="3" t="s">
        <v>402</v>
      </c>
      <c r="F54" s="3" t="s">
        <v>1102</v>
      </c>
      <c r="G54" s="3" t="s">
        <v>538</v>
      </c>
      <c r="H54" s="3">
        <v>50.5</v>
      </c>
    </row>
    <row r="55" spans="1:8" hidden="1" x14ac:dyDescent="0.25">
      <c r="A55" s="3" t="s">
        <v>335</v>
      </c>
      <c r="B55" s="3" t="s">
        <v>107</v>
      </c>
      <c r="C55" s="3" t="s">
        <v>1001</v>
      </c>
      <c r="D55" s="3" t="s">
        <v>5</v>
      </c>
      <c r="E55" s="3" t="s">
        <v>1028</v>
      </c>
      <c r="F55" s="3" t="s">
        <v>1101</v>
      </c>
    </row>
    <row r="56" spans="1:8" x14ac:dyDescent="0.25">
      <c r="A56" s="3" t="s">
        <v>335</v>
      </c>
      <c r="B56" s="3" t="s">
        <v>107</v>
      </c>
      <c r="C56" s="3" t="s">
        <v>466</v>
      </c>
      <c r="D56" s="3" t="s">
        <v>5</v>
      </c>
      <c r="E56" s="3" t="s">
        <v>467</v>
      </c>
      <c r="F56" s="3" t="s">
        <v>1102</v>
      </c>
      <c r="G56" s="3" t="s">
        <v>538</v>
      </c>
      <c r="H56" s="3">
        <v>17.84</v>
      </c>
    </row>
    <row r="57" spans="1:8" hidden="1" x14ac:dyDescent="0.25">
      <c r="A57" s="3" t="s">
        <v>335</v>
      </c>
      <c r="B57" s="3" t="s">
        <v>107</v>
      </c>
      <c r="C57" s="3" t="s">
        <v>1002</v>
      </c>
      <c r="D57" s="3" t="s">
        <v>5</v>
      </c>
      <c r="E57" s="3" t="s">
        <v>1029</v>
      </c>
      <c r="F57" s="3" t="s">
        <v>1101</v>
      </c>
    </row>
    <row r="58" spans="1:8" x14ac:dyDescent="0.25">
      <c r="A58" s="3" t="s">
        <v>335</v>
      </c>
      <c r="B58" s="3" t="s">
        <v>107</v>
      </c>
      <c r="C58" s="3" t="s">
        <v>468</v>
      </c>
      <c r="D58" s="3" t="s">
        <v>5</v>
      </c>
      <c r="E58" s="3" t="s">
        <v>469</v>
      </c>
      <c r="F58" s="3" t="s">
        <v>1102</v>
      </c>
      <c r="G58" s="3" t="s">
        <v>538</v>
      </c>
      <c r="H58" s="3">
        <v>15.84</v>
      </c>
    </row>
    <row r="59" spans="1:8" hidden="1" x14ac:dyDescent="0.25">
      <c r="A59" s="3" t="s">
        <v>335</v>
      </c>
      <c r="B59" s="3" t="s">
        <v>107</v>
      </c>
      <c r="C59" s="3" t="s">
        <v>937</v>
      </c>
      <c r="D59" s="3" t="s">
        <v>5</v>
      </c>
      <c r="E59" s="3" t="s">
        <v>1030</v>
      </c>
      <c r="F59" s="3" t="s">
        <v>1101</v>
      </c>
    </row>
    <row r="60" spans="1:8" x14ac:dyDescent="0.25">
      <c r="A60" s="3" t="s">
        <v>335</v>
      </c>
      <c r="B60" s="3" t="s">
        <v>107</v>
      </c>
      <c r="C60" s="3" t="s">
        <v>470</v>
      </c>
      <c r="D60" s="3" t="s">
        <v>5</v>
      </c>
      <c r="E60" s="3" t="s">
        <v>451</v>
      </c>
      <c r="F60" s="3" t="s">
        <v>1102</v>
      </c>
      <c r="G60" s="3" t="s">
        <v>538</v>
      </c>
      <c r="H60" s="3">
        <v>25.03</v>
      </c>
    </row>
    <row r="61" spans="1:8" hidden="1" x14ac:dyDescent="0.25">
      <c r="A61" s="3" t="s">
        <v>335</v>
      </c>
      <c r="B61" s="3" t="s">
        <v>107</v>
      </c>
      <c r="C61" s="3" t="s">
        <v>938</v>
      </c>
      <c r="D61" s="3" t="s">
        <v>5</v>
      </c>
      <c r="E61" s="3" t="s">
        <v>1024</v>
      </c>
      <c r="F61" s="3" t="s">
        <v>1101</v>
      </c>
    </row>
    <row r="62" spans="1:8" x14ac:dyDescent="0.25">
      <c r="A62" s="3" t="s">
        <v>335</v>
      </c>
      <c r="B62" s="3" t="s">
        <v>107</v>
      </c>
      <c r="C62" s="3" t="s">
        <v>472</v>
      </c>
      <c r="D62" s="3" t="s">
        <v>5</v>
      </c>
      <c r="E62" s="3" t="s">
        <v>375</v>
      </c>
      <c r="F62" s="3" t="s">
        <v>1102</v>
      </c>
      <c r="G62" s="3" t="s">
        <v>990</v>
      </c>
      <c r="H62" s="3">
        <v>3.51</v>
      </c>
    </row>
    <row r="63" spans="1:8" hidden="1" x14ac:dyDescent="0.25">
      <c r="A63" s="3" t="s">
        <v>335</v>
      </c>
      <c r="B63" s="3" t="s">
        <v>107</v>
      </c>
      <c r="C63" s="3" t="s">
        <v>472</v>
      </c>
      <c r="D63" s="3" t="s">
        <v>5</v>
      </c>
      <c r="E63" s="3" t="s">
        <v>1021</v>
      </c>
      <c r="F63" s="3" t="s">
        <v>1102</v>
      </c>
    </row>
    <row r="64" spans="1:8" x14ac:dyDescent="0.25">
      <c r="A64" s="3" t="s">
        <v>335</v>
      </c>
      <c r="B64" s="3" t="s">
        <v>107</v>
      </c>
      <c r="C64" s="3" t="s">
        <v>473</v>
      </c>
      <c r="D64" s="3" t="s">
        <v>5</v>
      </c>
      <c r="E64" s="3" t="s">
        <v>12</v>
      </c>
      <c r="F64" s="3" t="s">
        <v>1102</v>
      </c>
      <c r="G64" s="3" t="s">
        <v>538</v>
      </c>
      <c r="H64" s="3">
        <v>7.84</v>
      </c>
    </row>
    <row r="65" spans="1:8" hidden="1" x14ac:dyDescent="0.25">
      <c r="A65" s="3" t="s">
        <v>335</v>
      </c>
      <c r="B65" s="3" t="s">
        <v>107</v>
      </c>
      <c r="C65" s="3" t="s">
        <v>1003</v>
      </c>
      <c r="D65" s="3" t="s">
        <v>5</v>
      </c>
      <c r="E65" s="3" t="s">
        <v>968</v>
      </c>
      <c r="F65" s="3" t="s">
        <v>1101</v>
      </c>
    </row>
    <row r="66" spans="1:8" x14ac:dyDescent="0.25">
      <c r="A66" s="3" t="s">
        <v>335</v>
      </c>
      <c r="B66" s="3" t="s">
        <v>107</v>
      </c>
      <c r="C66" s="3" t="s">
        <v>7</v>
      </c>
      <c r="D66" s="3" t="s">
        <v>5</v>
      </c>
      <c r="E66" s="3" t="s">
        <v>404</v>
      </c>
      <c r="F66" s="3" t="s">
        <v>1102</v>
      </c>
      <c r="G66" s="3" t="s">
        <v>538</v>
      </c>
      <c r="H66" s="3">
        <v>19.21</v>
      </c>
    </row>
    <row r="67" spans="1:8" hidden="1" x14ac:dyDescent="0.25">
      <c r="A67" s="3" t="s">
        <v>335</v>
      </c>
      <c r="B67" s="3" t="s">
        <v>107</v>
      </c>
      <c r="C67" s="3" t="s">
        <v>494</v>
      </c>
      <c r="D67" s="3" t="s">
        <v>5</v>
      </c>
      <c r="E67" s="3" t="s">
        <v>967</v>
      </c>
      <c r="F67" s="3" t="s">
        <v>1101</v>
      </c>
    </row>
    <row r="68" spans="1:8" x14ac:dyDescent="0.25">
      <c r="A68" s="3" t="s">
        <v>335</v>
      </c>
      <c r="B68" s="3" t="s">
        <v>107</v>
      </c>
      <c r="C68" s="3" t="s">
        <v>476</v>
      </c>
      <c r="D68" s="3" t="s">
        <v>5</v>
      </c>
      <c r="E68" s="3" t="s">
        <v>407</v>
      </c>
      <c r="F68" s="3" t="s">
        <v>1102</v>
      </c>
      <c r="G68" s="3" t="s">
        <v>538</v>
      </c>
      <c r="H68" s="3">
        <v>18</v>
      </c>
    </row>
    <row r="69" spans="1:8" hidden="1" x14ac:dyDescent="0.25">
      <c r="A69" s="3" t="s">
        <v>335</v>
      </c>
      <c r="B69" s="3" t="s">
        <v>107</v>
      </c>
      <c r="C69" s="3" t="s">
        <v>932</v>
      </c>
      <c r="D69" s="3" t="s">
        <v>5</v>
      </c>
      <c r="E69" s="3" t="s">
        <v>970</v>
      </c>
      <c r="F69" s="3" t="s">
        <v>1101</v>
      </c>
    </row>
    <row r="70" spans="1:8" x14ac:dyDescent="0.25">
      <c r="A70" s="3" t="s">
        <v>335</v>
      </c>
      <c r="B70" s="3" t="s">
        <v>107</v>
      </c>
      <c r="C70" s="3" t="s">
        <v>6</v>
      </c>
      <c r="D70" s="3" t="s">
        <v>5</v>
      </c>
      <c r="E70" s="3" t="s">
        <v>1093</v>
      </c>
      <c r="F70" s="3" t="s">
        <v>1102</v>
      </c>
      <c r="G70" s="3" t="s">
        <v>905</v>
      </c>
      <c r="H70" s="3">
        <v>5.53</v>
      </c>
    </row>
    <row r="71" spans="1:8" hidden="1" x14ac:dyDescent="0.25">
      <c r="A71" s="3" t="s">
        <v>335</v>
      </c>
      <c r="B71" s="3" t="s">
        <v>107</v>
      </c>
      <c r="C71" s="3" t="s">
        <v>1040</v>
      </c>
      <c r="D71" s="3" t="s">
        <v>5</v>
      </c>
      <c r="E71" s="3" t="s">
        <v>1093</v>
      </c>
      <c r="F71" s="3" t="s">
        <v>1102</v>
      </c>
    </row>
    <row r="72" spans="1:8" hidden="1" x14ac:dyDescent="0.25">
      <c r="A72" s="3" t="s">
        <v>335</v>
      </c>
      <c r="B72" s="3" t="s">
        <v>107</v>
      </c>
      <c r="C72" s="3" t="s">
        <v>1040</v>
      </c>
      <c r="D72" s="3" t="s">
        <v>5</v>
      </c>
      <c r="E72" s="3" t="s">
        <v>1093</v>
      </c>
      <c r="F72" s="3" t="s">
        <v>1102</v>
      </c>
    </row>
    <row r="73" spans="1:8" hidden="1" x14ac:dyDescent="0.25">
      <c r="A73" s="3" t="s">
        <v>335</v>
      </c>
      <c r="B73" s="3" t="s">
        <v>107</v>
      </c>
      <c r="C73" s="3" t="s">
        <v>495</v>
      </c>
      <c r="D73" s="3" t="s">
        <v>5</v>
      </c>
      <c r="E73" s="3" t="s">
        <v>1098</v>
      </c>
      <c r="F73" s="3" t="s">
        <v>1101</v>
      </c>
    </row>
    <row r="74" spans="1:8" x14ac:dyDescent="0.25">
      <c r="A74" s="3" t="s">
        <v>335</v>
      </c>
      <c r="B74" s="3" t="s">
        <v>107</v>
      </c>
      <c r="C74" s="3" t="s">
        <v>474</v>
      </c>
      <c r="D74" s="3" t="s">
        <v>5</v>
      </c>
      <c r="E74" s="3" t="s">
        <v>404</v>
      </c>
      <c r="F74" s="3" t="s">
        <v>1102</v>
      </c>
      <c r="G74" s="3" t="s">
        <v>538</v>
      </c>
      <c r="H74" s="3">
        <v>3.33</v>
      </c>
    </row>
    <row r="75" spans="1:8" hidden="1" x14ac:dyDescent="0.25">
      <c r="A75" s="3" t="s">
        <v>335</v>
      </c>
      <c r="B75" s="3" t="s">
        <v>107</v>
      </c>
      <c r="C75" s="3" t="s">
        <v>925</v>
      </c>
      <c r="D75" s="3" t="s">
        <v>5</v>
      </c>
      <c r="E75" s="3" t="s">
        <v>967</v>
      </c>
      <c r="F75" s="3" t="s">
        <v>1101</v>
      </c>
    </row>
    <row r="76" spans="1:8" x14ac:dyDescent="0.25">
      <c r="A76" s="3" t="s">
        <v>335</v>
      </c>
      <c r="B76" s="3" t="s">
        <v>107</v>
      </c>
      <c r="C76" s="3" t="s">
        <v>475</v>
      </c>
      <c r="D76" s="3" t="s">
        <v>5</v>
      </c>
      <c r="E76" s="3" t="s">
        <v>406</v>
      </c>
      <c r="F76" s="3" t="s">
        <v>1102</v>
      </c>
      <c r="G76" s="3" t="s">
        <v>538</v>
      </c>
      <c r="H76" s="3">
        <v>17.79</v>
      </c>
    </row>
    <row r="77" spans="1:8" hidden="1" x14ac:dyDescent="0.25">
      <c r="A77" s="3" t="s">
        <v>335</v>
      </c>
      <c r="B77" s="3" t="s">
        <v>107</v>
      </c>
      <c r="C77" s="3" t="s">
        <v>933</v>
      </c>
      <c r="D77" s="3" t="s">
        <v>5</v>
      </c>
      <c r="E77" s="3" t="s">
        <v>966</v>
      </c>
      <c r="F77" s="3" t="s">
        <v>1101</v>
      </c>
    </row>
    <row r="78" spans="1:8" x14ac:dyDescent="0.25">
      <c r="A78" s="3" t="s">
        <v>335</v>
      </c>
      <c r="B78" s="3" t="s">
        <v>107</v>
      </c>
      <c r="C78" s="3" t="s">
        <v>84</v>
      </c>
      <c r="D78" s="3" t="s">
        <v>5</v>
      </c>
      <c r="E78" s="3" t="s">
        <v>1095</v>
      </c>
      <c r="F78" s="3" t="s">
        <v>1102</v>
      </c>
      <c r="G78" s="3" t="s">
        <v>538</v>
      </c>
      <c r="H78" s="3">
        <v>3</v>
      </c>
    </row>
    <row r="79" spans="1:8" hidden="1" x14ac:dyDescent="0.25">
      <c r="A79" s="3" t="s">
        <v>335</v>
      </c>
      <c r="B79" s="3" t="s">
        <v>107</v>
      </c>
      <c r="C79" s="3" t="s">
        <v>1038</v>
      </c>
      <c r="D79" s="3" t="s">
        <v>5</v>
      </c>
      <c r="E79" s="3" t="s">
        <v>1095</v>
      </c>
      <c r="F79" s="3" t="s">
        <v>1102</v>
      </c>
    </row>
    <row r="80" spans="1:8" hidden="1" x14ac:dyDescent="0.25">
      <c r="A80" s="3" t="s">
        <v>335</v>
      </c>
      <c r="B80" s="3" t="s">
        <v>107</v>
      </c>
      <c r="C80" s="3" t="s">
        <v>1038</v>
      </c>
      <c r="D80" s="3" t="s">
        <v>5</v>
      </c>
      <c r="E80" s="3" t="s">
        <v>1095</v>
      </c>
      <c r="F80" s="3" t="s">
        <v>1102</v>
      </c>
    </row>
    <row r="81" spans="1:8" hidden="1" x14ac:dyDescent="0.25">
      <c r="A81" s="3" t="s">
        <v>335</v>
      </c>
      <c r="B81" s="3" t="s">
        <v>107</v>
      </c>
      <c r="C81" s="3" t="s">
        <v>588</v>
      </c>
      <c r="D81" s="3" t="s">
        <v>5</v>
      </c>
      <c r="E81" s="3" t="s">
        <v>1096</v>
      </c>
      <c r="F81" s="3" t="s">
        <v>1101</v>
      </c>
    </row>
    <row r="82" spans="1:8" x14ac:dyDescent="0.25">
      <c r="A82" s="3" t="s">
        <v>335</v>
      </c>
      <c r="B82" s="3" t="s">
        <v>107</v>
      </c>
      <c r="C82" s="3" t="s">
        <v>477</v>
      </c>
      <c r="D82" s="3" t="s">
        <v>5</v>
      </c>
      <c r="E82" s="3" t="s">
        <v>478</v>
      </c>
      <c r="F82" s="3" t="s">
        <v>1102</v>
      </c>
      <c r="G82" s="3" t="s">
        <v>538</v>
      </c>
      <c r="H82" s="3">
        <v>8.32</v>
      </c>
    </row>
    <row r="83" spans="1:8" hidden="1" x14ac:dyDescent="0.25">
      <c r="A83" s="3" t="s">
        <v>335</v>
      </c>
      <c r="B83" s="3" t="s">
        <v>107</v>
      </c>
      <c r="C83" s="3" t="s">
        <v>995</v>
      </c>
      <c r="D83" s="3" t="s">
        <v>5</v>
      </c>
      <c r="E83" s="3" t="s">
        <v>1032</v>
      </c>
      <c r="F83" s="3" t="s">
        <v>1101</v>
      </c>
    </row>
    <row r="84" spans="1:8" x14ac:dyDescent="0.25">
      <c r="A84" s="3" t="s">
        <v>335</v>
      </c>
      <c r="B84" s="3" t="s">
        <v>107</v>
      </c>
      <c r="C84" s="3" t="s">
        <v>74</v>
      </c>
      <c r="D84" s="3" t="s">
        <v>5</v>
      </c>
      <c r="E84" s="3" t="s">
        <v>12</v>
      </c>
      <c r="F84" s="3" t="s">
        <v>1102</v>
      </c>
      <c r="G84" s="3" t="s">
        <v>538</v>
      </c>
      <c r="H84" s="3">
        <v>40.520000000000003</v>
      </c>
    </row>
    <row r="85" spans="1:8" hidden="1" x14ac:dyDescent="0.25">
      <c r="A85" s="3" t="s">
        <v>335</v>
      </c>
      <c r="B85" s="3" t="s">
        <v>107</v>
      </c>
      <c r="C85" s="3" t="s">
        <v>591</v>
      </c>
      <c r="D85" s="3" t="s">
        <v>5</v>
      </c>
      <c r="E85" s="3" t="s">
        <v>968</v>
      </c>
      <c r="F85" s="3" t="s">
        <v>1101</v>
      </c>
    </row>
    <row r="86" spans="1:8" x14ac:dyDescent="0.25">
      <c r="A86" s="3" t="s">
        <v>335</v>
      </c>
      <c r="B86" s="3" t="s">
        <v>107</v>
      </c>
      <c r="C86" s="3" t="s">
        <v>479</v>
      </c>
      <c r="D86" s="3" t="s">
        <v>5</v>
      </c>
      <c r="E86" s="3" t="s">
        <v>411</v>
      </c>
      <c r="F86" s="3" t="s">
        <v>1102</v>
      </c>
      <c r="G86" s="3" t="s">
        <v>538</v>
      </c>
      <c r="H86" s="3">
        <v>26.74</v>
      </c>
    </row>
    <row r="87" spans="1:8" hidden="1" x14ac:dyDescent="0.25">
      <c r="A87" s="3" t="s">
        <v>335</v>
      </c>
      <c r="B87" s="3" t="s">
        <v>107</v>
      </c>
      <c r="C87" s="3" t="s">
        <v>996</v>
      </c>
      <c r="D87" s="3" t="s">
        <v>5</v>
      </c>
      <c r="E87" s="3" t="s">
        <v>1033</v>
      </c>
      <c r="F87" s="3" t="s">
        <v>1101</v>
      </c>
    </row>
    <row r="88" spans="1:8" x14ac:dyDescent="0.25">
      <c r="A88" s="3" t="s">
        <v>335</v>
      </c>
      <c r="B88" s="3" t="s">
        <v>107</v>
      </c>
      <c r="C88" s="3" t="s">
        <v>480</v>
      </c>
      <c r="D88" s="3" t="s">
        <v>5</v>
      </c>
      <c r="E88" s="3" t="s">
        <v>404</v>
      </c>
      <c r="F88" s="3" t="s">
        <v>1102</v>
      </c>
      <c r="G88" s="3" t="s">
        <v>538</v>
      </c>
      <c r="H88" s="3">
        <v>3.47</v>
      </c>
    </row>
    <row r="89" spans="1:8" hidden="1" x14ac:dyDescent="0.25">
      <c r="A89" s="3" t="s">
        <v>335</v>
      </c>
      <c r="B89" s="3" t="s">
        <v>107</v>
      </c>
      <c r="C89" s="3" t="s">
        <v>1041</v>
      </c>
      <c r="D89" s="3" t="s">
        <v>5</v>
      </c>
      <c r="E89" s="3" t="s">
        <v>404</v>
      </c>
      <c r="F89" s="3" t="s">
        <v>1102</v>
      </c>
    </row>
    <row r="90" spans="1:8" hidden="1" x14ac:dyDescent="0.25">
      <c r="A90" s="3" t="s">
        <v>335</v>
      </c>
      <c r="B90" s="3" t="s">
        <v>107</v>
      </c>
      <c r="C90" s="3" t="s">
        <v>1041</v>
      </c>
      <c r="D90" s="3" t="s">
        <v>5</v>
      </c>
      <c r="E90" s="3" t="s">
        <v>404</v>
      </c>
      <c r="F90" s="3" t="s">
        <v>1102</v>
      </c>
    </row>
    <row r="91" spans="1:8" hidden="1" x14ac:dyDescent="0.25">
      <c r="A91" s="3" t="s">
        <v>335</v>
      </c>
      <c r="B91" s="3" t="s">
        <v>107</v>
      </c>
      <c r="C91" s="3" t="s">
        <v>926</v>
      </c>
      <c r="D91" s="3" t="s">
        <v>5</v>
      </c>
      <c r="E91" s="3" t="s">
        <v>967</v>
      </c>
      <c r="F91" s="3" t="s">
        <v>1101</v>
      </c>
    </row>
    <row r="92" spans="1:8" x14ac:dyDescent="0.25">
      <c r="A92" s="3" t="s">
        <v>335</v>
      </c>
      <c r="B92" s="3" t="s">
        <v>107</v>
      </c>
      <c r="C92" s="3" t="s">
        <v>481</v>
      </c>
      <c r="D92" s="3" t="s">
        <v>5</v>
      </c>
      <c r="E92" s="3" t="s">
        <v>482</v>
      </c>
      <c r="F92" s="3" t="s">
        <v>1102</v>
      </c>
      <c r="G92" s="3" t="s">
        <v>905</v>
      </c>
      <c r="H92" s="3">
        <v>9.9499999999999993</v>
      </c>
    </row>
    <row r="93" spans="1:8" hidden="1" x14ac:dyDescent="0.25">
      <c r="A93" s="3" t="s">
        <v>335</v>
      </c>
      <c r="B93" s="3" t="s">
        <v>107</v>
      </c>
      <c r="C93" s="3" t="s">
        <v>1004</v>
      </c>
      <c r="D93" s="3" t="s">
        <v>5</v>
      </c>
      <c r="E93" s="3" t="s">
        <v>1010</v>
      </c>
      <c r="F93" s="3" t="s">
        <v>1101</v>
      </c>
    </row>
    <row r="94" spans="1:8" x14ac:dyDescent="0.25">
      <c r="A94" s="3" t="s">
        <v>335</v>
      </c>
      <c r="B94" s="3" t="s">
        <v>107</v>
      </c>
      <c r="C94" s="3" t="s">
        <v>483</v>
      </c>
      <c r="D94" s="3" t="s">
        <v>5</v>
      </c>
      <c r="E94" s="3" t="s">
        <v>484</v>
      </c>
      <c r="F94" s="3" t="s">
        <v>1102</v>
      </c>
      <c r="G94" s="3" t="s">
        <v>538</v>
      </c>
      <c r="H94" s="3">
        <v>30.7</v>
      </c>
    </row>
    <row r="95" spans="1:8" hidden="1" x14ac:dyDescent="0.25">
      <c r="A95" s="3" t="s">
        <v>335</v>
      </c>
      <c r="B95" s="3" t="s">
        <v>107</v>
      </c>
      <c r="C95" s="3" t="s">
        <v>939</v>
      </c>
      <c r="D95" s="3" t="s">
        <v>5</v>
      </c>
      <c r="E95" s="3" t="s">
        <v>1034</v>
      </c>
      <c r="F95" s="3" t="s">
        <v>1101</v>
      </c>
    </row>
    <row r="96" spans="1:8" x14ac:dyDescent="0.25">
      <c r="A96" s="3" t="s">
        <v>335</v>
      </c>
      <c r="B96" s="3" t="s">
        <v>107</v>
      </c>
      <c r="C96" s="3" t="s">
        <v>13</v>
      </c>
      <c r="D96" s="3" t="s">
        <v>5</v>
      </c>
      <c r="E96" s="3" t="s">
        <v>1090</v>
      </c>
      <c r="F96" s="3" t="s">
        <v>1102</v>
      </c>
      <c r="G96" s="3" t="s">
        <v>990</v>
      </c>
      <c r="H96" s="3">
        <v>15.67</v>
      </c>
    </row>
    <row r="97" spans="1:8" hidden="1" x14ac:dyDescent="0.25">
      <c r="A97" s="3" t="s">
        <v>335</v>
      </c>
      <c r="B97" s="3" t="s">
        <v>107</v>
      </c>
      <c r="C97" s="3" t="s">
        <v>599</v>
      </c>
      <c r="D97" s="3" t="s">
        <v>5</v>
      </c>
      <c r="E97" s="3" t="s">
        <v>1099</v>
      </c>
      <c r="F97" s="3" t="s">
        <v>1101</v>
      </c>
    </row>
    <row r="98" spans="1:8" x14ac:dyDescent="0.25">
      <c r="A98" s="3" t="s">
        <v>335</v>
      </c>
      <c r="B98" s="3" t="s">
        <v>107</v>
      </c>
      <c r="C98" s="3" t="s">
        <v>14</v>
      </c>
      <c r="D98" s="3" t="s">
        <v>5</v>
      </c>
      <c r="E98" s="3" t="s">
        <v>375</v>
      </c>
      <c r="F98" s="3" t="s">
        <v>1102</v>
      </c>
      <c r="G98" s="3" t="s">
        <v>990</v>
      </c>
      <c r="H98" s="3">
        <v>2.86</v>
      </c>
    </row>
    <row r="99" spans="1:8" hidden="1" x14ac:dyDescent="0.25">
      <c r="A99" s="3" t="s">
        <v>335</v>
      </c>
      <c r="B99" s="3" t="s">
        <v>107</v>
      </c>
      <c r="C99" s="3" t="s">
        <v>14</v>
      </c>
      <c r="D99" s="3" t="s">
        <v>5</v>
      </c>
      <c r="E99" s="3" t="s">
        <v>1021</v>
      </c>
      <c r="F99" s="3" t="s">
        <v>1102</v>
      </c>
    </row>
    <row r="100" spans="1:8" x14ac:dyDescent="0.25">
      <c r="A100" s="3" t="s">
        <v>335</v>
      </c>
      <c r="B100" s="3" t="s">
        <v>107</v>
      </c>
      <c r="C100" s="3" t="s">
        <v>485</v>
      </c>
      <c r="D100" s="3" t="s">
        <v>5</v>
      </c>
      <c r="E100" s="3" t="s">
        <v>12</v>
      </c>
      <c r="F100" s="3" t="s">
        <v>1102</v>
      </c>
      <c r="G100" s="3" t="s">
        <v>538</v>
      </c>
      <c r="H100" s="3">
        <v>19.420000000000002</v>
      </c>
    </row>
    <row r="101" spans="1:8" hidden="1" x14ac:dyDescent="0.25">
      <c r="A101" s="3" t="s">
        <v>335</v>
      </c>
      <c r="B101" s="3" t="s">
        <v>107</v>
      </c>
      <c r="C101" s="3" t="s">
        <v>1005</v>
      </c>
      <c r="D101" s="3" t="s">
        <v>5</v>
      </c>
      <c r="E101" s="3" t="s">
        <v>968</v>
      </c>
      <c r="F101" s="3" t="s">
        <v>1101</v>
      </c>
    </row>
    <row r="102" spans="1:8" x14ac:dyDescent="0.25">
      <c r="A102" s="3" t="s">
        <v>335</v>
      </c>
      <c r="B102" s="3" t="s">
        <v>107</v>
      </c>
      <c r="C102" s="3" t="s">
        <v>486</v>
      </c>
      <c r="D102" s="3" t="s">
        <v>5</v>
      </c>
      <c r="E102" s="3" t="s">
        <v>909</v>
      </c>
      <c r="F102" s="3" t="s">
        <v>1102</v>
      </c>
      <c r="G102" s="3" t="s">
        <v>538</v>
      </c>
      <c r="H102" s="3">
        <v>16.59</v>
      </c>
    </row>
    <row r="103" spans="1:8" hidden="1" x14ac:dyDescent="0.25">
      <c r="A103" s="3" t="s">
        <v>335</v>
      </c>
      <c r="B103" s="3" t="s">
        <v>107</v>
      </c>
      <c r="C103" s="3" t="s">
        <v>934</v>
      </c>
      <c r="D103" s="3" t="s">
        <v>5</v>
      </c>
      <c r="E103" s="3" t="s">
        <v>971</v>
      </c>
      <c r="F103" s="3" t="s">
        <v>1101</v>
      </c>
    </row>
    <row r="104" spans="1:8" x14ac:dyDescent="0.25">
      <c r="A104" s="3" t="s">
        <v>337</v>
      </c>
      <c r="B104" s="3" t="s">
        <v>107</v>
      </c>
      <c r="C104" s="3" t="s">
        <v>489</v>
      </c>
      <c r="D104" s="3" t="s">
        <v>5</v>
      </c>
      <c r="E104" s="3" t="s">
        <v>406</v>
      </c>
      <c r="F104" s="3" t="s">
        <v>1102</v>
      </c>
      <c r="G104" s="3" t="s">
        <v>538</v>
      </c>
      <c r="H104" s="3">
        <v>8.26</v>
      </c>
    </row>
    <row r="105" spans="1:8" hidden="1" x14ac:dyDescent="0.25">
      <c r="A105" s="3" t="s">
        <v>337</v>
      </c>
      <c r="B105" s="3" t="s">
        <v>107</v>
      </c>
      <c r="C105" s="3" t="s">
        <v>935</v>
      </c>
      <c r="D105" s="3" t="s">
        <v>5</v>
      </c>
      <c r="E105" s="3" t="s">
        <v>966</v>
      </c>
      <c r="F105" s="3" t="s">
        <v>1101</v>
      </c>
    </row>
    <row r="106" spans="1:8" x14ac:dyDescent="0.25">
      <c r="A106" s="3" t="s">
        <v>337</v>
      </c>
      <c r="B106" s="3" t="s">
        <v>107</v>
      </c>
      <c r="C106" s="3" t="s">
        <v>95</v>
      </c>
      <c r="D106" s="3" t="s">
        <v>5</v>
      </c>
      <c r="E106" s="3" t="s">
        <v>407</v>
      </c>
      <c r="F106" s="3" t="s">
        <v>1102</v>
      </c>
      <c r="G106" s="3" t="s">
        <v>538</v>
      </c>
      <c r="H106" s="3">
        <v>8.26</v>
      </c>
    </row>
    <row r="107" spans="1:8" hidden="1" x14ac:dyDescent="0.25">
      <c r="A107" s="3" t="s">
        <v>337</v>
      </c>
      <c r="B107" s="3" t="s">
        <v>107</v>
      </c>
      <c r="C107" s="3" t="s">
        <v>936</v>
      </c>
      <c r="D107" s="3" t="s">
        <v>5</v>
      </c>
      <c r="E107" s="3" t="s">
        <v>970</v>
      </c>
      <c r="F107" s="3" t="s">
        <v>1101</v>
      </c>
    </row>
    <row r="108" spans="1:8" x14ac:dyDescent="0.25">
      <c r="A108" s="3" t="s">
        <v>337</v>
      </c>
      <c r="B108" s="3" t="s">
        <v>107</v>
      </c>
      <c r="C108" s="3" t="s">
        <v>490</v>
      </c>
      <c r="D108" s="3" t="s">
        <v>5</v>
      </c>
      <c r="E108" s="3" t="s">
        <v>491</v>
      </c>
      <c r="F108" s="3" t="s">
        <v>1102</v>
      </c>
      <c r="G108" s="3" t="s">
        <v>538</v>
      </c>
      <c r="H108" s="3">
        <v>11.06</v>
      </c>
    </row>
    <row r="109" spans="1:8" x14ac:dyDescent="0.25">
      <c r="A109" s="3" t="s">
        <v>337</v>
      </c>
      <c r="B109" s="3" t="s">
        <v>107</v>
      </c>
      <c r="C109" s="3" t="s">
        <v>492</v>
      </c>
      <c r="D109" s="3" t="s">
        <v>5</v>
      </c>
      <c r="E109" s="3" t="s">
        <v>404</v>
      </c>
      <c r="F109" s="3" t="s">
        <v>1102</v>
      </c>
      <c r="G109" s="3" t="s">
        <v>538</v>
      </c>
      <c r="H109" s="3">
        <v>7.9</v>
      </c>
    </row>
    <row r="110" spans="1:8" hidden="1" x14ac:dyDescent="0.25">
      <c r="A110" s="3" t="s">
        <v>337</v>
      </c>
      <c r="B110" s="3" t="s">
        <v>107</v>
      </c>
      <c r="C110" s="3" t="s">
        <v>927</v>
      </c>
      <c r="D110" s="3" t="s">
        <v>5</v>
      </c>
      <c r="E110" s="3" t="s">
        <v>967</v>
      </c>
      <c r="F110" s="3" t="s">
        <v>1101</v>
      </c>
    </row>
    <row r="111" spans="1:8" x14ac:dyDescent="0.25">
      <c r="A111" s="3" t="s">
        <v>337</v>
      </c>
      <c r="B111" s="3" t="s">
        <v>107</v>
      </c>
      <c r="C111" s="3" t="s">
        <v>493</v>
      </c>
      <c r="D111" s="3" t="s">
        <v>5</v>
      </c>
      <c r="E111" s="3" t="s">
        <v>12</v>
      </c>
      <c r="F111" s="3" t="s">
        <v>1102</v>
      </c>
      <c r="G111" s="3" t="s">
        <v>538</v>
      </c>
      <c r="H111" s="3">
        <v>22.82</v>
      </c>
    </row>
    <row r="112" spans="1:8" hidden="1" x14ac:dyDescent="0.25">
      <c r="A112" s="3" t="s">
        <v>337</v>
      </c>
      <c r="B112" s="3" t="s">
        <v>107</v>
      </c>
      <c r="C112" s="3" t="s">
        <v>1006</v>
      </c>
      <c r="D112" s="3" t="s">
        <v>5</v>
      </c>
      <c r="E112" s="3" t="s">
        <v>968</v>
      </c>
      <c r="F112" s="3" t="s">
        <v>1101</v>
      </c>
    </row>
    <row r="113" spans="1:8" x14ac:dyDescent="0.25">
      <c r="A113" s="3" t="s">
        <v>337</v>
      </c>
      <c r="B113" s="3" t="s">
        <v>107</v>
      </c>
      <c r="C113" s="3" t="s">
        <v>398</v>
      </c>
      <c r="D113" s="3" t="s">
        <v>5</v>
      </c>
      <c r="E113" s="3" t="s">
        <v>42</v>
      </c>
      <c r="F113" s="3" t="s">
        <v>1102</v>
      </c>
      <c r="G113" s="3" t="s">
        <v>613</v>
      </c>
      <c r="H113" s="3">
        <v>17.09</v>
      </c>
    </row>
    <row r="114" spans="1:8" x14ac:dyDescent="0.25">
      <c r="A114" s="3" t="s">
        <v>337</v>
      </c>
      <c r="B114" s="3" t="s">
        <v>107</v>
      </c>
      <c r="C114" s="3" t="s">
        <v>496</v>
      </c>
      <c r="D114" s="3" t="s">
        <v>5</v>
      </c>
      <c r="E114" s="3" t="s">
        <v>330</v>
      </c>
      <c r="F114" s="3" t="s">
        <v>1102</v>
      </c>
      <c r="G114" s="3" t="s">
        <v>397</v>
      </c>
      <c r="H114" s="3">
        <v>4.8099999999999996</v>
      </c>
    </row>
    <row r="115" spans="1:8" x14ac:dyDescent="0.25">
      <c r="A115" s="3" t="s">
        <v>337</v>
      </c>
      <c r="B115" s="3" t="s">
        <v>107</v>
      </c>
      <c r="C115" s="3" t="s">
        <v>86</v>
      </c>
      <c r="D115" s="3" t="s">
        <v>5</v>
      </c>
      <c r="E115" s="3" t="s">
        <v>85</v>
      </c>
      <c r="F115" s="3" t="s">
        <v>1102</v>
      </c>
      <c r="G115" s="3" t="s">
        <v>613</v>
      </c>
      <c r="H115" s="3">
        <v>71.89</v>
      </c>
    </row>
    <row r="116" spans="1:8" x14ac:dyDescent="0.25">
      <c r="A116" s="3" t="s">
        <v>337</v>
      </c>
      <c r="B116" s="3" t="s">
        <v>107</v>
      </c>
      <c r="C116" s="3" t="s">
        <v>498</v>
      </c>
      <c r="D116" s="3" t="s">
        <v>5</v>
      </c>
      <c r="E116" s="3" t="s">
        <v>328</v>
      </c>
      <c r="F116" s="3" t="s">
        <v>1102</v>
      </c>
      <c r="G116" s="3" t="s">
        <v>613</v>
      </c>
      <c r="H116" s="3">
        <v>26.4</v>
      </c>
    </row>
    <row r="117" spans="1:8" x14ac:dyDescent="0.25">
      <c r="A117" s="3" t="s">
        <v>337</v>
      </c>
      <c r="B117" s="3" t="s">
        <v>107</v>
      </c>
      <c r="C117" s="3" t="s">
        <v>100</v>
      </c>
      <c r="D117" s="3" t="s">
        <v>5</v>
      </c>
      <c r="E117" s="3" t="s">
        <v>42</v>
      </c>
      <c r="F117" s="3" t="s">
        <v>1102</v>
      </c>
      <c r="G117" s="3" t="s">
        <v>613</v>
      </c>
      <c r="H117" s="3">
        <v>16.62</v>
      </c>
    </row>
    <row r="118" spans="1:8" x14ac:dyDescent="0.25">
      <c r="A118" s="3" t="s">
        <v>337</v>
      </c>
      <c r="B118" s="3" t="s">
        <v>107</v>
      </c>
      <c r="C118" s="3" t="s">
        <v>104</v>
      </c>
      <c r="D118" s="3" t="s">
        <v>5</v>
      </c>
      <c r="E118" s="3" t="s">
        <v>1091</v>
      </c>
      <c r="F118" s="3" t="s">
        <v>1102</v>
      </c>
      <c r="G118" s="3" t="s">
        <v>991</v>
      </c>
      <c r="H118" s="3">
        <v>8.18</v>
      </c>
    </row>
    <row r="119" spans="1:8" x14ac:dyDescent="0.25">
      <c r="A119" s="3" t="s">
        <v>337</v>
      </c>
      <c r="B119" s="3" t="s">
        <v>107</v>
      </c>
      <c r="C119" s="3" t="s">
        <v>497</v>
      </c>
      <c r="D119" s="3" t="s">
        <v>5</v>
      </c>
      <c r="E119" s="3" t="s">
        <v>330</v>
      </c>
      <c r="F119" s="3" t="s">
        <v>1102</v>
      </c>
      <c r="G119" s="3" t="s">
        <v>397</v>
      </c>
      <c r="H119" s="3">
        <v>5.26</v>
      </c>
    </row>
    <row r="120" spans="1:8" x14ac:dyDescent="0.25">
      <c r="A120" s="3" t="s">
        <v>337</v>
      </c>
      <c r="B120" s="3" t="s">
        <v>107</v>
      </c>
      <c r="C120" s="3" t="s">
        <v>627</v>
      </c>
      <c r="D120" s="3" t="s">
        <v>5</v>
      </c>
      <c r="E120" s="3" t="s">
        <v>407</v>
      </c>
      <c r="F120" s="3" t="s">
        <v>1102</v>
      </c>
      <c r="G120" s="3" t="s">
        <v>538</v>
      </c>
      <c r="H120" s="3">
        <v>25.77</v>
      </c>
    </row>
    <row r="121" spans="1:8" hidden="1" x14ac:dyDescent="0.25">
      <c r="A121" s="3" t="s">
        <v>337</v>
      </c>
      <c r="B121" s="3" t="s">
        <v>107</v>
      </c>
      <c r="C121" s="3" t="s">
        <v>632</v>
      </c>
      <c r="D121" s="3" t="s">
        <v>5</v>
      </c>
      <c r="E121" s="3" t="s">
        <v>970</v>
      </c>
      <c r="F121" s="3" t="s">
        <v>1101</v>
      </c>
    </row>
    <row r="122" spans="1:8" x14ac:dyDescent="0.25">
      <c r="A122" s="3" t="s">
        <v>337</v>
      </c>
      <c r="B122" s="3" t="s">
        <v>107</v>
      </c>
      <c r="C122" s="3" t="s">
        <v>70</v>
      </c>
      <c r="D122" s="3" t="s">
        <v>5</v>
      </c>
      <c r="E122" s="3" t="s">
        <v>12</v>
      </c>
      <c r="F122" s="3" t="s">
        <v>1102</v>
      </c>
      <c r="G122" s="3" t="s">
        <v>905</v>
      </c>
      <c r="H122" s="3">
        <v>42.89</v>
      </c>
    </row>
    <row r="123" spans="1:8" hidden="1" x14ac:dyDescent="0.25">
      <c r="A123" s="3" t="s">
        <v>337</v>
      </c>
      <c r="B123" s="3" t="s">
        <v>107</v>
      </c>
      <c r="C123" s="3" t="s">
        <v>637</v>
      </c>
      <c r="D123" s="3" t="s">
        <v>5</v>
      </c>
      <c r="E123" s="3" t="s">
        <v>968</v>
      </c>
      <c r="F123" s="3" t="s">
        <v>1101</v>
      </c>
    </row>
    <row r="124" spans="1:8" x14ac:dyDescent="0.25">
      <c r="A124" s="3" t="s">
        <v>337</v>
      </c>
      <c r="B124" s="3" t="s">
        <v>107</v>
      </c>
      <c r="C124" s="3" t="s">
        <v>487</v>
      </c>
      <c r="D124" s="3" t="s">
        <v>5</v>
      </c>
      <c r="E124" s="3" t="s">
        <v>909</v>
      </c>
      <c r="F124" s="3" t="s">
        <v>1102</v>
      </c>
      <c r="G124" s="3" t="s">
        <v>538</v>
      </c>
      <c r="H124" s="3">
        <v>16.61</v>
      </c>
    </row>
    <row r="125" spans="1:8" hidden="1" x14ac:dyDescent="0.25">
      <c r="A125" s="3" t="s">
        <v>337</v>
      </c>
      <c r="B125" s="3" t="s">
        <v>107</v>
      </c>
      <c r="C125" s="3" t="s">
        <v>1007</v>
      </c>
      <c r="D125" s="3" t="s">
        <v>5</v>
      </c>
      <c r="E125" s="3" t="s">
        <v>971</v>
      </c>
      <c r="F125" s="3" t="s">
        <v>1101</v>
      </c>
    </row>
    <row r="126" spans="1:8" x14ac:dyDescent="0.25">
      <c r="A126" s="3" t="s">
        <v>337</v>
      </c>
      <c r="B126" s="3" t="s">
        <v>107</v>
      </c>
      <c r="C126" s="3" t="s">
        <v>488</v>
      </c>
      <c r="D126" s="3" t="s">
        <v>5</v>
      </c>
      <c r="E126" s="3" t="s">
        <v>404</v>
      </c>
      <c r="F126" s="3" t="s">
        <v>1102</v>
      </c>
      <c r="G126" s="3" t="s">
        <v>538</v>
      </c>
      <c r="H126" s="3">
        <v>3.31</v>
      </c>
    </row>
    <row r="127" spans="1:8" hidden="1" x14ac:dyDescent="0.25">
      <c r="A127" s="3" t="s">
        <v>337</v>
      </c>
      <c r="B127" s="3" t="s">
        <v>107</v>
      </c>
      <c r="C127" s="3" t="s">
        <v>1045</v>
      </c>
      <c r="D127" s="3" t="s">
        <v>5</v>
      </c>
      <c r="E127" s="3" t="s">
        <v>404</v>
      </c>
      <c r="F127" s="3" t="s">
        <v>1102</v>
      </c>
    </row>
    <row r="128" spans="1:8" hidden="1" x14ac:dyDescent="0.25">
      <c r="A128" s="3" t="s">
        <v>337</v>
      </c>
      <c r="B128" s="3" t="s">
        <v>107</v>
      </c>
      <c r="C128" s="3" t="s">
        <v>1045</v>
      </c>
      <c r="D128" s="3" t="s">
        <v>5</v>
      </c>
      <c r="E128" s="3" t="s">
        <v>404</v>
      </c>
      <c r="F128" s="3" t="s">
        <v>1102</v>
      </c>
    </row>
    <row r="129" spans="1:8" hidden="1" x14ac:dyDescent="0.25">
      <c r="A129" s="3" t="s">
        <v>337</v>
      </c>
      <c r="B129" s="3" t="s">
        <v>107</v>
      </c>
      <c r="C129" s="3" t="s">
        <v>928</v>
      </c>
      <c r="D129" s="3" t="s">
        <v>5</v>
      </c>
      <c r="E129" s="3" t="s">
        <v>967</v>
      </c>
      <c r="F129" s="3" t="s">
        <v>1101</v>
      </c>
    </row>
    <row r="130" spans="1:8" hidden="1" x14ac:dyDescent="0.25">
      <c r="A130" s="3" t="s">
        <v>337</v>
      </c>
      <c r="B130" s="3" t="s">
        <v>107</v>
      </c>
      <c r="C130" s="3" t="s">
        <v>501</v>
      </c>
      <c r="D130" s="3" t="s">
        <v>5</v>
      </c>
      <c r="E130" s="3" t="s">
        <v>244</v>
      </c>
      <c r="F130" s="3" t="s">
        <v>1102</v>
      </c>
    </row>
    <row r="131" spans="1:8" x14ac:dyDescent="0.25">
      <c r="A131" s="3" t="s">
        <v>337</v>
      </c>
      <c r="B131" s="3" t="s">
        <v>108</v>
      </c>
      <c r="C131" s="3" t="s">
        <v>30</v>
      </c>
      <c r="D131" s="3" t="s">
        <v>5</v>
      </c>
      <c r="E131" s="3" t="s">
        <v>482</v>
      </c>
      <c r="F131" s="3" t="s">
        <v>1102</v>
      </c>
      <c r="G131" s="3" t="s">
        <v>614</v>
      </c>
      <c r="H131" s="3">
        <v>73</v>
      </c>
    </row>
    <row r="132" spans="1:8" hidden="1" x14ac:dyDescent="0.25">
      <c r="A132" s="3" t="s">
        <v>337</v>
      </c>
      <c r="B132" s="3" t="s">
        <v>108</v>
      </c>
      <c r="C132" s="3" t="s">
        <v>616</v>
      </c>
      <c r="D132" s="3" t="s">
        <v>5</v>
      </c>
      <c r="E132" s="3" t="s">
        <v>1010</v>
      </c>
      <c r="F132" s="3" t="s">
        <v>1101</v>
      </c>
    </row>
    <row r="133" spans="1:8" x14ac:dyDescent="0.25">
      <c r="A133" s="3" t="s">
        <v>337</v>
      </c>
      <c r="B133" s="3" t="s">
        <v>108</v>
      </c>
      <c r="C133" s="3" t="s">
        <v>29</v>
      </c>
      <c r="D133" s="3" t="s">
        <v>5</v>
      </c>
      <c r="E133" s="3" t="s">
        <v>42</v>
      </c>
      <c r="F133" s="3" t="s">
        <v>1102</v>
      </c>
      <c r="G133" s="3" t="s">
        <v>614</v>
      </c>
      <c r="H133" s="3">
        <v>4</v>
      </c>
    </row>
    <row r="134" spans="1:8" hidden="1" x14ac:dyDescent="0.25">
      <c r="A134" s="3" t="s">
        <v>337</v>
      </c>
      <c r="B134" s="3" t="s">
        <v>108</v>
      </c>
      <c r="C134" s="3" t="s">
        <v>615</v>
      </c>
      <c r="D134" s="3" t="s">
        <v>5</v>
      </c>
      <c r="E134" s="3" t="s">
        <v>974</v>
      </c>
      <c r="F134" s="3" t="s">
        <v>1101</v>
      </c>
    </row>
    <row r="135" spans="1:8" x14ac:dyDescent="0.25">
      <c r="A135" s="3" t="s">
        <v>337</v>
      </c>
      <c r="B135" s="3" t="s">
        <v>108</v>
      </c>
      <c r="C135" s="3" t="s">
        <v>31</v>
      </c>
      <c r="D135" s="3" t="s">
        <v>5</v>
      </c>
      <c r="E135" s="3" t="s">
        <v>44</v>
      </c>
      <c r="F135" s="3" t="s">
        <v>1102</v>
      </c>
      <c r="G135" s="3" t="s">
        <v>614</v>
      </c>
      <c r="H135" s="3">
        <v>21.62</v>
      </c>
    </row>
    <row r="136" spans="1:8" hidden="1" x14ac:dyDescent="0.25">
      <c r="A136" s="3" t="s">
        <v>337</v>
      </c>
      <c r="B136" s="3" t="s">
        <v>108</v>
      </c>
      <c r="C136" s="3" t="s">
        <v>1008</v>
      </c>
      <c r="D136" s="3" t="s">
        <v>5</v>
      </c>
      <c r="E136" s="3" t="s">
        <v>1011</v>
      </c>
      <c r="F136" s="3" t="s">
        <v>1101</v>
      </c>
    </row>
    <row r="137" spans="1:8" x14ac:dyDescent="0.25">
      <c r="A137" s="3" t="s">
        <v>337</v>
      </c>
      <c r="B137" s="3" t="s">
        <v>108</v>
      </c>
      <c r="C137" s="3" t="s">
        <v>33</v>
      </c>
      <c r="D137" s="3" t="s">
        <v>5</v>
      </c>
      <c r="E137" s="3" t="s">
        <v>375</v>
      </c>
      <c r="F137" s="3" t="s">
        <v>1102</v>
      </c>
      <c r="G137" s="3" t="s">
        <v>992</v>
      </c>
      <c r="H137" s="3">
        <v>6.74</v>
      </c>
    </row>
    <row r="138" spans="1:8" x14ac:dyDescent="0.25">
      <c r="A138" s="3" t="s">
        <v>337</v>
      </c>
      <c r="B138" s="3" t="s">
        <v>108</v>
      </c>
      <c r="C138" s="3" t="s">
        <v>32</v>
      </c>
      <c r="D138" s="3" t="s">
        <v>5</v>
      </c>
      <c r="E138" s="3" t="s">
        <v>1092</v>
      </c>
      <c r="F138" s="3" t="s">
        <v>1102</v>
      </c>
      <c r="G138" s="3" t="s">
        <v>993</v>
      </c>
      <c r="H138" s="3">
        <v>3.2</v>
      </c>
    </row>
    <row r="139" spans="1:8" x14ac:dyDescent="0.25">
      <c r="A139" s="3" t="s">
        <v>337</v>
      </c>
      <c r="B139" s="3" t="s">
        <v>108</v>
      </c>
      <c r="C139" s="3" t="s">
        <v>34</v>
      </c>
      <c r="D139" s="3" t="s">
        <v>5</v>
      </c>
      <c r="E139" s="3" t="s">
        <v>12</v>
      </c>
      <c r="F139" s="3" t="s">
        <v>1102</v>
      </c>
      <c r="G139" s="3" t="s">
        <v>905</v>
      </c>
      <c r="H139" s="3">
        <v>53.76</v>
      </c>
    </row>
    <row r="140" spans="1:8" hidden="1" x14ac:dyDescent="0.25">
      <c r="A140" s="3" t="s">
        <v>337</v>
      </c>
      <c r="B140" s="3" t="s">
        <v>108</v>
      </c>
      <c r="C140" s="3" t="s">
        <v>621</v>
      </c>
      <c r="D140" s="3" t="s">
        <v>5</v>
      </c>
      <c r="E140" s="3" t="s">
        <v>968</v>
      </c>
      <c r="F140" s="3" t="s">
        <v>1101</v>
      </c>
    </row>
    <row r="141" spans="1:8" x14ac:dyDescent="0.25">
      <c r="A141" s="3" t="s">
        <v>337</v>
      </c>
      <c r="B141" s="3" t="s">
        <v>108</v>
      </c>
      <c r="C141" s="3" t="s">
        <v>437</v>
      </c>
      <c r="D141" s="3" t="s">
        <v>5</v>
      </c>
      <c r="E141" s="3" t="s">
        <v>42</v>
      </c>
      <c r="F141" s="3" t="s">
        <v>1102</v>
      </c>
      <c r="G141" s="3" t="s">
        <v>538</v>
      </c>
      <c r="H141" s="3">
        <v>7.34</v>
      </c>
    </row>
    <row r="142" spans="1:8" hidden="1" x14ac:dyDescent="0.25">
      <c r="A142" s="3" t="s">
        <v>337</v>
      </c>
      <c r="B142" s="3" t="s">
        <v>108</v>
      </c>
      <c r="C142" s="3" t="s">
        <v>620</v>
      </c>
      <c r="D142" s="3" t="s">
        <v>5</v>
      </c>
      <c r="E142" s="3" t="s">
        <v>974</v>
      </c>
      <c r="F142" s="3" t="s">
        <v>1101</v>
      </c>
    </row>
    <row r="143" spans="1:8" x14ac:dyDescent="0.25">
      <c r="A143" s="3" t="s">
        <v>337</v>
      </c>
      <c r="B143" s="3" t="s">
        <v>108</v>
      </c>
      <c r="C143" s="3" t="s">
        <v>436</v>
      </c>
      <c r="D143" s="3" t="s">
        <v>5</v>
      </c>
      <c r="E143" s="3" t="s">
        <v>222</v>
      </c>
      <c r="F143" s="3" t="s">
        <v>1102</v>
      </c>
      <c r="G143" s="3" t="s">
        <v>538</v>
      </c>
      <c r="H143" s="3">
        <v>8.6999999999999993</v>
      </c>
    </row>
    <row r="144" spans="1:8" hidden="1" x14ac:dyDescent="0.25">
      <c r="A144" s="3" t="s">
        <v>337</v>
      </c>
      <c r="B144" s="3" t="s">
        <v>108</v>
      </c>
      <c r="C144" s="3" t="s">
        <v>622</v>
      </c>
      <c r="D144" s="3" t="s">
        <v>5</v>
      </c>
      <c r="E144" s="3" t="s">
        <v>977</v>
      </c>
      <c r="F144" s="3" t="s">
        <v>1101</v>
      </c>
    </row>
    <row r="145" spans="1:8" x14ac:dyDescent="0.25">
      <c r="A145" s="3" t="s">
        <v>337</v>
      </c>
      <c r="B145" s="3" t="s">
        <v>108</v>
      </c>
      <c r="C145" s="3" t="s">
        <v>293</v>
      </c>
      <c r="D145" s="3" t="s">
        <v>5</v>
      </c>
      <c r="E145" s="3" t="s">
        <v>1095</v>
      </c>
      <c r="F145" s="3" t="s">
        <v>1102</v>
      </c>
      <c r="G145" s="3" t="s">
        <v>905</v>
      </c>
      <c r="H145" s="3">
        <v>3</v>
      </c>
    </row>
    <row r="146" spans="1:8" hidden="1" x14ac:dyDescent="0.25">
      <c r="A146" s="3" t="s">
        <v>337</v>
      </c>
      <c r="B146" s="3" t="s">
        <v>108</v>
      </c>
      <c r="C146" s="3" t="s">
        <v>1046</v>
      </c>
      <c r="D146" s="3" t="s">
        <v>5</v>
      </c>
      <c r="E146" s="3" t="s">
        <v>1095</v>
      </c>
      <c r="F146" s="3" t="s">
        <v>1102</v>
      </c>
    </row>
    <row r="147" spans="1:8" hidden="1" x14ac:dyDescent="0.25">
      <c r="A147" s="3" t="s">
        <v>337</v>
      </c>
      <c r="B147" s="3" t="s">
        <v>108</v>
      </c>
      <c r="C147" s="3" t="s">
        <v>1046</v>
      </c>
      <c r="D147" s="3" t="s">
        <v>5</v>
      </c>
      <c r="E147" s="3" t="s">
        <v>1095</v>
      </c>
      <c r="F147" s="3" t="s">
        <v>1102</v>
      </c>
    </row>
    <row r="148" spans="1:8" hidden="1" x14ac:dyDescent="0.25">
      <c r="A148" s="3" t="s">
        <v>337</v>
      </c>
      <c r="B148" s="3" t="s">
        <v>108</v>
      </c>
      <c r="C148" s="3" t="s">
        <v>626</v>
      </c>
      <c r="D148" s="3" t="s">
        <v>5</v>
      </c>
      <c r="E148" s="3" t="s">
        <v>1096</v>
      </c>
      <c r="F148" s="3" t="s">
        <v>1101</v>
      </c>
    </row>
    <row r="149" spans="1:8" x14ac:dyDescent="0.25">
      <c r="A149" s="3" t="s">
        <v>337</v>
      </c>
      <c r="B149" s="3" t="s">
        <v>108</v>
      </c>
      <c r="C149" s="3" t="s">
        <v>35</v>
      </c>
      <c r="D149" s="3" t="s">
        <v>5</v>
      </c>
      <c r="E149" s="3" t="s">
        <v>1093</v>
      </c>
      <c r="F149" s="3" t="s">
        <v>1102</v>
      </c>
      <c r="G149" s="3" t="s">
        <v>905</v>
      </c>
      <c r="H149" s="3">
        <v>5.53</v>
      </c>
    </row>
    <row r="150" spans="1:8" hidden="1" x14ac:dyDescent="0.25">
      <c r="A150" s="3" t="s">
        <v>337</v>
      </c>
      <c r="B150" s="3" t="s">
        <v>108</v>
      </c>
      <c r="C150" s="3" t="s">
        <v>1047</v>
      </c>
      <c r="D150" s="3" t="s">
        <v>5</v>
      </c>
      <c r="E150" s="3" t="s">
        <v>1093</v>
      </c>
      <c r="F150" s="3" t="s">
        <v>1102</v>
      </c>
    </row>
    <row r="151" spans="1:8" hidden="1" x14ac:dyDescent="0.25">
      <c r="A151" s="3" t="s">
        <v>337</v>
      </c>
      <c r="B151" s="3" t="s">
        <v>108</v>
      </c>
      <c r="C151" s="3" t="s">
        <v>1047</v>
      </c>
      <c r="D151" s="3" t="s">
        <v>5</v>
      </c>
      <c r="E151" s="3" t="s">
        <v>1093</v>
      </c>
      <c r="F151" s="3" t="s">
        <v>1102</v>
      </c>
    </row>
    <row r="152" spans="1:8" hidden="1" x14ac:dyDescent="0.25">
      <c r="A152" s="3" t="s">
        <v>337</v>
      </c>
      <c r="B152" s="3" t="s">
        <v>108</v>
      </c>
      <c r="C152" s="3" t="s">
        <v>625</v>
      </c>
      <c r="D152" s="3" t="s">
        <v>5</v>
      </c>
      <c r="E152" s="3" t="s">
        <v>1098</v>
      </c>
      <c r="F152" s="3" t="s">
        <v>1101</v>
      </c>
    </row>
    <row r="153" spans="1:8" x14ac:dyDescent="0.25">
      <c r="A153" s="3" t="s">
        <v>337</v>
      </c>
      <c r="B153" s="3" t="s">
        <v>108</v>
      </c>
      <c r="C153" s="3" t="s">
        <v>435</v>
      </c>
      <c r="D153" s="3" t="s">
        <v>5</v>
      </c>
      <c r="E153" s="3" t="s">
        <v>407</v>
      </c>
      <c r="F153" s="3" t="s">
        <v>1102</v>
      </c>
      <c r="G153" s="3" t="s">
        <v>538</v>
      </c>
      <c r="H153" s="3">
        <v>8.4499999999999993</v>
      </c>
    </row>
    <row r="154" spans="1:8" hidden="1" x14ac:dyDescent="0.25">
      <c r="A154" s="3" t="s">
        <v>337</v>
      </c>
      <c r="B154" s="3" t="s">
        <v>108</v>
      </c>
      <c r="C154" s="3" t="s">
        <v>631</v>
      </c>
      <c r="D154" s="3" t="s">
        <v>5</v>
      </c>
      <c r="E154" s="3" t="s">
        <v>970</v>
      </c>
      <c r="F154" s="3" t="s">
        <v>1101</v>
      </c>
    </row>
    <row r="155" spans="1:8" x14ac:dyDescent="0.25">
      <c r="A155" s="3" t="s">
        <v>337</v>
      </c>
      <c r="B155" s="3" t="s">
        <v>108</v>
      </c>
      <c r="C155" s="3" t="s">
        <v>633</v>
      </c>
      <c r="D155" s="3" t="s">
        <v>5</v>
      </c>
      <c r="E155" s="3" t="s">
        <v>404</v>
      </c>
      <c r="F155" s="3" t="s">
        <v>1102</v>
      </c>
      <c r="G155" s="3" t="s">
        <v>538</v>
      </c>
      <c r="H155" s="3">
        <v>3.01</v>
      </c>
    </row>
    <row r="156" spans="1:8" hidden="1" x14ac:dyDescent="0.25">
      <c r="A156" s="3" t="s">
        <v>337</v>
      </c>
      <c r="B156" s="3" t="s">
        <v>108</v>
      </c>
      <c r="C156" s="3" t="s">
        <v>636</v>
      </c>
      <c r="D156" s="3" t="s">
        <v>5</v>
      </c>
      <c r="E156" s="3" t="s">
        <v>967</v>
      </c>
      <c r="F156" s="3" t="s">
        <v>1101</v>
      </c>
    </row>
    <row r="157" spans="1:8" x14ac:dyDescent="0.25">
      <c r="A157" s="3" t="s">
        <v>343</v>
      </c>
      <c r="B157" s="3" t="s">
        <v>331</v>
      </c>
      <c r="C157" s="3" t="s">
        <v>155</v>
      </c>
      <c r="D157" s="3" t="s">
        <v>5</v>
      </c>
      <c r="E157" s="3" t="s">
        <v>12</v>
      </c>
      <c r="F157" s="3" t="s">
        <v>1102</v>
      </c>
      <c r="G157" s="3" t="s">
        <v>905</v>
      </c>
      <c r="H157" s="3">
        <v>57.9</v>
      </c>
    </row>
    <row r="158" spans="1:8" hidden="1" x14ac:dyDescent="0.25">
      <c r="A158" s="3" t="s">
        <v>343</v>
      </c>
      <c r="B158" s="3" t="s">
        <v>331</v>
      </c>
      <c r="C158" s="3" t="s">
        <v>640</v>
      </c>
      <c r="D158" s="3" t="s">
        <v>5</v>
      </c>
      <c r="E158" s="3" t="s">
        <v>968</v>
      </c>
      <c r="F158" s="3" t="s">
        <v>1101</v>
      </c>
    </row>
    <row r="159" spans="1:8" x14ac:dyDescent="0.25">
      <c r="A159" s="3" t="s">
        <v>343</v>
      </c>
      <c r="B159" s="3" t="s">
        <v>331</v>
      </c>
      <c r="C159" s="3" t="s">
        <v>156</v>
      </c>
      <c r="D159" s="3" t="s">
        <v>5</v>
      </c>
      <c r="E159" s="3" t="s">
        <v>1093</v>
      </c>
      <c r="F159" s="3" t="s">
        <v>1102</v>
      </c>
      <c r="G159" s="3" t="s">
        <v>905</v>
      </c>
      <c r="H159" s="3">
        <v>5.53</v>
      </c>
    </row>
    <row r="160" spans="1:8" hidden="1" x14ac:dyDescent="0.25">
      <c r="A160" s="3" t="s">
        <v>343</v>
      </c>
      <c r="B160" s="3" t="s">
        <v>331</v>
      </c>
      <c r="C160" s="3" t="s">
        <v>1064</v>
      </c>
      <c r="D160" s="3" t="s">
        <v>5</v>
      </c>
      <c r="E160" s="3" t="s">
        <v>1093</v>
      </c>
      <c r="F160" s="3" t="s">
        <v>1102</v>
      </c>
    </row>
    <row r="161" spans="1:8" hidden="1" x14ac:dyDescent="0.25">
      <c r="A161" s="3" t="s">
        <v>343</v>
      </c>
      <c r="B161" s="3" t="s">
        <v>331</v>
      </c>
      <c r="C161" s="3" t="s">
        <v>1064</v>
      </c>
      <c r="D161" s="3" t="s">
        <v>5</v>
      </c>
      <c r="E161" s="3" t="s">
        <v>1093</v>
      </c>
      <c r="F161" s="3" t="s">
        <v>1102</v>
      </c>
    </row>
    <row r="162" spans="1:8" hidden="1" x14ac:dyDescent="0.25">
      <c r="A162" s="3" t="s">
        <v>343</v>
      </c>
      <c r="B162" s="3" t="s">
        <v>331</v>
      </c>
      <c r="C162" s="3" t="s">
        <v>641</v>
      </c>
      <c r="D162" s="3" t="s">
        <v>5</v>
      </c>
      <c r="E162" s="3" t="s">
        <v>1098</v>
      </c>
      <c r="F162" s="3" t="s">
        <v>1101</v>
      </c>
    </row>
    <row r="163" spans="1:8" x14ac:dyDescent="0.25">
      <c r="A163" s="3" t="s">
        <v>343</v>
      </c>
      <c r="B163" s="3" t="s">
        <v>331</v>
      </c>
      <c r="C163" s="3" t="s">
        <v>642</v>
      </c>
      <c r="D163" s="3" t="s">
        <v>5</v>
      </c>
      <c r="E163" s="3" t="s">
        <v>404</v>
      </c>
      <c r="F163" s="3" t="s">
        <v>1102</v>
      </c>
      <c r="G163" s="3" t="s">
        <v>538</v>
      </c>
      <c r="H163" s="3">
        <v>3.24</v>
      </c>
    </row>
    <row r="164" spans="1:8" hidden="1" x14ac:dyDescent="0.25">
      <c r="A164" s="3" t="s">
        <v>343</v>
      </c>
      <c r="B164" s="3" t="s">
        <v>331</v>
      </c>
      <c r="C164" s="3" t="s">
        <v>645</v>
      </c>
      <c r="D164" s="3" t="s">
        <v>5</v>
      </c>
      <c r="E164" s="3" t="s">
        <v>967</v>
      </c>
      <c r="F164" s="3" t="s">
        <v>1101</v>
      </c>
    </row>
    <row r="165" spans="1:8" x14ac:dyDescent="0.25">
      <c r="A165" s="3" t="s">
        <v>343</v>
      </c>
      <c r="B165" s="3" t="s">
        <v>331</v>
      </c>
      <c r="C165" s="3" t="s">
        <v>646</v>
      </c>
      <c r="D165" s="3" t="s">
        <v>5</v>
      </c>
      <c r="E165" s="3" t="s">
        <v>407</v>
      </c>
      <c r="F165" s="3" t="s">
        <v>1102</v>
      </c>
      <c r="G165" s="3" t="s">
        <v>538</v>
      </c>
      <c r="H165" s="3">
        <v>17.21</v>
      </c>
    </row>
    <row r="166" spans="1:8" hidden="1" x14ac:dyDescent="0.25">
      <c r="A166" s="3" t="s">
        <v>343</v>
      </c>
      <c r="B166" s="3" t="s">
        <v>331</v>
      </c>
      <c r="C166" s="3" t="s">
        <v>648</v>
      </c>
      <c r="D166" s="3" t="s">
        <v>5</v>
      </c>
      <c r="E166" s="3" t="s">
        <v>970</v>
      </c>
      <c r="F166" s="3" t="s">
        <v>1101</v>
      </c>
    </row>
    <row r="167" spans="1:8" x14ac:dyDescent="0.25">
      <c r="A167" s="3" t="s">
        <v>343</v>
      </c>
      <c r="B167" s="3" t="s">
        <v>331</v>
      </c>
      <c r="C167" s="3" t="s">
        <v>157</v>
      </c>
      <c r="D167" s="3" t="s">
        <v>5</v>
      </c>
      <c r="E167" s="3" t="s">
        <v>1095</v>
      </c>
      <c r="F167" s="3" t="s">
        <v>1102</v>
      </c>
      <c r="G167" s="3" t="s">
        <v>905</v>
      </c>
      <c r="H167" s="3">
        <v>3</v>
      </c>
    </row>
    <row r="168" spans="1:8" hidden="1" x14ac:dyDescent="0.25">
      <c r="A168" s="3" t="s">
        <v>343</v>
      </c>
      <c r="B168" s="3" t="s">
        <v>331</v>
      </c>
      <c r="C168" s="3" t="s">
        <v>1065</v>
      </c>
      <c r="D168" s="3" t="s">
        <v>5</v>
      </c>
      <c r="E168" s="3" t="s">
        <v>1095</v>
      </c>
      <c r="F168" s="3" t="s">
        <v>1102</v>
      </c>
    </row>
    <row r="169" spans="1:8" hidden="1" x14ac:dyDescent="0.25">
      <c r="A169" s="3" t="s">
        <v>343</v>
      </c>
      <c r="B169" s="3" t="s">
        <v>331</v>
      </c>
      <c r="C169" s="3" t="s">
        <v>1065</v>
      </c>
      <c r="D169" s="3" t="s">
        <v>5</v>
      </c>
      <c r="E169" s="3" t="s">
        <v>1095</v>
      </c>
      <c r="F169" s="3" t="s">
        <v>1102</v>
      </c>
    </row>
    <row r="170" spans="1:8" hidden="1" x14ac:dyDescent="0.25">
      <c r="A170" s="3" t="s">
        <v>343</v>
      </c>
      <c r="B170" s="3" t="s">
        <v>331</v>
      </c>
      <c r="C170" s="3" t="s">
        <v>650</v>
      </c>
      <c r="D170" s="3" t="s">
        <v>5</v>
      </c>
      <c r="E170" s="3" t="s">
        <v>1096</v>
      </c>
      <c r="F170" s="3" t="s">
        <v>1101</v>
      </c>
    </row>
    <row r="171" spans="1:8" x14ac:dyDescent="0.25">
      <c r="A171" s="3" t="s">
        <v>343</v>
      </c>
      <c r="B171" s="3" t="s">
        <v>331</v>
      </c>
      <c r="C171" s="3" t="s">
        <v>158</v>
      </c>
      <c r="D171" s="3" t="s">
        <v>5</v>
      </c>
      <c r="E171" s="3" t="s">
        <v>42</v>
      </c>
      <c r="F171" s="3" t="s">
        <v>1102</v>
      </c>
      <c r="G171" s="3" t="s">
        <v>538</v>
      </c>
      <c r="H171" s="3">
        <v>7.34</v>
      </c>
    </row>
    <row r="172" spans="1:8" hidden="1" x14ac:dyDescent="0.25">
      <c r="A172" s="3" t="s">
        <v>343</v>
      </c>
      <c r="B172" s="3" t="s">
        <v>331</v>
      </c>
      <c r="C172" s="3" t="s">
        <v>651</v>
      </c>
      <c r="D172" s="3" t="s">
        <v>5</v>
      </c>
      <c r="E172" s="3" t="s">
        <v>974</v>
      </c>
      <c r="F172" s="3" t="s">
        <v>1101</v>
      </c>
    </row>
    <row r="173" spans="1:8" x14ac:dyDescent="0.25">
      <c r="A173" s="3" t="s">
        <v>343</v>
      </c>
      <c r="B173" s="3" t="s">
        <v>331</v>
      </c>
      <c r="C173" s="3" t="s">
        <v>227</v>
      </c>
      <c r="D173" s="3" t="s">
        <v>5</v>
      </c>
      <c r="E173" s="3" t="s">
        <v>222</v>
      </c>
      <c r="F173" s="3" t="s">
        <v>1102</v>
      </c>
      <c r="G173" s="3" t="s">
        <v>538</v>
      </c>
      <c r="H173" s="3">
        <v>8.6999999999999993</v>
      </c>
    </row>
    <row r="174" spans="1:8" hidden="1" x14ac:dyDescent="0.25">
      <c r="A174" s="3" t="s">
        <v>343</v>
      </c>
      <c r="B174" s="3" t="s">
        <v>331</v>
      </c>
      <c r="C174" s="3" t="s">
        <v>652</v>
      </c>
      <c r="D174" s="3" t="s">
        <v>5</v>
      </c>
      <c r="E174" s="3" t="s">
        <v>977</v>
      </c>
      <c r="F174" s="3" t="s">
        <v>1101</v>
      </c>
    </row>
    <row r="175" spans="1:8" x14ac:dyDescent="0.25">
      <c r="A175" s="3" t="s">
        <v>343</v>
      </c>
      <c r="B175" s="3" t="s">
        <v>331</v>
      </c>
      <c r="C175" s="3" t="s">
        <v>422</v>
      </c>
      <c r="D175" s="3" t="s">
        <v>5</v>
      </c>
      <c r="E175" s="3" t="s">
        <v>406</v>
      </c>
      <c r="F175" s="3" t="s">
        <v>1102</v>
      </c>
      <c r="G175" s="3" t="s">
        <v>538</v>
      </c>
      <c r="H175" s="3">
        <v>17.21</v>
      </c>
    </row>
    <row r="176" spans="1:8" hidden="1" x14ac:dyDescent="0.25">
      <c r="A176" s="3" t="s">
        <v>343</v>
      </c>
      <c r="B176" s="3" t="s">
        <v>331</v>
      </c>
      <c r="C176" s="3" t="s">
        <v>654</v>
      </c>
      <c r="D176" s="3" t="s">
        <v>5</v>
      </c>
      <c r="E176" s="3" t="s">
        <v>966</v>
      </c>
      <c r="F176" s="3" t="s">
        <v>1101</v>
      </c>
    </row>
    <row r="177" spans="1:8" x14ac:dyDescent="0.25">
      <c r="A177" s="3" t="s">
        <v>343</v>
      </c>
      <c r="B177" s="3" t="s">
        <v>331</v>
      </c>
      <c r="C177" s="3" t="s">
        <v>530</v>
      </c>
      <c r="D177" s="3" t="s">
        <v>5</v>
      </c>
      <c r="E177" s="3" t="s">
        <v>403</v>
      </c>
      <c r="F177" s="3" t="s">
        <v>1102</v>
      </c>
      <c r="G177" s="3" t="s">
        <v>538</v>
      </c>
      <c r="H177" s="3">
        <v>10.77</v>
      </c>
    </row>
    <row r="178" spans="1:8" hidden="1" x14ac:dyDescent="0.25">
      <c r="A178" s="3" t="s">
        <v>343</v>
      </c>
      <c r="B178" s="3" t="s">
        <v>331</v>
      </c>
      <c r="C178" s="3" t="s">
        <v>512</v>
      </c>
      <c r="D178" s="3" t="s">
        <v>5</v>
      </c>
      <c r="E178" s="3" t="s">
        <v>244</v>
      </c>
      <c r="F178" s="3" t="s">
        <v>1102</v>
      </c>
    </row>
    <row r="179" spans="1:8" x14ac:dyDescent="0.25">
      <c r="A179" s="3" t="s">
        <v>344</v>
      </c>
      <c r="B179" s="3" t="s">
        <v>331</v>
      </c>
      <c r="C179" s="3" t="s">
        <v>159</v>
      </c>
      <c r="D179" s="3" t="s">
        <v>5</v>
      </c>
      <c r="E179" s="3" t="s">
        <v>12</v>
      </c>
      <c r="F179" s="3" t="s">
        <v>1102</v>
      </c>
      <c r="G179" s="3" t="s">
        <v>905</v>
      </c>
      <c r="H179" s="3">
        <v>57.9</v>
      </c>
    </row>
    <row r="180" spans="1:8" hidden="1" x14ac:dyDescent="0.25">
      <c r="A180" s="3" t="s">
        <v>344</v>
      </c>
      <c r="B180" s="3" t="s">
        <v>331</v>
      </c>
      <c r="C180" s="3" t="s">
        <v>656</v>
      </c>
      <c r="D180" s="3" t="s">
        <v>5</v>
      </c>
      <c r="E180" s="3" t="s">
        <v>968</v>
      </c>
      <c r="F180" s="3" t="s">
        <v>1101</v>
      </c>
    </row>
    <row r="181" spans="1:8" x14ac:dyDescent="0.25">
      <c r="A181" s="3" t="s">
        <v>344</v>
      </c>
      <c r="B181" s="3" t="s">
        <v>331</v>
      </c>
      <c r="C181" s="3" t="s">
        <v>160</v>
      </c>
      <c r="D181" s="3" t="s">
        <v>5</v>
      </c>
      <c r="E181" s="3" t="s">
        <v>1093</v>
      </c>
      <c r="F181" s="3" t="s">
        <v>1102</v>
      </c>
      <c r="G181" s="3" t="s">
        <v>905</v>
      </c>
      <c r="H181" s="3">
        <v>5.53</v>
      </c>
    </row>
    <row r="182" spans="1:8" hidden="1" x14ac:dyDescent="0.25">
      <c r="A182" s="3" t="s">
        <v>344</v>
      </c>
      <c r="B182" s="3" t="s">
        <v>331</v>
      </c>
      <c r="C182" s="3" t="s">
        <v>1066</v>
      </c>
      <c r="D182" s="3" t="s">
        <v>5</v>
      </c>
      <c r="E182" s="3" t="s">
        <v>1093</v>
      </c>
      <c r="F182" s="3" t="s">
        <v>1102</v>
      </c>
    </row>
    <row r="183" spans="1:8" hidden="1" x14ac:dyDescent="0.25">
      <c r="A183" s="3" t="s">
        <v>344</v>
      </c>
      <c r="B183" s="3" t="s">
        <v>331</v>
      </c>
      <c r="C183" s="3" t="s">
        <v>1066</v>
      </c>
      <c r="D183" s="3" t="s">
        <v>5</v>
      </c>
      <c r="E183" s="3" t="s">
        <v>1093</v>
      </c>
      <c r="F183" s="3" t="s">
        <v>1102</v>
      </c>
    </row>
    <row r="184" spans="1:8" hidden="1" x14ac:dyDescent="0.25">
      <c r="A184" s="3" t="s">
        <v>344</v>
      </c>
      <c r="B184" s="3" t="s">
        <v>331</v>
      </c>
      <c r="C184" s="3" t="s">
        <v>657</v>
      </c>
      <c r="D184" s="3" t="s">
        <v>5</v>
      </c>
      <c r="E184" s="3" t="s">
        <v>1098</v>
      </c>
      <c r="F184" s="3" t="s">
        <v>1101</v>
      </c>
    </row>
    <row r="185" spans="1:8" x14ac:dyDescent="0.25">
      <c r="A185" s="3" t="s">
        <v>344</v>
      </c>
      <c r="B185" s="3" t="s">
        <v>331</v>
      </c>
      <c r="C185" s="3" t="s">
        <v>658</v>
      </c>
      <c r="D185" s="3" t="s">
        <v>5</v>
      </c>
      <c r="E185" s="3" t="s">
        <v>404</v>
      </c>
      <c r="F185" s="3" t="s">
        <v>1102</v>
      </c>
      <c r="G185" s="3" t="s">
        <v>538</v>
      </c>
      <c r="H185" s="3">
        <v>3.24</v>
      </c>
    </row>
    <row r="186" spans="1:8" hidden="1" x14ac:dyDescent="0.25">
      <c r="A186" s="3" t="s">
        <v>344</v>
      </c>
      <c r="B186" s="3" t="s">
        <v>331</v>
      </c>
      <c r="C186" s="3" t="s">
        <v>659</v>
      </c>
      <c r="D186" s="3" t="s">
        <v>5</v>
      </c>
      <c r="E186" s="3" t="s">
        <v>967</v>
      </c>
      <c r="F186" s="3" t="s">
        <v>1101</v>
      </c>
    </row>
    <row r="187" spans="1:8" x14ac:dyDescent="0.25">
      <c r="A187" s="3" t="s">
        <v>344</v>
      </c>
      <c r="B187" s="3" t="s">
        <v>331</v>
      </c>
      <c r="C187" s="3" t="s">
        <v>660</v>
      </c>
      <c r="D187" s="3" t="s">
        <v>5</v>
      </c>
      <c r="E187" s="3" t="s">
        <v>407</v>
      </c>
      <c r="F187" s="3" t="s">
        <v>1102</v>
      </c>
      <c r="G187" s="3" t="s">
        <v>538</v>
      </c>
      <c r="H187" s="3">
        <v>17.21</v>
      </c>
    </row>
    <row r="188" spans="1:8" hidden="1" x14ac:dyDescent="0.25">
      <c r="A188" s="3" t="s">
        <v>344</v>
      </c>
      <c r="B188" s="3" t="s">
        <v>331</v>
      </c>
      <c r="C188" s="3" t="s">
        <v>661</v>
      </c>
      <c r="D188" s="3" t="s">
        <v>5</v>
      </c>
      <c r="E188" s="3" t="s">
        <v>970</v>
      </c>
      <c r="F188" s="3" t="s">
        <v>1101</v>
      </c>
    </row>
    <row r="189" spans="1:8" x14ac:dyDescent="0.25">
      <c r="A189" s="3" t="s">
        <v>344</v>
      </c>
      <c r="B189" s="3" t="s">
        <v>331</v>
      </c>
      <c r="C189" s="3" t="s">
        <v>161</v>
      </c>
      <c r="D189" s="3" t="s">
        <v>5</v>
      </c>
      <c r="E189" s="3" t="s">
        <v>1095</v>
      </c>
      <c r="F189" s="3" t="s">
        <v>1102</v>
      </c>
      <c r="G189" s="3" t="s">
        <v>905</v>
      </c>
      <c r="H189" s="3">
        <v>3</v>
      </c>
    </row>
    <row r="190" spans="1:8" hidden="1" x14ac:dyDescent="0.25">
      <c r="A190" s="3" t="s">
        <v>344</v>
      </c>
      <c r="B190" s="3" t="s">
        <v>331</v>
      </c>
      <c r="C190" s="3" t="s">
        <v>1067</v>
      </c>
      <c r="D190" s="3" t="s">
        <v>5</v>
      </c>
      <c r="E190" s="3" t="s">
        <v>1095</v>
      </c>
      <c r="F190" s="3" t="s">
        <v>1102</v>
      </c>
    </row>
    <row r="191" spans="1:8" hidden="1" x14ac:dyDescent="0.25">
      <c r="A191" s="3" t="s">
        <v>344</v>
      </c>
      <c r="B191" s="3" t="s">
        <v>331</v>
      </c>
      <c r="C191" s="3" t="s">
        <v>1067</v>
      </c>
      <c r="D191" s="3" t="s">
        <v>5</v>
      </c>
      <c r="E191" s="3" t="s">
        <v>1095</v>
      </c>
      <c r="F191" s="3" t="s">
        <v>1102</v>
      </c>
    </row>
    <row r="192" spans="1:8" hidden="1" x14ac:dyDescent="0.25">
      <c r="A192" s="3" t="s">
        <v>344</v>
      </c>
      <c r="B192" s="3" t="s">
        <v>331</v>
      </c>
      <c r="C192" s="3" t="s">
        <v>662</v>
      </c>
      <c r="D192" s="3" t="s">
        <v>5</v>
      </c>
      <c r="E192" s="3" t="s">
        <v>1096</v>
      </c>
      <c r="F192" s="3" t="s">
        <v>1101</v>
      </c>
    </row>
    <row r="193" spans="1:8" x14ac:dyDescent="0.25">
      <c r="A193" s="3" t="s">
        <v>344</v>
      </c>
      <c r="B193" s="3" t="s">
        <v>331</v>
      </c>
      <c r="C193" s="3" t="s">
        <v>162</v>
      </c>
      <c r="D193" s="3" t="s">
        <v>5</v>
      </c>
      <c r="E193" s="3" t="s">
        <v>42</v>
      </c>
      <c r="F193" s="3" t="s">
        <v>1102</v>
      </c>
      <c r="G193" s="3" t="s">
        <v>538</v>
      </c>
      <c r="H193" s="3">
        <v>7.34</v>
      </c>
    </row>
    <row r="194" spans="1:8" hidden="1" x14ac:dyDescent="0.25">
      <c r="A194" s="3" t="s">
        <v>344</v>
      </c>
      <c r="B194" s="3" t="s">
        <v>331</v>
      </c>
      <c r="C194" s="3" t="s">
        <v>663</v>
      </c>
      <c r="D194" s="3" t="s">
        <v>5</v>
      </c>
      <c r="E194" s="3" t="s">
        <v>974</v>
      </c>
      <c r="F194" s="3" t="s">
        <v>1101</v>
      </c>
    </row>
    <row r="195" spans="1:8" x14ac:dyDescent="0.25">
      <c r="A195" s="3" t="s">
        <v>344</v>
      </c>
      <c r="B195" s="3" t="s">
        <v>331</v>
      </c>
      <c r="C195" s="3" t="s">
        <v>229</v>
      </c>
      <c r="D195" s="3" t="s">
        <v>5</v>
      </c>
      <c r="E195" s="3" t="s">
        <v>222</v>
      </c>
      <c r="F195" s="3" t="s">
        <v>1102</v>
      </c>
      <c r="G195" s="3" t="s">
        <v>538</v>
      </c>
      <c r="H195" s="3">
        <v>8.6999999999999993</v>
      </c>
    </row>
    <row r="196" spans="1:8" hidden="1" x14ac:dyDescent="0.25">
      <c r="A196" s="3" t="s">
        <v>344</v>
      </c>
      <c r="B196" s="3" t="s">
        <v>331</v>
      </c>
      <c r="C196" s="3" t="s">
        <v>664</v>
      </c>
      <c r="D196" s="3" t="s">
        <v>5</v>
      </c>
      <c r="E196" s="3" t="s">
        <v>977</v>
      </c>
      <c r="F196" s="3" t="s">
        <v>1101</v>
      </c>
    </row>
    <row r="197" spans="1:8" x14ac:dyDescent="0.25">
      <c r="A197" s="3" t="s">
        <v>344</v>
      </c>
      <c r="B197" s="3" t="s">
        <v>331</v>
      </c>
      <c r="C197" s="3" t="s">
        <v>423</v>
      </c>
      <c r="D197" s="3" t="s">
        <v>5</v>
      </c>
      <c r="E197" s="3" t="s">
        <v>406</v>
      </c>
      <c r="F197" s="3" t="s">
        <v>1102</v>
      </c>
      <c r="G197" s="3" t="s">
        <v>538</v>
      </c>
      <c r="H197" s="3">
        <v>17.21</v>
      </c>
    </row>
    <row r="198" spans="1:8" hidden="1" x14ac:dyDescent="0.25">
      <c r="A198" s="3" t="s">
        <v>344</v>
      </c>
      <c r="B198" s="3" t="s">
        <v>331</v>
      </c>
      <c r="C198" s="3" t="s">
        <v>665</v>
      </c>
      <c r="D198" s="3" t="s">
        <v>5</v>
      </c>
      <c r="E198" s="3" t="s">
        <v>966</v>
      </c>
      <c r="F198" s="3" t="s">
        <v>1101</v>
      </c>
    </row>
    <row r="199" spans="1:8" x14ac:dyDescent="0.25">
      <c r="A199" s="3" t="s">
        <v>344</v>
      </c>
      <c r="B199" s="3" t="s">
        <v>331</v>
      </c>
      <c r="C199" s="3" t="s">
        <v>531</v>
      </c>
      <c r="D199" s="3" t="s">
        <v>5</v>
      </c>
      <c r="E199" s="3" t="s">
        <v>403</v>
      </c>
      <c r="F199" s="3" t="s">
        <v>1102</v>
      </c>
      <c r="G199" s="3" t="s">
        <v>538</v>
      </c>
      <c r="H199" s="3">
        <v>10.77</v>
      </c>
    </row>
    <row r="200" spans="1:8" hidden="1" x14ac:dyDescent="0.25">
      <c r="A200" s="3" t="s">
        <v>344</v>
      </c>
      <c r="B200" s="3" t="s">
        <v>331</v>
      </c>
      <c r="C200" s="3" t="s">
        <v>513</v>
      </c>
      <c r="D200" s="3" t="s">
        <v>5</v>
      </c>
      <c r="E200" s="3" t="s">
        <v>244</v>
      </c>
      <c r="F200" s="3" t="s">
        <v>1102</v>
      </c>
    </row>
    <row r="201" spans="1:8" x14ac:dyDescent="0.25">
      <c r="A201" s="3" t="s">
        <v>345</v>
      </c>
      <c r="B201" s="3" t="s">
        <v>331</v>
      </c>
      <c r="C201" s="3" t="s">
        <v>163</v>
      </c>
      <c r="D201" s="3" t="s">
        <v>5</v>
      </c>
      <c r="E201" s="3" t="s">
        <v>12</v>
      </c>
      <c r="F201" s="3" t="s">
        <v>1102</v>
      </c>
      <c r="G201" s="3" t="s">
        <v>905</v>
      </c>
      <c r="H201" s="3">
        <v>57.9</v>
      </c>
    </row>
    <row r="202" spans="1:8" hidden="1" x14ac:dyDescent="0.25">
      <c r="A202" s="3" t="s">
        <v>345</v>
      </c>
      <c r="B202" s="3" t="s">
        <v>331</v>
      </c>
      <c r="C202" s="3" t="s">
        <v>666</v>
      </c>
      <c r="D202" s="3" t="s">
        <v>5</v>
      </c>
      <c r="E202" s="3" t="s">
        <v>968</v>
      </c>
      <c r="F202" s="3" t="s">
        <v>1101</v>
      </c>
    </row>
    <row r="203" spans="1:8" x14ac:dyDescent="0.25">
      <c r="A203" s="3" t="s">
        <v>345</v>
      </c>
      <c r="B203" s="3" t="s">
        <v>331</v>
      </c>
      <c r="C203" s="3" t="s">
        <v>164</v>
      </c>
      <c r="D203" s="3" t="s">
        <v>5</v>
      </c>
      <c r="E203" s="3" t="s">
        <v>1093</v>
      </c>
      <c r="F203" s="3" t="s">
        <v>1102</v>
      </c>
      <c r="G203" s="3" t="s">
        <v>905</v>
      </c>
      <c r="H203" s="3">
        <v>5.53</v>
      </c>
    </row>
    <row r="204" spans="1:8" hidden="1" x14ac:dyDescent="0.25">
      <c r="A204" s="3" t="s">
        <v>345</v>
      </c>
      <c r="B204" s="3" t="s">
        <v>331</v>
      </c>
      <c r="C204" s="3" t="s">
        <v>1068</v>
      </c>
      <c r="D204" s="3" t="s">
        <v>5</v>
      </c>
      <c r="E204" s="3" t="s">
        <v>1093</v>
      </c>
      <c r="F204" s="3" t="s">
        <v>1102</v>
      </c>
    </row>
    <row r="205" spans="1:8" hidden="1" x14ac:dyDescent="0.25">
      <c r="A205" s="3" t="s">
        <v>345</v>
      </c>
      <c r="B205" s="3" t="s">
        <v>331</v>
      </c>
      <c r="C205" s="3" t="s">
        <v>1068</v>
      </c>
      <c r="D205" s="3" t="s">
        <v>5</v>
      </c>
      <c r="E205" s="3" t="s">
        <v>1093</v>
      </c>
      <c r="F205" s="3" t="s">
        <v>1102</v>
      </c>
    </row>
    <row r="206" spans="1:8" hidden="1" x14ac:dyDescent="0.25">
      <c r="A206" s="3" t="s">
        <v>345</v>
      </c>
      <c r="B206" s="3" t="s">
        <v>331</v>
      </c>
      <c r="C206" s="3" t="s">
        <v>667</v>
      </c>
      <c r="D206" s="3" t="s">
        <v>5</v>
      </c>
      <c r="E206" s="3" t="s">
        <v>1098</v>
      </c>
      <c r="F206" s="3" t="s">
        <v>1101</v>
      </c>
    </row>
    <row r="207" spans="1:8" x14ac:dyDescent="0.25">
      <c r="A207" s="3" t="s">
        <v>345</v>
      </c>
      <c r="B207" s="3" t="s">
        <v>331</v>
      </c>
      <c r="C207" s="3" t="s">
        <v>668</v>
      </c>
      <c r="D207" s="3" t="s">
        <v>5</v>
      </c>
      <c r="E207" s="3" t="s">
        <v>404</v>
      </c>
      <c r="F207" s="3" t="s">
        <v>1102</v>
      </c>
      <c r="G207" s="3" t="s">
        <v>538</v>
      </c>
      <c r="H207" s="3">
        <v>3.24</v>
      </c>
    </row>
    <row r="208" spans="1:8" hidden="1" x14ac:dyDescent="0.25">
      <c r="A208" s="3" t="s">
        <v>345</v>
      </c>
      <c r="B208" s="3" t="s">
        <v>331</v>
      </c>
      <c r="C208" s="3" t="s">
        <v>669</v>
      </c>
      <c r="D208" s="3" t="s">
        <v>5</v>
      </c>
      <c r="E208" s="3" t="s">
        <v>967</v>
      </c>
      <c r="F208" s="3" t="s">
        <v>1101</v>
      </c>
    </row>
    <row r="209" spans="1:8" x14ac:dyDescent="0.25">
      <c r="A209" s="3" t="s">
        <v>345</v>
      </c>
      <c r="B209" s="3" t="s">
        <v>331</v>
      </c>
      <c r="C209" s="3" t="s">
        <v>670</v>
      </c>
      <c r="D209" s="3" t="s">
        <v>5</v>
      </c>
      <c r="E209" s="3" t="s">
        <v>407</v>
      </c>
      <c r="F209" s="3" t="s">
        <v>1102</v>
      </c>
      <c r="G209" s="3" t="s">
        <v>538</v>
      </c>
      <c r="H209" s="3">
        <v>17.21</v>
      </c>
    </row>
    <row r="210" spans="1:8" hidden="1" x14ac:dyDescent="0.25">
      <c r="A210" s="3" t="s">
        <v>345</v>
      </c>
      <c r="B210" s="3" t="s">
        <v>331</v>
      </c>
      <c r="C210" s="3" t="s">
        <v>671</v>
      </c>
      <c r="D210" s="3" t="s">
        <v>5</v>
      </c>
      <c r="E210" s="3" t="s">
        <v>970</v>
      </c>
      <c r="F210" s="3" t="s">
        <v>1101</v>
      </c>
    </row>
    <row r="211" spans="1:8" x14ac:dyDescent="0.25">
      <c r="A211" s="3" t="s">
        <v>345</v>
      </c>
      <c r="B211" s="3" t="s">
        <v>331</v>
      </c>
      <c r="C211" s="3" t="s">
        <v>165</v>
      </c>
      <c r="D211" s="3" t="s">
        <v>5</v>
      </c>
      <c r="E211" s="3" t="s">
        <v>1095</v>
      </c>
      <c r="F211" s="3" t="s">
        <v>1102</v>
      </c>
      <c r="G211" s="3" t="s">
        <v>905</v>
      </c>
      <c r="H211" s="3">
        <v>3</v>
      </c>
    </row>
    <row r="212" spans="1:8" hidden="1" x14ac:dyDescent="0.25">
      <c r="A212" s="3" t="s">
        <v>345</v>
      </c>
      <c r="B212" s="3" t="s">
        <v>331</v>
      </c>
      <c r="C212" s="3" t="s">
        <v>1069</v>
      </c>
      <c r="D212" s="3" t="s">
        <v>5</v>
      </c>
      <c r="E212" s="3" t="s">
        <v>1095</v>
      </c>
      <c r="F212" s="3" t="s">
        <v>1102</v>
      </c>
    </row>
    <row r="213" spans="1:8" hidden="1" x14ac:dyDescent="0.25">
      <c r="A213" s="3" t="s">
        <v>345</v>
      </c>
      <c r="B213" s="3" t="s">
        <v>331</v>
      </c>
      <c r="C213" s="3" t="s">
        <v>1069</v>
      </c>
      <c r="D213" s="3" t="s">
        <v>5</v>
      </c>
      <c r="E213" s="3" t="s">
        <v>1095</v>
      </c>
      <c r="F213" s="3" t="s">
        <v>1102</v>
      </c>
    </row>
    <row r="214" spans="1:8" hidden="1" x14ac:dyDescent="0.25">
      <c r="A214" s="3" t="s">
        <v>345</v>
      </c>
      <c r="B214" s="3" t="s">
        <v>331</v>
      </c>
      <c r="C214" s="3" t="s">
        <v>672</v>
      </c>
      <c r="D214" s="3" t="s">
        <v>5</v>
      </c>
      <c r="E214" s="3" t="s">
        <v>1096</v>
      </c>
      <c r="F214" s="3" t="s">
        <v>1101</v>
      </c>
    </row>
    <row r="215" spans="1:8" x14ac:dyDescent="0.25">
      <c r="A215" s="3" t="s">
        <v>345</v>
      </c>
      <c r="B215" s="3" t="s">
        <v>331</v>
      </c>
      <c r="C215" s="3" t="s">
        <v>166</v>
      </c>
      <c r="D215" s="3" t="s">
        <v>5</v>
      </c>
      <c r="E215" s="3" t="s">
        <v>42</v>
      </c>
      <c r="F215" s="3" t="s">
        <v>1102</v>
      </c>
      <c r="G215" s="3" t="s">
        <v>538</v>
      </c>
      <c r="H215" s="3">
        <v>7.34</v>
      </c>
    </row>
    <row r="216" spans="1:8" hidden="1" x14ac:dyDescent="0.25">
      <c r="A216" s="3" t="s">
        <v>345</v>
      </c>
      <c r="B216" s="3" t="s">
        <v>331</v>
      </c>
      <c r="C216" s="3" t="s">
        <v>673</v>
      </c>
      <c r="D216" s="3" t="s">
        <v>5</v>
      </c>
      <c r="E216" s="3" t="s">
        <v>974</v>
      </c>
      <c r="F216" s="3" t="s">
        <v>1101</v>
      </c>
    </row>
    <row r="217" spans="1:8" x14ac:dyDescent="0.25">
      <c r="A217" s="3" t="s">
        <v>345</v>
      </c>
      <c r="B217" s="3" t="s">
        <v>331</v>
      </c>
      <c r="C217" s="3" t="s">
        <v>230</v>
      </c>
      <c r="D217" s="3" t="s">
        <v>5</v>
      </c>
      <c r="E217" s="3" t="s">
        <v>222</v>
      </c>
      <c r="F217" s="3" t="s">
        <v>1102</v>
      </c>
      <c r="G217" s="3" t="s">
        <v>538</v>
      </c>
      <c r="H217" s="3">
        <v>8.6999999999999993</v>
      </c>
    </row>
    <row r="218" spans="1:8" hidden="1" x14ac:dyDescent="0.25">
      <c r="A218" s="3" t="s">
        <v>345</v>
      </c>
      <c r="B218" s="3" t="s">
        <v>331</v>
      </c>
      <c r="C218" s="3" t="s">
        <v>674</v>
      </c>
      <c r="D218" s="3" t="s">
        <v>5</v>
      </c>
      <c r="E218" s="3" t="s">
        <v>977</v>
      </c>
      <c r="F218" s="3" t="s">
        <v>1101</v>
      </c>
    </row>
    <row r="219" spans="1:8" x14ac:dyDescent="0.25">
      <c r="A219" s="3" t="s">
        <v>345</v>
      </c>
      <c r="B219" s="3" t="s">
        <v>331</v>
      </c>
      <c r="C219" s="3" t="s">
        <v>424</v>
      </c>
      <c r="D219" s="3" t="s">
        <v>5</v>
      </c>
      <c r="E219" s="3" t="s">
        <v>406</v>
      </c>
      <c r="F219" s="3" t="s">
        <v>1102</v>
      </c>
      <c r="G219" s="3" t="s">
        <v>538</v>
      </c>
      <c r="H219" s="3">
        <v>17.21</v>
      </c>
    </row>
    <row r="220" spans="1:8" hidden="1" x14ac:dyDescent="0.25">
      <c r="A220" s="3" t="s">
        <v>345</v>
      </c>
      <c r="B220" s="3" t="s">
        <v>331</v>
      </c>
      <c r="C220" s="3" t="s">
        <v>675</v>
      </c>
      <c r="D220" s="3" t="s">
        <v>5</v>
      </c>
      <c r="E220" s="3" t="s">
        <v>966</v>
      </c>
      <c r="F220" s="3" t="s">
        <v>1101</v>
      </c>
    </row>
    <row r="221" spans="1:8" x14ac:dyDescent="0.25">
      <c r="A221" s="3" t="s">
        <v>345</v>
      </c>
      <c r="B221" s="3" t="s">
        <v>331</v>
      </c>
      <c r="C221" s="3" t="s">
        <v>532</v>
      </c>
      <c r="D221" s="3" t="s">
        <v>5</v>
      </c>
      <c r="E221" s="3" t="s">
        <v>403</v>
      </c>
      <c r="F221" s="3" t="s">
        <v>1102</v>
      </c>
      <c r="G221" s="3" t="s">
        <v>538</v>
      </c>
      <c r="H221" s="3">
        <v>10.77</v>
      </c>
    </row>
    <row r="222" spans="1:8" hidden="1" x14ac:dyDescent="0.25">
      <c r="A222" s="3" t="s">
        <v>345</v>
      </c>
      <c r="B222" s="3" t="s">
        <v>331</v>
      </c>
      <c r="C222" s="3" t="s">
        <v>514</v>
      </c>
      <c r="D222" s="3" t="s">
        <v>5</v>
      </c>
      <c r="E222" s="3" t="s">
        <v>244</v>
      </c>
      <c r="F222" s="3" t="s">
        <v>1102</v>
      </c>
    </row>
    <row r="223" spans="1:8" x14ac:dyDescent="0.25">
      <c r="A223" s="3" t="s">
        <v>346</v>
      </c>
      <c r="B223" s="3" t="s">
        <v>331</v>
      </c>
      <c r="C223" s="3" t="s">
        <v>167</v>
      </c>
      <c r="D223" s="3" t="s">
        <v>5</v>
      </c>
      <c r="E223" s="3" t="s">
        <v>12</v>
      </c>
      <c r="F223" s="3" t="s">
        <v>1102</v>
      </c>
      <c r="G223" s="3" t="s">
        <v>905</v>
      </c>
      <c r="H223" s="3">
        <v>57.9</v>
      </c>
    </row>
    <row r="224" spans="1:8" hidden="1" x14ac:dyDescent="0.25">
      <c r="A224" s="3" t="s">
        <v>346</v>
      </c>
      <c r="B224" s="3" t="s">
        <v>331</v>
      </c>
      <c r="C224" s="3" t="s">
        <v>676</v>
      </c>
      <c r="D224" s="3" t="s">
        <v>5</v>
      </c>
      <c r="E224" s="3" t="s">
        <v>968</v>
      </c>
      <c r="F224" s="3" t="s">
        <v>1101</v>
      </c>
    </row>
    <row r="225" spans="1:8" x14ac:dyDescent="0.25">
      <c r="A225" s="3" t="s">
        <v>346</v>
      </c>
      <c r="B225" s="3" t="s">
        <v>331</v>
      </c>
      <c r="C225" s="3" t="s">
        <v>168</v>
      </c>
      <c r="D225" s="3" t="s">
        <v>5</v>
      </c>
      <c r="E225" s="3" t="s">
        <v>1093</v>
      </c>
      <c r="F225" s="3" t="s">
        <v>1102</v>
      </c>
      <c r="G225" s="3" t="s">
        <v>905</v>
      </c>
      <c r="H225" s="3">
        <v>5.53</v>
      </c>
    </row>
    <row r="226" spans="1:8" hidden="1" x14ac:dyDescent="0.25">
      <c r="A226" s="3" t="s">
        <v>346</v>
      </c>
      <c r="B226" s="3" t="s">
        <v>331</v>
      </c>
      <c r="C226" s="3" t="s">
        <v>1070</v>
      </c>
      <c r="D226" s="3" t="s">
        <v>5</v>
      </c>
      <c r="E226" s="3" t="s">
        <v>1093</v>
      </c>
      <c r="F226" s="3" t="s">
        <v>1102</v>
      </c>
    </row>
    <row r="227" spans="1:8" hidden="1" x14ac:dyDescent="0.25">
      <c r="A227" s="3" t="s">
        <v>346</v>
      </c>
      <c r="B227" s="3" t="s">
        <v>331</v>
      </c>
      <c r="C227" s="3" t="s">
        <v>1070</v>
      </c>
      <c r="D227" s="3" t="s">
        <v>5</v>
      </c>
      <c r="E227" s="3" t="s">
        <v>1093</v>
      </c>
      <c r="F227" s="3" t="s">
        <v>1102</v>
      </c>
    </row>
    <row r="228" spans="1:8" hidden="1" x14ac:dyDescent="0.25">
      <c r="A228" s="3" t="s">
        <v>346</v>
      </c>
      <c r="B228" s="3" t="s">
        <v>331</v>
      </c>
      <c r="C228" s="3" t="s">
        <v>677</v>
      </c>
      <c r="D228" s="3" t="s">
        <v>5</v>
      </c>
      <c r="E228" s="3" t="s">
        <v>1098</v>
      </c>
      <c r="F228" s="3" t="s">
        <v>1101</v>
      </c>
    </row>
    <row r="229" spans="1:8" x14ac:dyDescent="0.25">
      <c r="A229" s="3" t="s">
        <v>346</v>
      </c>
      <c r="B229" s="3" t="s">
        <v>331</v>
      </c>
      <c r="C229" s="3" t="s">
        <v>678</v>
      </c>
      <c r="D229" s="3" t="s">
        <v>5</v>
      </c>
      <c r="E229" s="3" t="s">
        <v>404</v>
      </c>
      <c r="F229" s="3" t="s">
        <v>1102</v>
      </c>
      <c r="G229" s="3" t="s">
        <v>538</v>
      </c>
      <c r="H229" s="3">
        <v>3.24</v>
      </c>
    </row>
    <row r="230" spans="1:8" hidden="1" x14ac:dyDescent="0.25">
      <c r="A230" s="3" t="s">
        <v>346</v>
      </c>
      <c r="B230" s="3" t="s">
        <v>331</v>
      </c>
      <c r="C230" s="3" t="s">
        <v>679</v>
      </c>
      <c r="D230" s="3" t="s">
        <v>5</v>
      </c>
      <c r="E230" s="3" t="s">
        <v>967</v>
      </c>
      <c r="F230" s="3" t="s">
        <v>1101</v>
      </c>
    </row>
    <row r="231" spans="1:8" x14ac:dyDescent="0.25">
      <c r="A231" s="3" t="s">
        <v>346</v>
      </c>
      <c r="B231" s="3" t="s">
        <v>331</v>
      </c>
      <c r="C231" s="3" t="s">
        <v>680</v>
      </c>
      <c r="D231" s="3" t="s">
        <v>5</v>
      </c>
      <c r="E231" s="3" t="s">
        <v>407</v>
      </c>
      <c r="F231" s="3" t="s">
        <v>1102</v>
      </c>
      <c r="G231" s="3" t="s">
        <v>538</v>
      </c>
      <c r="H231" s="3">
        <v>17.21</v>
      </c>
    </row>
    <row r="232" spans="1:8" hidden="1" x14ac:dyDescent="0.25">
      <c r="A232" s="3" t="s">
        <v>346</v>
      </c>
      <c r="B232" s="3" t="s">
        <v>331</v>
      </c>
      <c r="C232" s="3" t="s">
        <v>681</v>
      </c>
      <c r="D232" s="3" t="s">
        <v>5</v>
      </c>
      <c r="E232" s="3" t="s">
        <v>970</v>
      </c>
      <c r="F232" s="3" t="s">
        <v>1101</v>
      </c>
    </row>
    <row r="233" spans="1:8" x14ac:dyDescent="0.25">
      <c r="A233" s="3" t="s">
        <v>346</v>
      </c>
      <c r="B233" s="3" t="s">
        <v>331</v>
      </c>
      <c r="C233" s="3" t="s">
        <v>169</v>
      </c>
      <c r="D233" s="3" t="s">
        <v>5</v>
      </c>
      <c r="E233" s="3" t="s">
        <v>1095</v>
      </c>
      <c r="F233" s="3" t="s">
        <v>1102</v>
      </c>
      <c r="G233" s="3" t="s">
        <v>905</v>
      </c>
      <c r="H233" s="3">
        <v>3</v>
      </c>
    </row>
    <row r="234" spans="1:8" hidden="1" x14ac:dyDescent="0.25">
      <c r="A234" s="3" t="s">
        <v>346</v>
      </c>
      <c r="B234" s="3" t="s">
        <v>331</v>
      </c>
      <c r="C234" s="3" t="s">
        <v>1071</v>
      </c>
      <c r="D234" s="3" t="s">
        <v>5</v>
      </c>
      <c r="E234" s="3" t="s">
        <v>1095</v>
      </c>
      <c r="F234" s="3" t="s">
        <v>1102</v>
      </c>
    </row>
    <row r="235" spans="1:8" hidden="1" x14ac:dyDescent="0.25">
      <c r="A235" s="3" t="s">
        <v>346</v>
      </c>
      <c r="B235" s="3" t="s">
        <v>331</v>
      </c>
      <c r="C235" s="3" t="s">
        <v>1071</v>
      </c>
      <c r="D235" s="3" t="s">
        <v>5</v>
      </c>
      <c r="E235" s="3" t="s">
        <v>1095</v>
      </c>
      <c r="F235" s="3" t="s">
        <v>1102</v>
      </c>
    </row>
    <row r="236" spans="1:8" hidden="1" x14ac:dyDescent="0.25">
      <c r="A236" s="3" t="s">
        <v>346</v>
      </c>
      <c r="B236" s="3" t="s">
        <v>331</v>
      </c>
      <c r="C236" s="3" t="s">
        <v>682</v>
      </c>
      <c r="D236" s="3" t="s">
        <v>5</v>
      </c>
      <c r="E236" s="3" t="s">
        <v>1096</v>
      </c>
      <c r="F236" s="3" t="s">
        <v>1101</v>
      </c>
    </row>
    <row r="237" spans="1:8" x14ac:dyDescent="0.25">
      <c r="A237" s="3" t="s">
        <v>346</v>
      </c>
      <c r="B237" s="3" t="s">
        <v>331</v>
      </c>
      <c r="C237" s="3" t="s">
        <v>170</v>
      </c>
      <c r="D237" s="3" t="s">
        <v>5</v>
      </c>
      <c r="E237" s="3" t="s">
        <v>42</v>
      </c>
      <c r="F237" s="3" t="s">
        <v>1102</v>
      </c>
      <c r="G237" s="3" t="s">
        <v>538</v>
      </c>
      <c r="H237" s="3">
        <v>7.34</v>
      </c>
    </row>
    <row r="238" spans="1:8" hidden="1" x14ac:dyDescent="0.25">
      <c r="A238" s="3" t="s">
        <v>346</v>
      </c>
      <c r="B238" s="3" t="s">
        <v>331</v>
      </c>
      <c r="C238" s="3" t="s">
        <v>683</v>
      </c>
      <c r="D238" s="3" t="s">
        <v>5</v>
      </c>
      <c r="E238" s="3" t="s">
        <v>974</v>
      </c>
      <c r="F238" s="3" t="s">
        <v>1101</v>
      </c>
    </row>
    <row r="239" spans="1:8" x14ac:dyDescent="0.25">
      <c r="A239" s="3" t="s">
        <v>346</v>
      </c>
      <c r="B239" s="3" t="s">
        <v>331</v>
      </c>
      <c r="C239" s="3" t="s">
        <v>231</v>
      </c>
      <c r="D239" s="3" t="s">
        <v>5</v>
      </c>
      <c r="E239" s="3" t="s">
        <v>222</v>
      </c>
      <c r="F239" s="3" t="s">
        <v>1102</v>
      </c>
      <c r="G239" s="3" t="s">
        <v>538</v>
      </c>
      <c r="H239" s="3">
        <v>8.6999999999999993</v>
      </c>
    </row>
    <row r="240" spans="1:8" hidden="1" x14ac:dyDescent="0.25">
      <c r="A240" s="3" t="s">
        <v>346</v>
      </c>
      <c r="B240" s="3" t="s">
        <v>331</v>
      </c>
      <c r="C240" s="3" t="s">
        <v>684</v>
      </c>
      <c r="D240" s="3" t="s">
        <v>5</v>
      </c>
      <c r="E240" s="3" t="s">
        <v>977</v>
      </c>
      <c r="F240" s="3" t="s">
        <v>1101</v>
      </c>
    </row>
    <row r="241" spans="1:8" x14ac:dyDescent="0.25">
      <c r="A241" s="3" t="s">
        <v>346</v>
      </c>
      <c r="B241" s="3" t="s">
        <v>331</v>
      </c>
      <c r="C241" s="3" t="s">
        <v>425</v>
      </c>
      <c r="D241" s="3" t="s">
        <v>5</v>
      </c>
      <c r="E241" s="3" t="s">
        <v>406</v>
      </c>
      <c r="F241" s="3" t="s">
        <v>1102</v>
      </c>
      <c r="G241" s="3" t="s">
        <v>538</v>
      </c>
      <c r="H241" s="3">
        <v>17.21</v>
      </c>
    </row>
    <row r="242" spans="1:8" hidden="1" x14ac:dyDescent="0.25">
      <c r="A242" s="3" t="s">
        <v>346</v>
      </c>
      <c r="B242" s="3" t="s">
        <v>331</v>
      </c>
      <c r="C242" s="3" t="s">
        <v>685</v>
      </c>
      <c r="D242" s="3" t="s">
        <v>5</v>
      </c>
      <c r="E242" s="3" t="s">
        <v>966</v>
      </c>
      <c r="F242" s="3" t="s">
        <v>1101</v>
      </c>
    </row>
    <row r="243" spans="1:8" x14ac:dyDescent="0.25">
      <c r="A243" s="3" t="s">
        <v>346</v>
      </c>
      <c r="B243" s="3" t="s">
        <v>331</v>
      </c>
      <c r="C243" s="3" t="s">
        <v>533</v>
      </c>
      <c r="D243" s="3" t="s">
        <v>5</v>
      </c>
      <c r="E243" s="3" t="s">
        <v>403</v>
      </c>
      <c r="F243" s="3" t="s">
        <v>1102</v>
      </c>
      <c r="G243" s="3" t="s">
        <v>538</v>
      </c>
      <c r="H243" s="3">
        <v>10.77</v>
      </c>
    </row>
    <row r="244" spans="1:8" hidden="1" x14ac:dyDescent="0.25">
      <c r="A244" s="3" t="s">
        <v>346</v>
      </c>
      <c r="B244" s="3" t="s">
        <v>331</v>
      </c>
      <c r="C244" s="3" t="s">
        <v>515</v>
      </c>
      <c r="D244" s="3" t="s">
        <v>5</v>
      </c>
      <c r="E244" s="3" t="s">
        <v>244</v>
      </c>
      <c r="F244" s="3" t="s">
        <v>1102</v>
      </c>
    </row>
    <row r="245" spans="1:8" x14ac:dyDescent="0.25">
      <c r="A245" s="3" t="s">
        <v>347</v>
      </c>
      <c r="B245" s="3" t="s">
        <v>331</v>
      </c>
      <c r="C245" s="3" t="s">
        <v>171</v>
      </c>
      <c r="D245" s="3" t="s">
        <v>5</v>
      </c>
      <c r="E245" s="3" t="s">
        <v>12</v>
      </c>
      <c r="F245" s="3" t="s">
        <v>1102</v>
      </c>
      <c r="G245" s="3" t="s">
        <v>905</v>
      </c>
      <c r="H245" s="3">
        <v>57.9</v>
      </c>
    </row>
    <row r="246" spans="1:8" hidden="1" x14ac:dyDescent="0.25">
      <c r="A246" s="3" t="s">
        <v>347</v>
      </c>
      <c r="B246" s="3" t="s">
        <v>331</v>
      </c>
      <c r="C246" s="3" t="s">
        <v>686</v>
      </c>
      <c r="D246" s="3" t="s">
        <v>5</v>
      </c>
      <c r="E246" s="3" t="s">
        <v>968</v>
      </c>
      <c r="F246" s="3" t="s">
        <v>1101</v>
      </c>
    </row>
    <row r="247" spans="1:8" x14ac:dyDescent="0.25">
      <c r="A247" s="3" t="s">
        <v>347</v>
      </c>
      <c r="B247" s="3" t="s">
        <v>331</v>
      </c>
      <c r="C247" s="3" t="s">
        <v>172</v>
      </c>
      <c r="D247" s="3" t="s">
        <v>5</v>
      </c>
      <c r="E247" s="3" t="s">
        <v>1093</v>
      </c>
      <c r="F247" s="3" t="s">
        <v>1102</v>
      </c>
      <c r="G247" s="3" t="s">
        <v>905</v>
      </c>
      <c r="H247" s="3">
        <v>5.53</v>
      </c>
    </row>
    <row r="248" spans="1:8" hidden="1" x14ac:dyDescent="0.25">
      <c r="A248" s="3" t="s">
        <v>347</v>
      </c>
      <c r="B248" s="3" t="s">
        <v>331</v>
      </c>
      <c r="C248" s="3" t="s">
        <v>1072</v>
      </c>
      <c r="D248" s="3" t="s">
        <v>5</v>
      </c>
      <c r="E248" s="3" t="s">
        <v>1093</v>
      </c>
      <c r="F248" s="3" t="s">
        <v>1102</v>
      </c>
    </row>
    <row r="249" spans="1:8" hidden="1" x14ac:dyDescent="0.25">
      <c r="A249" s="3" t="s">
        <v>347</v>
      </c>
      <c r="B249" s="3" t="s">
        <v>331</v>
      </c>
      <c r="C249" s="3" t="s">
        <v>1072</v>
      </c>
      <c r="D249" s="3" t="s">
        <v>5</v>
      </c>
      <c r="E249" s="3" t="s">
        <v>1093</v>
      </c>
      <c r="F249" s="3" t="s">
        <v>1102</v>
      </c>
    </row>
    <row r="250" spans="1:8" hidden="1" x14ac:dyDescent="0.25">
      <c r="A250" s="3" t="s">
        <v>347</v>
      </c>
      <c r="B250" s="3" t="s">
        <v>331</v>
      </c>
      <c r="C250" s="3" t="s">
        <v>687</v>
      </c>
      <c r="D250" s="3" t="s">
        <v>5</v>
      </c>
      <c r="E250" s="3" t="s">
        <v>1098</v>
      </c>
      <c r="F250" s="3" t="s">
        <v>1101</v>
      </c>
    </row>
    <row r="251" spans="1:8" x14ac:dyDescent="0.25">
      <c r="A251" s="3" t="s">
        <v>347</v>
      </c>
      <c r="B251" s="3" t="s">
        <v>331</v>
      </c>
      <c r="C251" s="3" t="s">
        <v>688</v>
      </c>
      <c r="D251" s="3" t="s">
        <v>5</v>
      </c>
      <c r="E251" s="3" t="s">
        <v>404</v>
      </c>
      <c r="F251" s="3" t="s">
        <v>1102</v>
      </c>
      <c r="G251" s="3" t="s">
        <v>538</v>
      </c>
      <c r="H251" s="3">
        <v>3.24</v>
      </c>
    </row>
    <row r="252" spans="1:8" hidden="1" x14ac:dyDescent="0.25">
      <c r="A252" s="3" t="s">
        <v>347</v>
      </c>
      <c r="B252" s="3" t="s">
        <v>331</v>
      </c>
      <c r="C252" s="3" t="s">
        <v>689</v>
      </c>
      <c r="D252" s="3" t="s">
        <v>5</v>
      </c>
      <c r="E252" s="3" t="s">
        <v>967</v>
      </c>
      <c r="F252" s="3" t="s">
        <v>1101</v>
      </c>
    </row>
    <row r="253" spans="1:8" x14ac:dyDescent="0.25">
      <c r="A253" s="3" t="s">
        <v>347</v>
      </c>
      <c r="B253" s="3" t="s">
        <v>331</v>
      </c>
      <c r="C253" s="3" t="s">
        <v>690</v>
      </c>
      <c r="D253" s="3" t="s">
        <v>5</v>
      </c>
      <c r="E253" s="3" t="s">
        <v>407</v>
      </c>
      <c r="F253" s="3" t="s">
        <v>1102</v>
      </c>
      <c r="G253" s="3" t="s">
        <v>538</v>
      </c>
      <c r="H253" s="3">
        <v>17.21</v>
      </c>
    </row>
    <row r="254" spans="1:8" hidden="1" x14ac:dyDescent="0.25">
      <c r="A254" s="3" t="s">
        <v>347</v>
      </c>
      <c r="B254" s="3" t="s">
        <v>331</v>
      </c>
      <c r="C254" s="3" t="s">
        <v>691</v>
      </c>
      <c r="D254" s="3" t="s">
        <v>5</v>
      </c>
      <c r="E254" s="3" t="s">
        <v>970</v>
      </c>
      <c r="F254" s="3" t="s">
        <v>1101</v>
      </c>
    </row>
    <row r="255" spans="1:8" x14ac:dyDescent="0.25">
      <c r="A255" s="3" t="s">
        <v>347</v>
      </c>
      <c r="B255" s="3" t="s">
        <v>331</v>
      </c>
      <c r="C255" s="3" t="s">
        <v>173</v>
      </c>
      <c r="D255" s="3" t="s">
        <v>5</v>
      </c>
      <c r="E255" s="3" t="s">
        <v>1095</v>
      </c>
      <c r="F255" s="3" t="s">
        <v>1102</v>
      </c>
      <c r="G255" s="3" t="s">
        <v>905</v>
      </c>
      <c r="H255" s="3">
        <v>3</v>
      </c>
    </row>
    <row r="256" spans="1:8" hidden="1" x14ac:dyDescent="0.25">
      <c r="A256" s="3" t="s">
        <v>347</v>
      </c>
      <c r="B256" s="3" t="s">
        <v>331</v>
      </c>
      <c r="C256" s="3" t="s">
        <v>1073</v>
      </c>
      <c r="D256" s="3" t="s">
        <v>5</v>
      </c>
      <c r="E256" s="3" t="s">
        <v>1095</v>
      </c>
      <c r="F256" s="3" t="s">
        <v>1102</v>
      </c>
    </row>
    <row r="257" spans="1:8" hidden="1" x14ac:dyDescent="0.25">
      <c r="A257" s="3" t="s">
        <v>347</v>
      </c>
      <c r="B257" s="3" t="s">
        <v>331</v>
      </c>
      <c r="C257" s="3" t="s">
        <v>1073</v>
      </c>
      <c r="D257" s="3" t="s">
        <v>5</v>
      </c>
      <c r="E257" s="3" t="s">
        <v>1095</v>
      </c>
      <c r="F257" s="3" t="s">
        <v>1102</v>
      </c>
    </row>
    <row r="258" spans="1:8" hidden="1" x14ac:dyDescent="0.25">
      <c r="A258" s="3" t="s">
        <v>347</v>
      </c>
      <c r="B258" s="3" t="s">
        <v>331</v>
      </c>
      <c r="C258" s="3" t="s">
        <v>692</v>
      </c>
      <c r="D258" s="3" t="s">
        <v>5</v>
      </c>
      <c r="E258" s="3" t="s">
        <v>1096</v>
      </c>
      <c r="F258" s="3" t="s">
        <v>1101</v>
      </c>
    </row>
    <row r="259" spans="1:8" x14ac:dyDescent="0.25">
      <c r="A259" s="3" t="s">
        <v>347</v>
      </c>
      <c r="B259" s="3" t="s">
        <v>331</v>
      </c>
      <c r="C259" s="3" t="s">
        <v>174</v>
      </c>
      <c r="D259" s="3" t="s">
        <v>5</v>
      </c>
      <c r="E259" s="3" t="s">
        <v>42</v>
      </c>
      <c r="F259" s="3" t="s">
        <v>1102</v>
      </c>
      <c r="G259" s="3" t="s">
        <v>538</v>
      </c>
      <c r="H259" s="3">
        <v>7.34</v>
      </c>
    </row>
    <row r="260" spans="1:8" hidden="1" x14ac:dyDescent="0.25">
      <c r="A260" s="3" t="s">
        <v>347</v>
      </c>
      <c r="B260" s="3" t="s">
        <v>331</v>
      </c>
      <c r="C260" s="3" t="s">
        <v>693</v>
      </c>
      <c r="D260" s="3" t="s">
        <v>5</v>
      </c>
      <c r="E260" s="3" t="s">
        <v>974</v>
      </c>
      <c r="F260" s="3" t="s">
        <v>1101</v>
      </c>
    </row>
    <row r="261" spans="1:8" x14ac:dyDescent="0.25">
      <c r="A261" s="3" t="s">
        <v>347</v>
      </c>
      <c r="B261" s="3" t="s">
        <v>331</v>
      </c>
      <c r="C261" s="3" t="s">
        <v>232</v>
      </c>
      <c r="D261" s="3" t="s">
        <v>5</v>
      </c>
      <c r="E261" s="3" t="s">
        <v>222</v>
      </c>
      <c r="F261" s="3" t="s">
        <v>1102</v>
      </c>
      <c r="G261" s="3" t="s">
        <v>538</v>
      </c>
      <c r="H261" s="3">
        <v>8.6999999999999993</v>
      </c>
    </row>
    <row r="262" spans="1:8" hidden="1" x14ac:dyDescent="0.25">
      <c r="A262" s="3" t="s">
        <v>347</v>
      </c>
      <c r="B262" s="3" t="s">
        <v>331</v>
      </c>
      <c r="C262" s="3" t="s">
        <v>694</v>
      </c>
      <c r="D262" s="3" t="s">
        <v>5</v>
      </c>
      <c r="E262" s="3" t="s">
        <v>977</v>
      </c>
      <c r="F262" s="3" t="s">
        <v>1101</v>
      </c>
    </row>
    <row r="263" spans="1:8" x14ac:dyDescent="0.25">
      <c r="A263" s="3" t="s">
        <v>347</v>
      </c>
      <c r="B263" s="3" t="s">
        <v>331</v>
      </c>
      <c r="C263" s="3" t="s">
        <v>426</v>
      </c>
      <c r="D263" s="3" t="s">
        <v>5</v>
      </c>
      <c r="E263" s="3" t="s">
        <v>406</v>
      </c>
      <c r="F263" s="3" t="s">
        <v>1102</v>
      </c>
      <c r="G263" s="3" t="s">
        <v>538</v>
      </c>
      <c r="H263" s="3">
        <v>17.21</v>
      </c>
    </row>
    <row r="264" spans="1:8" hidden="1" x14ac:dyDescent="0.25">
      <c r="A264" s="3" t="s">
        <v>347</v>
      </c>
      <c r="B264" s="3" t="s">
        <v>331</v>
      </c>
      <c r="C264" s="3" t="s">
        <v>695</v>
      </c>
      <c r="D264" s="3" t="s">
        <v>5</v>
      </c>
      <c r="E264" s="3" t="s">
        <v>966</v>
      </c>
      <c r="F264" s="3" t="s">
        <v>1101</v>
      </c>
    </row>
    <row r="265" spans="1:8" x14ac:dyDescent="0.25">
      <c r="A265" s="3" t="s">
        <v>347</v>
      </c>
      <c r="B265" s="3" t="s">
        <v>331</v>
      </c>
      <c r="C265" s="3" t="s">
        <v>534</v>
      </c>
      <c r="D265" s="3" t="s">
        <v>5</v>
      </c>
      <c r="E265" s="3" t="s">
        <v>403</v>
      </c>
      <c r="F265" s="3" t="s">
        <v>1102</v>
      </c>
      <c r="G265" s="3" t="s">
        <v>538</v>
      </c>
      <c r="H265" s="3">
        <v>10.77</v>
      </c>
    </row>
    <row r="266" spans="1:8" hidden="1" x14ac:dyDescent="0.25">
      <c r="A266" s="3" t="s">
        <v>347</v>
      </c>
      <c r="B266" s="3" t="s">
        <v>331</v>
      </c>
      <c r="C266" s="3" t="s">
        <v>516</v>
      </c>
      <c r="D266" s="3" t="s">
        <v>5</v>
      </c>
      <c r="E266" s="3" t="s">
        <v>244</v>
      </c>
      <c r="F266" s="3" t="s">
        <v>1102</v>
      </c>
    </row>
    <row r="267" spans="1:8" x14ac:dyDescent="0.25">
      <c r="A267" s="3" t="s">
        <v>348</v>
      </c>
      <c r="B267" s="3" t="s">
        <v>331</v>
      </c>
      <c r="C267" s="3" t="s">
        <v>175</v>
      </c>
      <c r="D267" s="3" t="s">
        <v>5</v>
      </c>
      <c r="E267" s="3" t="s">
        <v>12</v>
      </c>
      <c r="F267" s="3" t="s">
        <v>1102</v>
      </c>
      <c r="G267" s="3" t="s">
        <v>905</v>
      </c>
      <c r="H267" s="3">
        <v>57.9</v>
      </c>
    </row>
    <row r="268" spans="1:8" hidden="1" x14ac:dyDescent="0.25">
      <c r="A268" s="3" t="s">
        <v>348</v>
      </c>
      <c r="B268" s="3" t="s">
        <v>331</v>
      </c>
      <c r="C268" s="3" t="s">
        <v>696</v>
      </c>
      <c r="D268" s="3" t="s">
        <v>5</v>
      </c>
      <c r="E268" s="3" t="s">
        <v>968</v>
      </c>
      <c r="F268" s="3" t="s">
        <v>1101</v>
      </c>
    </row>
    <row r="269" spans="1:8" x14ac:dyDescent="0.25">
      <c r="A269" s="3" t="s">
        <v>348</v>
      </c>
      <c r="B269" s="3" t="s">
        <v>331</v>
      </c>
      <c r="C269" s="3" t="s">
        <v>176</v>
      </c>
      <c r="D269" s="3" t="s">
        <v>5</v>
      </c>
      <c r="E269" s="3" t="s">
        <v>1093</v>
      </c>
      <c r="F269" s="3" t="s">
        <v>1102</v>
      </c>
      <c r="G269" s="3" t="s">
        <v>905</v>
      </c>
      <c r="H269" s="3">
        <v>5.53</v>
      </c>
    </row>
    <row r="270" spans="1:8" hidden="1" x14ac:dyDescent="0.25">
      <c r="A270" s="3" t="s">
        <v>348</v>
      </c>
      <c r="B270" s="3" t="s">
        <v>331</v>
      </c>
      <c r="C270" s="3" t="s">
        <v>1074</v>
      </c>
      <c r="D270" s="3" t="s">
        <v>5</v>
      </c>
      <c r="E270" s="3" t="s">
        <v>1093</v>
      </c>
      <c r="F270" s="3" t="s">
        <v>1102</v>
      </c>
    </row>
    <row r="271" spans="1:8" hidden="1" x14ac:dyDescent="0.25">
      <c r="A271" s="3" t="s">
        <v>348</v>
      </c>
      <c r="B271" s="3" t="s">
        <v>331</v>
      </c>
      <c r="C271" s="3" t="s">
        <v>1074</v>
      </c>
      <c r="D271" s="3" t="s">
        <v>5</v>
      </c>
      <c r="E271" s="3" t="s">
        <v>1093</v>
      </c>
      <c r="F271" s="3" t="s">
        <v>1102</v>
      </c>
    </row>
    <row r="272" spans="1:8" hidden="1" x14ac:dyDescent="0.25">
      <c r="A272" s="3" t="s">
        <v>348</v>
      </c>
      <c r="B272" s="3" t="s">
        <v>331</v>
      </c>
      <c r="C272" s="3" t="s">
        <v>697</v>
      </c>
      <c r="D272" s="3" t="s">
        <v>5</v>
      </c>
      <c r="E272" s="3" t="s">
        <v>1098</v>
      </c>
      <c r="F272" s="3" t="s">
        <v>1101</v>
      </c>
    </row>
    <row r="273" spans="1:8" x14ac:dyDescent="0.25">
      <c r="A273" s="3" t="s">
        <v>348</v>
      </c>
      <c r="B273" s="3" t="s">
        <v>331</v>
      </c>
      <c r="C273" s="3" t="s">
        <v>698</v>
      </c>
      <c r="D273" s="3" t="s">
        <v>5</v>
      </c>
      <c r="E273" s="3" t="s">
        <v>404</v>
      </c>
      <c r="F273" s="3" t="s">
        <v>1102</v>
      </c>
      <c r="G273" s="3" t="s">
        <v>538</v>
      </c>
      <c r="H273" s="3">
        <v>3.24</v>
      </c>
    </row>
    <row r="274" spans="1:8" hidden="1" x14ac:dyDescent="0.25">
      <c r="A274" s="3" t="s">
        <v>348</v>
      </c>
      <c r="B274" s="3" t="s">
        <v>331</v>
      </c>
      <c r="C274" s="3" t="s">
        <v>699</v>
      </c>
      <c r="D274" s="3" t="s">
        <v>5</v>
      </c>
      <c r="E274" s="3" t="s">
        <v>967</v>
      </c>
      <c r="F274" s="3" t="s">
        <v>1101</v>
      </c>
    </row>
    <row r="275" spans="1:8" x14ac:dyDescent="0.25">
      <c r="A275" s="3" t="s">
        <v>348</v>
      </c>
      <c r="B275" s="3" t="s">
        <v>331</v>
      </c>
      <c r="C275" s="3" t="s">
        <v>700</v>
      </c>
      <c r="D275" s="3" t="s">
        <v>5</v>
      </c>
      <c r="E275" s="3" t="s">
        <v>407</v>
      </c>
      <c r="F275" s="3" t="s">
        <v>1102</v>
      </c>
      <c r="G275" s="3" t="s">
        <v>538</v>
      </c>
      <c r="H275" s="3">
        <v>17.21</v>
      </c>
    </row>
    <row r="276" spans="1:8" hidden="1" x14ac:dyDescent="0.25">
      <c r="A276" s="3" t="s">
        <v>348</v>
      </c>
      <c r="B276" s="3" t="s">
        <v>331</v>
      </c>
      <c r="C276" s="3" t="s">
        <v>701</v>
      </c>
      <c r="D276" s="3" t="s">
        <v>5</v>
      </c>
      <c r="E276" s="3" t="s">
        <v>970</v>
      </c>
      <c r="F276" s="3" t="s">
        <v>1101</v>
      </c>
    </row>
    <row r="277" spans="1:8" x14ac:dyDescent="0.25">
      <c r="A277" s="3" t="s">
        <v>348</v>
      </c>
      <c r="B277" s="3" t="s">
        <v>331</v>
      </c>
      <c r="C277" s="3" t="s">
        <v>177</v>
      </c>
      <c r="D277" s="3" t="s">
        <v>5</v>
      </c>
      <c r="E277" s="3" t="s">
        <v>1095</v>
      </c>
      <c r="F277" s="3" t="s">
        <v>1102</v>
      </c>
      <c r="G277" s="3" t="s">
        <v>905</v>
      </c>
      <c r="H277" s="3">
        <v>3</v>
      </c>
    </row>
    <row r="278" spans="1:8" hidden="1" x14ac:dyDescent="0.25">
      <c r="A278" s="3" t="s">
        <v>348</v>
      </c>
      <c r="B278" s="3" t="s">
        <v>331</v>
      </c>
      <c r="C278" s="3" t="s">
        <v>1075</v>
      </c>
      <c r="D278" s="3" t="s">
        <v>5</v>
      </c>
      <c r="E278" s="3" t="s">
        <v>1095</v>
      </c>
      <c r="F278" s="3" t="s">
        <v>1102</v>
      </c>
    </row>
    <row r="279" spans="1:8" hidden="1" x14ac:dyDescent="0.25">
      <c r="A279" s="3" t="s">
        <v>348</v>
      </c>
      <c r="B279" s="3" t="s">
        <v>331</v>
      </c>
      <c r="C279" s="3" t="s">
        <v>1075</v>
      </c>
      <c r="D279" s="3" t="s">
        <v>5</v>
      </c>
      <c r="E279" s="3" t="s">
        <v>1095</v>
      </c>
      <c r="F279" s="3" t="s">
        <v>1102</v>
      </c>
    </row>
    <row r="280" spans="1:8" hidden="1" x14ac:dyDescent="0.25">
      <c r="A280" s="3" t="s">
        <v>348</v>
      </c>
      <c r="B280" s="3" t="s">
        <v>331</v>
      </c>
      <c r="C280" s="3" t="s">
        <v>702</v>
      </c>
      <c r="D280" s="3" t="s">
        <v>5</v>
      </c>
      <c r="E280" s="3" t="s">
        <v>1096</v>
      </c>
      <c r="F280" s="3" t="s">
        <v>1101</v>
      </c>
    </row>
    <row r="281" spans="1:8" x14ac:dyDescent="0.25">
      <c r="A281" s="3" t="s">
        <v>348</v>
      </c>
      <c r="B281" s="3" t="s">
        <v>331</v>
      </c>
      <c r="C281" s="3" t="s">
        <v>178</v>
      </c>
      <c r="D281" s="3" t="s">
        <v>5</v>
      </c>
      <c r="E281" s="3" t="s">
        <v>42</v>
      </c>
      <c r="F281" s="3" t="s">
        <v>1102</v>
      </c>
      <c r="G281" s="3" t="s">
        <v>538</v>
      </c>
      <c r="H281" s="3">
        <v>7.34</v>
      </c>
    </row>
    <row r="282" spans="1:8" hidden="1" x14ac:dyDescent="0.25">
      <c r="A282" s="3" t="s">
        <v>348</v>
      </c>
      <c r="B282" s="3" t="s">
        <v>331</v>
      </c>
      <c r="C282" s="3" t="s">
        <v>703</v>
      </c>
      <c r="D282" s="3" t="s">
        <v>5</v>
      </c>
      <c r="E282" s="3" t="s">
        <v>974</v>
      </c>
      <c r="F282" s="3" t="s">
        <v>1101</v>
      </c>
    </row>
    <row r="283" spans="1:8" x14ac:dyDescent="0.25">
      <c r="A283" s="3" t="s">
        <v>348</v>
      </c>
      <c r="B283" s="3" t="s">
        <v>331</v>
      </c>
      <c r="C283" s="3" t="s">
        <v>233</v>
      </c>
      <c r="D283" s="3" t="s">
        <v>5</v>
      </c>
      <c r="E283" s="3" t="s">
        <v>222</v>
      </c>
      <c r="F283" s="3" t="s">
        <v>1102</v>
      </c>
      <c r="G283" s="3" t="s">
        <v>538</v>
      </c>
      <c r="H283" s="3">
        <v>8.6999999999999993</v>
      </c>
    </row>
    <row r="284" spans="1:8" hidden="1" x14ac:dyDescent="0.25">
      <c r="A284" s="3" t="s">
        <v>348</v>
      </c>
      <c r="B284" s="3" t="s">
        <v>331</v>
      </c>
      <c r="C284" s="3" t="s">
        <v>704</v>
      </c>
      <c r="D284" s="3" t="s">
        <v>5</v>
      </c>
      <c r="E284" s="3" t="s">
        <v>977</v>
      </c>
      <c r="F284" s="3" t="s">
        <v>1101</v>
      </c>
    </row>
    <row r="285" spans="1:8" x14ac:dyDescent="0.25">
      <c r="A285" s="3" t="s">
        <v>348</v>
      </c>
      <c r="B285" s="3" t="s">
        <v>331</v>
      </c>
      <c r="C285" s="3" t="s">
        <v>427</v>
      </c>
      <c r="D285" s="3" t="s">
        <v>5</v>
      </c>
      <c r="E285" s="3" t="s">
        <v>406</v>
      </c>
      <c r="F285" s="3" t="s">
        <v>1102</v>
      </c>
      <c r="G285" s="3" t="s">
        <v>538</v>
      </c>
      <c r="H285" s="3">
        <v>17.21</v>
      </c>
    </row>
    <row r="286" spans="1:8" hidden="1" x14ac:dyDescent="0.25">
      <c r="A286" s="3" t="s">
        <v>348</v>
      </c>
      <c r="B286" s="3" t="s">
        <v>331</v>
      </c>
      <c r="C286" s="3" t="s">
        <v>705</v>
      </c>
      <c r="D286" s="3" t="s">
        <v>5</v>
      </c>
      <c r="E286" s="3" t="s">
        <v>966</v>
      </c>
      <c r="F286" s="3" t="s">
        <v>1101</v>
      </c>
    </row>
    <row r="287" spans="1:8" x14ac:dyDescent="0.25">
      <c r="A287" s="3" t="s">
        <v>348</v>
      </c>
      <c r="B287" s="3" t="s">
        <v>331</v>
      </c>
      <c r="C287" s="3" t="s">
        <v>535</v>
      </c>
      <c r="D287" s="3" t="s">
        <v>5</v>
      </c>
      <c r="E287" s="3" t="s">
        <v>403</v>
      </c>
      <c r="F287" s="3" t="s">
        <v>1102</v>
      </c>
      <c r="G287" s="3" t="s">
        <v>538</v>
      </c>
      <c r="H287" s="3">
        <v>10.77</v>
      </c>
    </row>
    <row r="288" spans="1:8" hidden="1" x14ac:dyDescent="0.25">
      <c r="A288" s="3" t="s">
        <v>348</v>
      </c>
      <c r="B288" s="3" t="s">
        <v>331</v>
      </c>
      <c r="C288" s="3" t="s">
        <v>517</v>
      </c>
      <c r="D288" s="3" t="s">
        <v>5</v>
      </c>
      <c r="E288" s="3" t="s">
        <v>244</v>
      </c>
      <c r="F288" s="3" t="s">
        <v>1102</v>
      </c>
    </row>
    <row r="289" spans="1:8" x14ac:dyDescent="0.25">
      <c r="A289" s="3" t="s">
        <v>349</v>
      </c>
      <c r="B289" s="3" t="s">
        <v>332</v>
      </c>
      <c r="C289" s="3" t="s">
        <v>179</v>
      </c>
      <c r="D289" s="3" t="s">
        <v>5</v>
      </c>
      <c r="E289" s="3" t="s">
        <v>12</v>
      </c>
      <c r="F289" s="3" t="s">
        <v>1102</v>
      </c>
      <c r="G289" s="3" t="s">
        <v>905</v>
      </c>
      <c r="H289" s="3">
        <v>57.9</v>
      </c>
    </row>
    <row r="290" spans="1:8" hidden="1" x14ac:dyDescent="0.25">
      <c r="A290" s="3" t="s">
        <v>349</v>
      </c>
      <c r="B290" s="3" t="s">
        <v>332</v>
      </c>
      <c r="C290" s="3" t="s">
        <v>706</v>
      </c>
      <c r="D290" s="3" t="s">
        <v>5</v>
      </c>
      <c r="E290" s="3" t="s">
        <v>968</v>
      </c>
      <c r="F290" s="3" t="s">
        <v>1101</v>
      </c>
    </row>
    <row r="291" spans="1:8" x14ac:dyDescent="0.25">
      <c r="A291" s="3" t="s">
        <v>349</v>
      </c>
      <c r="B291" s="3" t="s">
        <v>332</v>
      </c>
      <c r="C291" s="3" t="s">
        <v>180</v>
      </c>
      <c r="D291" s="3" t="s">
        <v>5</v>
      </c>
      <c r="E291" s="3" t="s">
        <v>1093</v>
      </c>
      <c r="F291" s="3" t="s">
        <v>1102</v>
      </c>
      <c r="G291" s="3" t="s">
        <v>905</v>
      </c>
      <c r="H291" s="3">
        <v>5.53</v>
      </c>
    </row>
    <row r="292" spans="1:8" hidden="1" x14ac:dyDescent="0.25">
      <c r="A292" s="3" t="s">
        <v>349</v>
      </c>
      <c r="B292" s="3" t="s">
        <v>332</v>
      </c>
      <c r="C292" s="3" t="s">
        <v>1076</v>
      </c>
      <c r="D292" s="3" t="s">
        <v>5</v>
      </c>
      <c r="E292" s="3" t="s">
        <v>1093</v>
      </c>
      <c r="F292" s="3" t="s">
        <v>1102</v>
      </c>
    </row>
    <row r="293" spans="1:8" hidden="1" x14ac:dyDescent="0.25">
      <c r="A293" s="3" t="s">
        <v>349</v>
      </c>
      <c r="B293" s="3" t="s">
        <v>332</v>
      </c>
      <c r="C293" s="3" t="s">
        <v>1076</v>
      </c>
      <c r="D293" s="3" t="s">
        <v>5</v>
      </c>
      <c r="E293" s="3" t="s">
        <v>1093</v>
      </c>
      <c r="F293" s="3" t="s">
        <v>1102</v>
      </c>
    </row>
    <row r="294" spans="1:8" hidden="1" x14ac:dyDescent="0.25">
      <c r="A294" s="3" t="s">
        <v>349</v>
      </c>
      <c r="B294" s="3" t="s">
        <v>332</v>
      </c>
      <c r="C294" s="3" t="s">
        <v>707</v>
      </c>
      <c r="D294" s="3" t="s">
        <v>5</v>
      </c>
      <c r="E294" s="3" t="s">
        <v>1098</v>
      </c>
      <c r="F294" s="3" t="s">
        <v>1101</v>
      </c>
    </row>
    <row r="295" spans="1:8" x14ac:dyDescent="0.25">
      <c r="A295" s="3" t="s">
        <v>349</v>
      </c>
      <c r="B295" s="3" t="s">
        <v>332</v>
      </c>
      <c r="C295" s="3" t="s">
        <v>708</v>
      </c>
      <c r="D295" s="3" t="s">
        <v>5</v>
      </c>
      <c r="E295" s="3" t="s">
        <v>404</v>
      </c>
      <c r="F295" s="3" t="s">
        <v>1102</v>
      </c>
      <c r="G295" s="3" t="s">
        <v>538</v>
      </c>
      <c r="H295" s="3">
        <v>3.24</v>
      </c>
    </row>
    <row r="296" spans="1:8" hidden="1" x14ac:dyDescent="0.25">
      <c r="A296" s="3" t="s">
        <v>349</v>
      </c>
      <c r="B296" s="3" t="s">
        <v>332</v>
      </c>
      <c r="C296" s="3" t="s">
        <v>710</v>
      </c>
      <c r="D296" s="3" t="s">
        <v>5</v>
      </c>
      <c r="E296" s="3" t="s">
        <v>967</v>
      </c>
      <c r="F296" s="3" t="s">
        <v>1101</v>
      </c>
    </row>
    <row r="297" spans="1:8" x14ac:dyDescent="0.25">
      <c r="A297" s="3" t="s">
        <v>349</v>
      </c>
      <c r="B297" s="3" t="s">
        <v>332</v>
      </c>
      <c r="C297" s="3" t="s">
        <v>711</v>
      </c>
      <c r="D297" s="3" t="s">
        <v>5</v>
      </c>
      <c r="E297" s="3" t="s">
        <v>407</v>
      </c>
      <c r="F297" s="3" t="s">
        <v>1102</v>
      </c>
      <c r="G297" s="3" t="s">
        <v>538</v>
      </c>
      <c r="H297" s="3">
        <v>17.21</v>
      </c>
    </row>
    <row r="298" spans="1:8" hidden="1" x14ac:dyDescent="0.25">
      <c r="A298" s="3" t="s">
        <v>349</v>
      </c>
      <c r="B298" s="3" t="s">
        <v>332</v>
      </c>
      <c r="C298" s="3" t="s">
        <v>713</v>
      </c>
      <c r="D298" s="3" t="s">
        <v>5</v>
      </c>
      <c r="E298" s="3" t="s">
        <v>970</v>
      </c>
      <c r="F298" s="3" t="s">
        <v>1101</v>
      </c>
    </row>
    <row r="299" spans="1:8" x14ac:dyDescent="0.25">
      <c r="A299" s="3" t="s">
        <v>349</v>
      </c>
      <c r="B299" s="3" t="s">
        <v>332</v>
      </c>
      <c r="C299" s="3" t="s">
        <v>181</v>
      </c>
      <c r="D299" s="3" t="s">
        <v>5</v>
      </c>
      <c r="E299" s="3" t="s">
        <v>1095</v>
      </c>
      <c r="F299" s="3" t="s">
        <v>1102</v>
      </c>
      <c r="G299" s="3" t="s">
        <v>905</v>
      </c>
      <c r="H299" s="3">
        <v>3</v>
      </c>
    </row>
    <row r="300" spans="1:8" hidden="1" x14ac:dyDescent="0.25">
      <c r="A300" s="3" t="s">
        <v>349</v>
      </c>
      <c r="B300" s="3" t="s">
        <v>332</v>
      </c>
      <c r="C300" s="3" t="s">
        <v>1077</v>
      </c>
      <c r="D300" s="3" t="s">
        <v>5</v>
      </c>
      <c r="E300" s="3" t="s">
        <v>1095</v>
      </c>
      <c r="F300" s="3" t="s">
        <v>1102</v>
      </c>
    </row>
    <row r="301" spans="1:8" hidden="1" x14ac:dyDescent="0.25">
      <c r="A301" s="3" t="s">
        <v>349</v>
      </c>
      <c r="B301" s="3" t="s">
        <v>332</v>
      </c>
      <c r="C301" s="3" t="s">
        <v>1077</v>
      </c>
      <c r="D301" s="3" t="s">
        <v>5</v>
      </c>
      <c r="E301" s="3" t="s">
        <v>1095</v>
      </c>
      <c r="F301" s="3" t="s">
        <v>1102</v>
      </c>
    </row>
    <row r="302" spans="1:8" hidden="1" x14ac:dyDescent="0.25">
      <c r="A302" s="3" t="s">
        <v>349</v>
      </c>
      <c r="B302" s="3" t="s">
        <v>332</v>
      </c>
      <c r="C302" s="3" t="s">
        <v>714</v>
      </c>
      <c r="D302" s="3" t="s">
        <v>5</v>
      </c>
      <c r="E302" s="3" t="s">
        <v>1096</v>
      </c>
      <c r="F302" s="3" t="s">
        <v>1101</v>
      </c>
    </row>
    <row r="303" spans="1:8" x14ac:dyDescent="0.25">
      <c r="A303" s="3" t="s">
        <v>349</v>
      </c>
      <c r="B303" s="3" t="s">
        <v>332</v>
      </c>
      <c r="C303" s="3" t="s">
        <v>182</v>
      </c>
      <c r="D303" s="3" t="s">
        <v>5</v>
      </c>
      <c r="E303" s="3" t="s">
        <v>42</v>
      </c>
      <c r="F303" s="3" t="s">
        <v>1102</v>
      </c>
      <c r="G303" s="3" t="s">
        <v>538</v>
      </c>
      <c r="H303" s="3">
        <v>7.34</v>
      </c>
    </row>
    <row r="304" spans="1:8" hidden="1" x14ac:dyDescent="0.25">
      <c r="A304" s="3" t="s">
        <v>349</v>
      </c>
      <c r="B304" s="3" t="s">
        <v>332</v>
      </c>
      <c r="C304" s="3" t="s">
        <v>715</v>
      </c>
      <c r="D304" s="3" t="s">
        <v>5</v>
      </c>
      <c r="E304" s="3" t="s">
        <v>974</v>
      </c>
      <c r="F304" s="3" t="s">
        <v>1101</v>
      </c>
    </row>
    <row r="305" spans="1:8" x14ac:dyDescent="0.25">
      <c r="A305" s="3" t="s">
        <v>349</v>
      </c>
      <c r="B305" s="3" t="s">
        <v>332</v>
      </c>
      <c r="C305" s="3" t="s">
        <v>234</v>
      </c>
      <c r="D305" s="3" t="s">
        <v>5</v>
      </c>
      <c r="E305" s="3" t="s">
        <v>222</v>
      </c>
      <c r="F305" s="3" t="s">
        <v>1102</v>
      </c>
      <c r="G305" s="3" t="s">
        <v>538</v>
      </c>
      <c r="H305" s="3">
        <v>8.6999999999999993</v>
      </c>
    </row>
    <row r="306" spans="1:8" hidden="1" x14ac:dyDescent="0.25">
      <c r="A306" s="3" t="s">
        <v>349</v>
      </c>
      <c r="B306" s="3" t="s">
        <v>332</v>
      </c>
      <c r="C306" s="3" t="s">
        <v>716</v>
      </c>
      <c r="D306" s="3" t="s">
        <v>5</v>
      </c>
      <c r="E306" s="3" t="s">
        <v>977</v>
      </c>
      <c r="F306" s="3" t="s">
        <v>1101</v>
      </c>
    </row>
    <row r="307" spans="1:8" x14ac:dyDescent="0.25">
      <c r="A307" s="3" t="s">
        <v>349</v>
      </c>
      <c r="B307" s="3" t="s">
        <v>332</v>
      </c>
      <c r="C307" s="3" t="s">
        <v>428</v>
      </c>
      <c r="D307" s="3" t="s">
        <v>5</v>
      </c>
      <c r="E307" s="3" t="s">
        <v>406</v>
      </c>
      <c r="F307" s="3" t="s">
        <v>1102</v>
      </c>
      <c r="G307" s="3" t="s">
        <v>538</v>
      </c>
      <c r="H307" s="3">
        <v>17.21</v>
      </c>
    </row>
    <row r="308" spans="1:8" hidden="1" x14ac:dyDescent="0.25">
      <c r="A308" s="3" t="s">
        <v>349</v>
      </c>
      <c r="B308" s="3" t="s">
        <v>332</v>
      </c>
      <c r="C308" s="3" t="s">
        <v>717</v>
      </c>
      <c r="D308" s="3" t="s">
        <v>5</v>
      </c>
      <c r="E308" s="3" t="s">
        <v>966</v>
      </c>
      <c r="F308" s="3" t="s">
        <v>1101</v>
      </c>
    </row>
    <row r="309" spans="1:8" x14ac:dyDescent="0.25">
      <c r="A309" s="3" t="s">
        <v>349</v>
      </c>
      <c r="B309" s="3" t="s">
        <v>332</v>
      </c>
      <c r="C309" s="3" t="s">
        <v>536</v>
      </c>
      <c r="D309" s="3" t="s">
        <v>5</v>
      </c>
      <c r="E309" s="3" t="s">
        <v>403</v>
      </c>
      <c r="F309" s="3" t="s">
        <v>1102</v>
      </c>
      <c r="G309" s="3" t="s">
        <v>538</v>
      </c>
      <c r="H309" s="3">
        <v>10.77</v>
      </c>
    </row>
    <row r="310" spans="1:8" hidden="1" x14ac:dyDescent="0.25">
      <c r="A310" s="3" t="s">
        <v>349</v>
      </c>
      <c r="B310" s="3" t="s">
        <v>332</v>
      </c>
      <c r="C310" s="3" t="s">
        <v>518</v>
      </c>
      <c r="D310" s="3" t="s">
        <v>5</v>
      </c>
      <c r="E310" s="3" t="s">
        <v>244</v>
      </c>
      <c r="F310" s="3" t="s">
        <v>1102</v>
      </c>
    </row>
    <row r="311" spans="1:8" x14ac:dyDescent="0.25">
      <c r="A311" s="3" t="s">
        <v>350</v>
      </c>
      <c r="B311" s="3" t="s">
        <v>332</v>
      </c>
      <c r="C311" s="3" t="s">
        <v>187</v>
      </c>
      <c r="D311" s="3" t="s">
        <v>5</v>
      </c>
      <c r="E311" s="3" t="s">
        <v>12</v>
      </c>
      <c r="F311" s="3" t="s">
        <v>1102</v>
      </c>
      <c r="G311" s="3" t="s">
        <v>905</v>
      </c>
      <c r="H311" s="3">
        <v>54.71</v>
      </c>
    </row>
    <row r="312" spans="1:8" hidden="1" x14ac:dyDescent="0.25">
      <c r="A312" s="3" t="s">
        <v>350</v>
      </c>
      <c r="B312" s="3" t="s">
        <v>332</v>
      </c>
      <c r="C312" s="3" t="s">
        <v>719</v>
      </c>
      <c r="D312" s="3" t="s">
        <v>5</v>
      </c>
      <c r="E312" s="3" t="s">
        <v>968</v>
      </c>
      <c r="F312" s="3" t="s">
        <v>1101</v>
      </c>
    </row>
    <row r="313" spans="1:8" x14ac:dyDescent="0.25">
      <c r="A313" s="3" t="s">
        <v>350</v>
      </c>
      <c r="B313" s="3" t="s">
        <v>332</v>
      </c>
      <c r="C313" s="3" t="s">
        <v>188</v>
      </c>
      <c r="D313" s="3" t="s">
        <v>5</v>
      </c>
      <c r="E313" s="3" t="s">
        <v>1093</v>
      </c>
      <c r="F313" s="3" t="s">
        <v>1102</v>
      </c>
      <c r="G313" s="3" t="s">
        <v>905</v>
      </c>
      <c r="H313" s="3">
        <v>5.53</v>
      </c>
    </row>
    <row r="314" spans="1:8" hidden="1" x14ac:dyDescent="0.25">
      <c r="A314" s="3" t="s">
        <v>350</v>
      </c>
      <c r="B314" s="3" t="s">
        <v>332</v>
      </c>
      <c r="C314" s="3" t="s">
        <v>1078</v>
      </c>
      <c r="D314" s="3" t="s">
        <v>5</v>
      </c>
      <c r="E314" s="3" t="s">
        <v>1093</v>
      </c>
      <c r="F314" s="3" t="s">
        <v>1102</v>
      </c>
    </row>
    <row r="315" spans="1:8" hidden="1" x14ac:dyDescent="0.25">
      <c r="A315" s="3" t="s">
        <v>350</v>
      </c>
      <c r="B315" s="3" t="s">
        <v>332</v>
      </c>
      <c r="C315" s="3" t="s">
        <v>1078</v>
      </c>
      <c r="D315" s="3" t="s">
        <v>5</v>
      </c>
      <c r="E315" s="3" t="s">
        <v>1093</v>
      </c>
      <c r="F315" s="3" t="s">
        <v>1102</v>
      </c>
    </row>
    <row r="316" spans="1:8" hidden="1" x14ac:dyDescent="0.25">
      <c r="A316" s="3" t="s">
        <v>350</v>
      </c>
      <c r="B316" s="3" t="s">
        <v>332</v>
      </c>
      <c r="C316" s="3" t="s">
        <v>720</v>
      </c>
      <c r="D316" s="3" t="s">
        <v>5</v>
      </c>
      <c r="E316" s="3" t="s">
        <v>1098</v>
      </c>
      <c r="F316" s="3" t="s">
        <v>1101</v>
      </c>
    </row>
    <row r="317" spans="1:8" x14ac:dyDescent="0.25">
      <c r="A317" s="3" t="s">
        <v>350</v>
      </c>
      <c r="B317" s="3" t="s">
        <v>332</v>
      </c>
      <c r="C317" s="3" t="s">
        <v>721</v>
      </c>
      <c r="D317" s="3" t="s">
        <v>5</v>
      </c>
      <c r="E317" s="3" t="s">
        <v>404</v>
      </c>
      <c r="F317" s="3" t="s">
        <v>1102</v>
      </c>
      <c r="G317" s="3" t="s">
        <v>538</v>
      </c>
      <c r="H317" s="3">
        <v>3.24</v>
      </c>
    </row>
    <row r="318" spans="1:8" hidden="1" x14ac:dyDescent="0.25">
      <c r="A318" s="3" t="s">
        <v>350</v>
      </c>
      <c r="B318" s="3" t="s">
        <v>332</v>
      </c>
      <c r="C318" s="3" t="s">
        <v>723</v>
      </c>
      <c r="D318" s="3" t="s">
        <v>5</v>
      </c>
      <c r="E318" s="3" t="s">
        <v>967</v>
      </c>
      <c r="F318" s="3" t="s">
        <v>1101</v>
      </c>
    </row>
    <row r="319" spans="1:8" x14ac:dyDescent="0.25">
      <c r="A319" s="3" t="s">
        <v>350</v>
      </c>
      <c r="B319" s="3" t="s">
        <v>332</v>
      </c>
      <c r="C319" s="3" t="s">
        <v>724</v>
      </c>
      <c r="D319" s="3" t="s">
        <v>5</v>
      </c>
      <c r="E319" s="3" t="s">
        <v>407</v>
      </c>
      <c r="F319" s="3" t="s">
        <v>1102</v>
      </c>
      <c r="G319" s="3" t="s">
        <v>538</v>
      </c>
      <c r="H319" s="3">
        <v>17.21</v>
      </c>
    </row>
    <row r="320" spans="1:8" hidden="1" x14ac:dyDescent="0.25">
      <c r="A320" s="3" t="s">
        <v>350</v>
      </c>
      <c r="B320" s="3" t="s">
        <v>332</v>
      </c>
      <c r="C320" s="3" t="s">
        <v>726</v>
      </c>
      <c r="D320" s="3" t="s">
        <v>5</v>
      </c>
      <c r="E320" s="3" t="s">
        <v>970</v>
      </c>
      <c r="F320" s="3" t="s">
        <v>1101</v>
      </c>
    </row>
    <row r="321" spans="1:8" x14ac:dyDescent="0.25">
      <c r="A321" s="3" t="s">
        <v>350</v>
      </c>
      <c r="B321" s="3" t="s">
        <v>332</v>
      </c>
      <c r="C321" s="3" t="s">
        <v>189</v>
      </c>
      <c r="D321" s="3" t="s">
        <v>5</v>
      </c>
      <c r="E321" s="3" t="s">
        <v>1095</v>
      </c>
      <c r="F321" s="3" t="s">
        <v>1102</v>
      </c>
      <c r="G321" s="3" t="s">
        <v>905</v>
      </c>
      <c r="H321" s="3">
        <v>3</v>
      </c>
    </row>
    <row r="322" spans="1:8" hidden="1" x14ac:dyDescent="0.25">
      <c r="A322" s="3" t="s">
        <v>350</v>
      </c>
      <c r="B322" s="3" t="s">
        <v>332</v>
      </c>
      <c r="C322" s="3" t="s">
        <v>1079</v>
      </c>
      <c r="D322" s="3" t="s">
        <v>5</v>
      </c>
      <c r="E322" s="3" t="s">
        <v>1095</v>
      </c>
      <c r="F322" s="3" t="s">
        <v>1102</v>
      </c>
    </row>
    <row r="323" spans="1:8" hidden="1" x14ac:dyDescent="0.25">
      <c r="A323" s="3" t="s">
        <v>350</v>
      </c>
      <c r="B323" s="3" t="s">
        <v>332</v>
      </c>
      <c r="C323" s="3" t="s">
        <v>1079</v>
      </c>
      <c r="D323" s="3" t="s">
        <v>5</v>
      </c>
      <c r="E323" s="3" t="s">
        <v>1095</v>
      </c>
      <c r="F323" s="3" t="s">
        <v>1102</v>
      </c>
    </row>
    <row r="324" spans="1:8" hidden="1" x14ac:dyDescent="0.25">
      <c r="A324" s="3" t="s">
        <v>350</v>
      </c>
      <c r="B324" s="3" t="s">
        <v>332</v>
      </c>
      <c r="C324" s="3" t="s">
        <v>727</v>
      </c>
      <c r="D324" s="3" t="s">
        <v>5</v>
      </c>
      <c r="E324" s="3" t="s">
        <v>1096</v>
      </c>
      <c r="F324" s="3" t="s">
        <v>1101</v>
      </c>
    </row>
    <row r="325" spans="1:8" x14ac:dyDescent="0.25">
      <c r="A325" s="3" t="s">
        <v>350</v>
      </c>
      <c r="B325" s="3" t="s">
        <v>332</v>
      </c>
      <c r="C325" s="3" t="s">
        <v>190</v>
      </c>
      <c r="D325" s="3" t="s">
        <v>5</v>
      </c>
      <c r="E325" s="3" t="s">
        <v>42</v>
      </c>
      <c r="F325" s="3" t="s">
        <v>1102</v>
      </c>
      <c r="G325" s="3" t="s">
        <v>538</v>
      </c>
      <c r="H325" s="3">
        <v>7.34</v>
      </c>
    </row>
    <row r="326" spans="1:8" hidden="1" x14ac:dyDescent="0.25">
      <c r="A326" s="3" t="s">
        <v>350</v>
      </c>
      <c r="B326" s="3" t="s">
        <v>332</v>
      </c>
      <c r="C326" s="3" t="s">
        <v>728</v>
      </c>
      <c r="D326" s="3" t="s">
        <v>5</v>
      </c>
      <c r="E326" s="3" t="s">
        <v>974</v>
      </c>
      <c r="F326" s="3" t="s">
        <v>1101</v>
      </c>
    </row>
    <row r="327" spans="1:8" x14ac:dyDescent="0.25">
      <c r="A327" s="3" t="s">
        <v>350</v>
      </c>
      <c r="B327" s="3" t="s">
        <v>332</v>
      </c>
      <c r="C327" s="3" t="s">
        <v>235</v>
      </c>
      <c r="D327" s="3" t="s">
        <v>5</v>
      </c>
      <c r="E327" s="3" t="s">
        <v>222</v>
      </c>
      <c r="F327" s="3" t="s">
        <v>1102</v>
      </c>
      <c r="G327" s="3" t="s">
        <v>538</v>
      </c>
      <c r="H327" s="3">
        <v>8.6999999999999993</v>
      </c>
    </row>
    <row r="328" spans="1:8" hidden="1" x14ac:dyDescent="0.25">
      <c r="A328" s="3" t="s">
        <v>350</v>
      </c>
      <c r="B328" s="3" t="s">
        <v>332</v>
      </c>
      <c r="C328" s="3" t="s">
        <v>729</v>
      </c>
      <c r="D328" s="3" t="s">
        <v>5</v>
      </c>
      <c r="E328" s="3" t="s">
        <v>977</v>
      </c>
      <c r="F328" s="3" t="s">
        <v>1101</v>
      </c>
    </row>
    <row r="329" spans="1:8" x14ac:dyDescent="0.25">
      <c r="A329" s="3" t="s">
        <v>350</v>
      </c>
      <c r="B329" s="3" t="s">
        <v>332</v>
      </c>
      <c r="C329" s="3" t="s">
        <v>429</v>
      </c>
      <c r="D329" s="3" t="s">
        <v>5</v>
      </c>
      <c r="E329" s="3" t="s">
        <v>406</v>
      </c>
      <c r="F329" s="3" t="s">
        <v>1102</v>
      </c>
      <c r="G329" s="3" t="s">
        <v>538</v>
      </c>
      <c r="H329" s="3">
        <v>17.21</v>
      </c>
    </row>
    <row r="330" spans="1:8" hidden="1" x14ac:dyDescent="0.25">
      <c r="A330" s="3" t="s">
        <v>350</v>
      </c>
      <c r="B330" s="3" t="s">
        <v>332</v>
      </c>
      <c r="C330" s="3" t="s">
        <v>731</v>
      </c>
      <c r="D330" s="3" t="s">
        <v>5</v>
      </c>
      <c r="E330" s="3" t="s">
        <v>966</v>
      </c>
      <c r="F330" s="3" t="s">
        <v>1101</v>
      </c>
    </row>
    <row r="331" spans="1:8" x14ac:dyDescent="0.25">
      <c r="A331" s="3" t="s">
        <v>350</v>
      </c>
      <c r="B331" s="3" t="s">
        <v>332</v>
      </c>
      <c r="C331" s="3" t="s">
        <v>732</v>
      </c>
      <c r="D331" s="3" t="s">
        <v>5</v>
      </c>
      <c r="E331" s="3" t="s">
        <v>316</v>
      </c>
      <c r="F331" s="3" t="s">
        <v>1102</v>
      </c>
      <c r="G331" s="3" t="s">
        <v>538</v>
      </c>
      <c r="H331" s="3">
        <v>101.16</v>
      </c>
    </row>
    <row r="332" spans="1:8" hidden="1" x14ac:dyDescent="0.25">
      <c r="A332" s="3" t="s">
        <v>350</v>
      </c>
      <c r="B332" s="3" t="s">
        <v>332</v>
      </c>
      <c r="C332" s="3" t="s">
        <v>735</v>
      </c>
      <c r="D332" s="3" t="s">
        <v>5</v>
      </c>
      <c r="E332" s="3" t="s">
        <v>978</v>
      </c>
      <c r="F332" s="3" t="s">
        <v>1101</v>
      </c>
    </row>
    <row r="333" spans="1:8" x14ac:dyDescent="0.25">
      <c r="A333" s="3" t="s">
        <v>350</v>
      </c>
      <c r="B333" s="3" t="s">
        <v>332</v>
      </c>
      <c r="C333" s="3" t="s">
        <v>736</v>
      </c>
      <c r="D333" s="3" t="s">
        <v>5</v>
      </c>
      <c r="E333" s="3" t="s">
        <v>316</v>
      </c>
      <c r="F333" s="3" t="s">
        <v>1102</v>
      </c>
      <c r="G333" s="3" t="s">
        <v>538</v>
      </c>
      <c r="H333" s="3">
        <v>78.56</v>
      </c>
    </row>
    <row r="334" spans="1:8" hidden="1" x14ac:dyDescent="0.25">
      <c r="A334" s="3" t="s">
        <v>350</v>
      </c>
      <c r="B334" s="3" t="s">
        <v>332</v>
      </c>
      <c r="C334" s="3" t="s">
        <v>739</v>
      </c>
      <c r="D334" s="3" t="s">
        <v>5</v>
      </c>
      <c r="E334" s="3" t="s">
        <v>978</v>
      </c>
      <c r="F334" s="3" t="s">
        <v>1101</v>
      </c>
    </row>
    <row r="335" spans="1:8" x14ac:dyDescent="0.25">
      <c r="A335" s="3" t="s">
        <v>350</v>
      </c>
      <c r="B335" s="3" t="s">
        <v>332</v>
      </c>
      <c r="C335" s="3" t="s">
        <v>537</v>
      </c>
      <c r="D335" s="3" t="s">
        <v>5</v>
      </c>
      <c r="E335" s="3" t="s">
        <v>403</v>
      </c>
      <c r="F335" s="3" t="s">
        <v>1102</v>
      </c>
      <c r="G335" s="3" t="s">
        <v>538</v>
      </c>
      <c r="H335" s="3">
        <v>4.0999999999999996</v>
      </c>
    </row>
    <row r="336" spans="1:8" hidden="1" x14ac:dyDescent="0.25">
      <c r="A336" s="3" t="s">
        <v>350</v>
      </c>
      <c r="B336" s="3" t="s">
        <v>332</v>
      </c>
      <c r="C336" s="3" t="s">
        <v>519</v>
      </c>
      <c r="D336" s="3" t="s">
        <v>5</v>
      </c>
      <c r="E336" s="3" t="s">
        <v>244</v>
      </c>
      <c r="F336" s="3" t="s">
        <v>1102</v>
      </c>
    </row>
    <row r="337" spans="1:8" x14ac:dyDescent="0.25">
      <c r="A337" s="3" t="s">
        <v>351</v>
      </c>
      <c r="B337" s="3" t="s">
        <v>332</v>
      </c>
      <c r="C337" s="3" t="s">
        <v>192</v>
      </c>
      <c r="D337" s="3" t="s">
        <v>5</v>
      </c>
      <c r="E337" s="3" t="s">
        <v>12</v>
      </c>
      <c r="F337" s="3" t="s">
        <v>1102</v>
      </c>
      <c r="G337" s="3" t="s">
        <v>905</v>
      </c>
      <c r="H337" s="3">
        <v>19.850000000000001</v>
      </c>
    </row>
    <row r="338" spans="1:8" hidden="1" x14ac:dyDescent="0.25">
      <c r="A338" s="3" t="s">
        <v>351</v>
      </c>
      <c r="B338" s="3" t="s">
        <v>332</v>
      </c>
      <c r="C338" s="3" t="s">
        <v>740</v>
      </c>
      <c r="D338" s="3" t="s">
        <v>5</v>
      </c>
      <c r="E338" s="3" t="s">
        <v>968</v>
      </c>
      <c r="F338" s="3" t="s">
        <v>1101</v>
      </c>
    </row>
    <row r="339" spans="1:8" x14ac:dyDescent="0.25">
      <c r="A339" s="3" t="s">
        <v>351</v>
      </c>
      <c r="B339" s="3" t="s">
        <v>332</v>
      </c>
      <c r="C339" s="3" t="s">
        <v>193</v>
      </c>
      <c r="D339" s="3" t="s">
        <v>5</v>
      </c>
      <c r="E339" s="3" t="s">
        <v>1093</v>
      </c>
      <c r="F339" s="3" t="s">
        <v>1102</v>
      </c>
      <c r="G339" s="3" t="s">
        <v>905</v>
      </c>
      <c r="H339" s="3">
        <v>5.53</v>
      </c>
    </row>
    <row r="340" spans="1:8" hidden="1" x14ac:dyDescent="0.25">
      <c r="A340" s="3" t="s">
        <v>351</v>
      </c>
      <c r="B340" s="3" t="s">
        <v>332</v>
      </c>
      <c r="C340" s="3" t="s">
        <v>1080</v>
      </c>
      <c r="D340" s="3" t="s">
        <v>5</v>
      </c>
      <c r="E340" s="3" t="s">
        <v>1093</v>
      </c>
      <c r="F340" s="3" t="s">
        <v>1102</v>
      </c>
    </row>
    <row r="341" spans="1:8" hidden="1" x14ac:dyDescent="0.25">
      <c r="A341" s="3" t="s">
        <v>351</v>
      </c>
      <c r="B341" s="3" t="s">
        <v>332</v>
      </c>
      <c r="C341" s="3" t="s">
        <v>1080</v>
      </c>
      <c r="D341" s="3" t="s">
        <v>5</v>
      </c>
      <c r="E341" s="3" t="s">
        <v>1093</v>
      </c>
      <c r="F341" s="3" t="s">
        <v>1102</v>
      </c>
    </row>
    <row r="342" spans="1:8" hidden="1" x14ac:dyDescent="0.25">
      <c r="A342" s="3" t="s">
        <v>351</v>
      </c>
      <c r="B342" s="3" t="s">
        <v>332</v>
      </c>
      <c r="C342" s="3" t="s">
        <v>741</v>
      </c>
      <c r="D342" s="3" t="s">
        <v>5</v>
      </c>
      <c r="E342" s="3" t="s">
        <v>1098</v>
      </c>
      <c r="F342" s="3" t="s">
        <v>1101</v>
      </c>
    </row>
    <row r="343" spans="1:8" x14ac:dyDescent="0.25">
      <c r="A343" s="3" t="s">
        <v>351</v>
      </c>
      <c r="B343" s="3" t="s">
        <v>332</v>
      </c>
      <c r="C343" s="3" t="s">
        <v>742</v>
      </c>
      <c r="D343" s="3" t="s">
        <v>5</v>
      </c>
      <c r="E343" s="3" t="s">
        <v>404</v>
      </c>
      <c r="F343" s="3" t="s">
        <v>1102</v>
      </c>
      <c r="G343" s="3" t="s">
        <v>538</v>
      </c>
      <c r="H343" s="3">
        <v>3.24</v>
      </c>
    </row>
    <row r="344" spans="1:8" hidden="1" x14ac:dyDescent="0.25">
      <c r="A344" s="3" t="s">
        <v>351</v>
      </c>
      <c r="B344" s="3" t="s">
        <v>332</v>
      </c>
      <c r="C344" s="3" t="s">
        <v>743</v>
      </c>
      <c r="D344" s="3" t="s">
        <v>5</v>
      </c>
      <c r="E344" s="3" t="s">
        <v>967</v>
      </c>
      <c r="F344" s="3" t="s">
        <v>1101</v>
      </c>
    </row>
    <row r="345" spans="1:8" x14ac:dyDescent="0.25">
      <c r="A345" s="3" t="s">
        <v>351</v>
      </c>
      <c r="B345" s="3" t="s">
        <v>332</v>
      </c>
      <c r="C345" s="3" t="s">
        <v>744</v>
      </c>
      <c r="D345" s="3" t="s">
        <v>5</v>
      </c>
      <c r="E345" s="3" t="s">
        <v>407</v>
      </c>
      <c r="F345" s="3" t="s">
        <v>1102</v>
      </c>
      <c r="G345" s="3" t="s">
        <v>538</v>
      </c>
      <c r="H345" s="3">
        <v>17.21</v>
      </c>
    </row>
    <row r="346" spans="1:8" hidden="1" x14ac:dyDescent="0.25">
      <c r="A346" s="3" t="s">
        <v>351</v>
      </c>
      <c r="B346" s="3" t="s">
        <v>332</v>
      </c>
      <c r="C346" s="3" t="s">
        <v>745</v>
      </c>
      <c r="D346" s="3" t="s">
        <v>5</v>
      </c>
      <c r="E346" s="3" t="s">
        <v>970</v>
      </c>
      <c r="F346" s="3" t="s">
        <v>1101</v>
      </c>
    </row>
    <row r="347" spans="1:8" x14ac:dyDescent="0.25">
      <c r="A347" s="3" t="s">
        <v>351</v>
      </c>
      <c r="B347" s="3" t="s">
        <v>332</v>
      </c>
      <c r="C347" s="3" t="s">
        <v>194</v>
      </c>
      <c r="D347" s="3" t="s">
        <v>5</v>
      </c>
      <c r="E347" s="3" t="s">
        <v>1095</v>
      </c>
      <c r="F347" s="3" t="s">
        <v>1102</v>
      </c>
      <c r="G347" s="3" t="s">
        <v>905</v>
      </c>
      <c r="H347" s="3">
        <v>3</v>
      </c>
    </row>
    <row r="348" spans="1:8" hidden="1" x14ac:dyDescent="0.25">
      <c r="A348" s="3" t="s">
        <v>351</v>
      </c>
      <c r="B348" s="3" t="s">
        <v>332</v>
      </c>
      <c r="C348" s="3" t="s">
        <v>1081</v>
      </c>
      <c r="D348" s="3" t="s">
        <v>5</v>
      </c>
      <c r="E348" s="3" t="s">
        <v>1095</v>
      </c>
      <c r="F348" s="3" t="s">
        <v>1102</v>
      </c>
    </row>
    <row r="349" spans="1:8" hidden="1" x14ac:dyDescent="0.25">
      <c r="A349" s="3" t="s">
        <v>351</v>
      </c>
      <c r="B349" s="3" t="s">
        <v>332</v>
      </c>
      <c r="C349" s="3" t="s">
        <v>1081</v>
      </c>
      <c r="D349" s="3" t="s">
        <v>5</v>
      </c>
      <c r="E349" s="3" t="s">
        <v>1095</v>
      </c>
      <c r="F349" s="3" t="s">
        <v>1102</v>
      </c>
    </row>
    <row r="350" spans="1:8" hidden="1" x14ac:dyDescent="0.25">
      <c r="A350" s="3" t="s">
        <v>351</v>
      </c>
      <c r="B350" s="3" t="s">
        <v>332</v>
      </c>
      <c r="C350" s="3" t="s">
        <v>746</v>
      </c>
      <c r="D350" s="3" t="s">
        <v>5</v>
      </c>
      <c r="E350" s="3" t="s">
        <v>1096</v>
      </c>
      <c r="F350" s="3" t="s">
        <v>1101</v>
      </c>
    </row>
    <row r="351" spans="1:8" x14ac:dyDescent="0.25">
      <c r="A351" s="3" t="s">
        <v>351</v>
      </c>
      <c r="B351" s="3" t="s">
        <v>332</v>
      </c>
      <c r="C351" s="3" t="s">
        <v>195</v>
      </c>
      <c r="D351" s="3" t="s">
        <v>5</v>
      </c>
      <c r="E351" s="3" t="s">
        <v>42</v>
      </c>
      <c r="F351" s="3" t="s">
        <v>1102</v>
      </c>
      <c r="G351" s="3" t="s">
        <v>538</v>
      </c>
      <c r="H351" s="3">
        <v>7.34</v>
      </c>
    </row>
    <row r="352" spans="1:8" hidden="1" x14ac:dyDescent="0.25">
      <c r="A352" s="3" t="s">
        <v>351</v>
      </c>
      <c r="B352" s="3" t="s">
        <v>332</v>
      </c>
      <c r="C352" s="3" t="s">
        <v>747</v>
      </c>
      <c r="D352" s="3" t="s">
        <v>5</v>
      </c>
      <c r="E352" s="3" t="s">
        <v>974</v>
      </c>
      <c r="F352" s="3" t="s">
        <v>1101</v>
      </c>
    </row>
    <row r="353" spans="1:8" x14ac:dyDescent="0.25">
      <c r="A353" s="3" t="s">
        <v>351</v>
      </c>
      <c r="B353" s="3" t="s">
        <v>332</v>
      </c>
      <c r="C353" s="3" t="s">
        <v>236</v>
      </c>
      <c r="D353" s="3" t="s">
        <v>5</v>
      </c>
      <c r="E353" s="3" t="s">
        <v>222</v>
      </c>
      <c r="F353" s="3" t="s">
        <v>1102</v>
      </c>
      <c r="G353" s="3" t="s">
        <v>538</v>
      </c>
      <c r="H353" s="3">
        <v>8.6999999999999993</v>
      </c>
    </row>
    <row r="354" spans="1:8" hidden="1" x14ac:dyDescent="0.25">
      <c r="A354" s="3" t="s">
        <v>351</v>
      </c>
      <c r="B354" s="3" t="s">
        <v>332</v>
      </c>
      <c r="C354" s="3" t="s">
        <v>748</v>
      </c>
      <c r="D354" s="3" t="s">
        <v>5</v>
      </c>
      <c r="E354" s="3" t="s">
        <v>977</v>
      </c>
      <c r="F354" s="3" t="s">
        <v>1101</v>
      </c>
    </row>
    <row r="355" spans="1:8" x14ac:dyDescent="0.25">
      <c r="A355" s="3" t="s">
        <v>351</v>
      </c>
      <c r="B355" s="3" t="s">
        <v>332</v>
      </c>
      <c r="C355" s="3" t="s">
        <v>430</v>
      </c>
      <c r="D355" s="3" t="s">
        <v>5</v>
      </c>
      <c r="E355" s="3" t="s">
        <v>406</v>
      </c>
      <c r="F355" s="3" t="s">
        <v>1102</v>
      </c>
      <c r="G355" s="3" t="s">
        <v>538</v>
      </c>
      <c r="H355" s="3">
        <v>17.21</v>
      </c>
    </row>
    <row r="356" spans="1:8" hidden="1" x14ac:dyDescent="0.25">
      <c r="A356" s="3" t="s">
        <v>351</v>
      </c>
      <c r="B356" s="3" t="s">
        <v>332</v>
      </c>
      <c r="C356" s="3" t="s">
        <v>749</v>
      </c>
      <c r="D356" s="3" t="s">
        <v>5</v>
      </c>
      <c r="E356" s="3" t="s">
        <v>966</v>
      </c>
      <c r="F356" s="3" t="s">
        <v>1101</v>
      </c>
    </row>
    <row r="357" spans="1:8" x14ac:dyDescent="0.25">
      <c r="A357" s="3" t="s">
        <v>351</v>
      </c>
      <c r="B357" s="3" t="s">
        <v>332</v>
      </c>
      <c r="C357" s="3" t="s">
        <v>438</v>
      </c>
      <c r="D357" s="3" t="s">
        <v>5</v>
      </c>
      <c r="E357" s="3" t="s">
        <v>439</v>
      </c>
      <c r="F357" s="3" t="s">
        <v>1102</v>
      </c>
      <c r="G357" s="3" t="s">
        <v>905</v>
      </c>
      <c r="H357" s="3">
        <v>13.82</v>
      </c>
    </row>
    <row r="358" spans="1:8" hidden="1" x14ac:dyDescent="0.25">
      <c r="A358" s="3" t="s">
        <v>351</v>
      </c>
      <c r="B358" s="3" t="s">
        <v>332</v>
      </c>
      <c r="C358" s="3" t="s">
        <v>752</v>
      </c>
      <c r="D358" s="3" t="s">
        <v>5</v>
      </c>
      <c r="E358" s="3" t="s">
        <v>979</v>
      </c>
      <c r="F358" s="3" t="s">
        <v>1101</v>
      </c>
    </row>
    <row r="359" spans="1:8" x14ac:dyDescent="0.25">
      <c r="A359" s="3" t="s">
        <v>351</v>
      </c>
      <c r="B359" s="3" t="s">
        <v>332</v>
      </c>
      <c r="C359" s="3" t="s">
        <v>440</v>
      </c>
      <c r="D359" s="3" t="s">
        <v>5</v>
      </c>
      <c r="E359" s="3" t="s">
        <v>441</v>
      </c>
      <c r="F359" s="3" t="s">
        <v>1102</v>
      </c>
      <c r="G359" s="3" t="s">
        <v>613</v>
      </c>
      <c r="H359" s="3">
        <v>20.21</v>
      </c>
    </row>
    <row r="360" spans="1:8" hidden="1" x14ac:dyDescent="0.25">
      <c r="A360" s="3" t="s">
        <v>351</v>
      </c>
      <c r="B360" s="3" t="s">
        <v>332</v>
      </c>
      <c r="C360" s="3" t="s">
        <v>754</v>
      </c>
      <c r="D360" s="3" t="s">
        <v>5</v>
      </c>
      <c r="E360" s="3" t="s">
        <v>980</v>
      </c>
      <c r="F360" s="3" t="s">
        <v>1101</v>
      </c>
    </row>
    <row r="361" spans="1:8" x14ac:dyDescent="0.25">
      <c r="A361" s="3" t="s">
        <v>351</v>
      </c>
      <c r="B361" s="3" t="s">
        <v>332</v>
      </c>
      <c r="C361" s="3" t="s">
        <v>445</v>
      </c>
      <c r="D361" s="3" t="s">
        <v>5</v>
      </c>
      <c r="E361" s="3" t="s">
        <v>444</v>
      </c>
      <c r="F361" s="3" t="s">
        <v>1102</v>
      </c>
      <c r="G361" s="3" t="s">
        <v>613</v>
      </c>
      <c r="H361" s="3">
        <v>107.81</v>
      </c>
    </row>
    <row r="362" spans="1:8" hidden="1" x14ac:dyDescent="0.25">
      <c r="A362" s="3" t="s">
        <v>351</v>
      </c>
      <c r="B362" s="3" t="s">
        <v>332</v>
      </c>
      <c r="C362" s="3" t="s">
        <v>753</v>
      </c>
      <c r="D362" s="3" t="s">
        <v>5</v>
      </c>
      <c r="E362" s="3" t="s">
        <v>981</v>
      </c>
      <c r="F362" s="3" t="s">
        <v>1101</v>
      </c>
    </row>
    <row r="363" spans="1:8" x14ac:dyDescent="0.25">
      <c r="A363" s="3" t="s">
        <v>351</v>
      </c>
      <c r="B363" s="3" t="s">
        <v>332</v>
      </c>
      <c r="C363" s="3" t="s">
        <v>442</v>
      </c>
      <c r="D363" s="3" t="s">
        <v>5</v>
      </c>
      <c r="E363" s="3" t="s">
        <v>375</v>
      </c>
      <c r="F363" s="3" t="s">
        <v>1102</v>
      </c>
      <c r="G363" s="3" t="s">
        <v>991</v>
      </c>
      <c r="H363" s="3">
        <v>2.7</v>
      </c>
    </row>
    <row r="364" spans="1:8" x14ac:dyDescent="0.25">
      <c r="A364" s="3" t="s">
        <v>351</v>
      </c>
      <c r="B364" s="3" t="s">
        <v>332</v>
      </c>
      <c r="C364" s="3" t="s">
        <v>443</v>
      </c>
      <c r="D364" s="3" t="s">
        <v>5</v>
      </c>
      <c r="E364" s="3" t="s">
        <v>12</v>
      </c>
      <c r="F364" s="3" t="s">
        <v>1102</v>
      </c>
      <c r="G364" s="3" t="s">
        <v>905</v>
      </c>
      <c r="H364" s="3">
        <v>34.44</v>
      </c>
    </row>
    <row r="365" spans="1:8" hidden="1" x14ac:dyDescent="0.25">
      <c r="A365" s="3" t="s">
        <v>351</v>
      </c>
      <c r="B365" s="3" t="s">
        <v>332</v>
      </c>
      <c r="C365" s="3" t="s">
        <v>759</v>
      </c>
      <c r="D365" s="3" t="s">
        <v>5</v>
      </c>
      <c r="E365" s="3" t="s">
        <v>968</v>
      </c>
      <c r="F365" s="3" t="s">
        <v>1101</v>
      </c>
    </row>
    <row r="366" spans="1:8" x14ac:dyDescent="0.25">
      <c r="A366" s="3" t="s">
        <v>351</v>
      </c>
      <c r="B366" s="3" t="s">
        <v>332</v>
      </c>
      <c r="C366" s="3" t="s">
        <v>760</v>
      </c>
      <c r="D366" s="3" t="s">
        <v>5</v>
      </c>
      <c r="E366" s="3" t="s">
        <v>316</v>
      </c>
      <c r="F366" s="3" t="s">
        <v>1102</v>
      </c>
      <c r="G366" s="3" t="s">
        <v>538</v>
      </c>
      <c r="H366" s="3">
        <v>111.65</v>
      </c>
    </row>
    <row r="367" spans="1:8" hidden="1" x14ac:dyDescent="0.25">
      <c r="A367" s="3" t="s">
        <v>351</v>
      </c>
      <c r="B367" s="3" t="s">
        <v>332</v>
      </c>
      <c r="C367" s="3" t="s">
        <v>763</v>
      </c>
      <c r="D367" s="3" t="s">
        <v>5</v>
      </c>
      <c r="E367" s="3" t="s">
        <v>978</v>
      </c>
      <c r="F367" s="3" t="s">
        <v>1101</v>
      </c>
    </row>
    <row r="368" spans="1:8" hidden="1" x14ac:dyDescent="0.25">
      <c r="A368" s="3" t="s">
        <v>351</v>
      </c>
      <c r="B368" s="3" t="s">
        <v>332</v>
      </c>
      <c r="C368" s="3" t="s">
        <v>520</v>
      </c>
      <c r="D368" s="3" t="s">
        <v>5</v>
      </c>
      <c r="E368" s="3" t="s">
        <v>244</v>
      </c>
      <c r="F368" s="3" t="s">
        <v>1102</v>
      </c>
    </row>
    <row r="369" spans="1:8" x14ac:dyDescent="0.25">
      <c r="A369" s="3" t="s">
        <v>352</v>
      </c>
      <c r="B369" s="3" t="s">
        <v>332</v>
      </c>
      <c r="C369" s="3" t="s">
        <v>64</v>
      </c>
      <c r="D369" s="3" t="s">
        <v>5</v>
      </c>
      <c r="E369" s="3" t="s">
        <v>12</v>
      </c>
      <c r="F369" s="3" t="s">
        <v>1102</v>
      </c>
      <c r="G369" s="3" t="s">
        <v>905</v>
      </c>
      <c r="H369" s="3">
        <v>43.17</v>
      </c>
    </row>
    <row r="370" spans="1:8" hidden="1" x14ac:dyDescent="0.25">
      <c r="A370" s="3" t="s">
        <v>352</v>
      </c>
      <c r="B370" s="3" t="s">
        <v>332</v>
      </c>
      <c r="C370" s="3" t="s">
        <v>765</v>
      </c>
      <c r="D370" s="3" t="s">
        <v>5</v>
      </c>
      <c r="E370" s="3" t="s">
        <v>968</v>
      </c>
      <c r="F370" s="3" t="s">
        <v>1101</v>
      </c>
    </row>
    <row r="371" spans="1:8" x14ac:dyDescent="0.25">
      <c r="A371" s="3" t="s">
        <v>352</v>
      </c>
      <c r="B371" s="3" t="s">
        <v>332</v>
      </c>
      <c r="C371" s="3" t="s">
        <v>65</v>
      </c>
      <c r="D371" s="3" t="s">
        <v>5</v>
      </c>
      <c r="E371" s="3" t="s">
        <v>1093</v>
      </c>
      <c r="F371" s="3" t="s">
        <v>1102</v>
      </c>
      <c r="G371" s="3" t="s">
        <v>905</v>
      </c>
      <c r="H371" s="3">
        <v>5.53</v>
      </c>
    </row>
    <row r="372" spans="1:8" hidden="1" x14ac:dyDescent="0.25">
      <c r="A372" s="3" t="s">
        <v>352</v>
      </c>
      <c r="B372" s="3" t="s">
        <v>332</v>
      </c>
      <c r="C372" s="3" t="s">
        <v>1082</v>
      </c>
      <c r="D372" s="3" t="s">
        <v>5</v>
      </c>
      <c r="E372" s="3" t="s">
        <v>1093</v>
      </c>
      <c r="F372" s="3" t="s">
        <v>1102</v>
      </c>
    </row>
    <row r="373" spans="1:8" hidden="1" x14ac:dyDescent="0.25">
      <c r="A373" s="3" t="s">
        <v>352</v>
      </c>
      <c r="B373" s="3" t="s">
        <v>332</v>
      </c>
      <c r="C373" s="3" t="s">
        <v>1082</v>
      </c>
      <c r="D373" s="3" t="s">
        <v>5</v>
      </c>
      <c r="E373" s="3" t="s">
        <v>1093</v>
      </c>
      <c r="F373" s="3" t="s">
        <v>1102</v>
      </c>
    </row>
    <row r="374" spans="1:8" hidden="1" x14ac:dyDescent="0.25">
      <c r="A374" s="3" t="s">
        <v>352</v>
      </c>
      <c r="B374" s="3" t="s">
        <v>332</v>
      </c>
      <c r="C374" s="3" t="s">
        <v>766</v>
      </c>
      <c r="D374" s="3" t="s">
        <v>5</v>
      </c>
      <c r="E374" s="3" t="s">
        <v>1098</v>
      </c>
      <c r="F374" s="3" t="s">
        <v>1101</v>
      </c>
    </row>
    <row r="375" spans="1:8" x14ac:dyDescent="0.25">
      <c r="A375" s="3" t="s">
        <v>352</v>
      </c>
      <c r="B375" s="3" t="s">
        <v>332</v>
      </c>
      <c r="C375" s="3" t="s">
        <v>767</v>
      </c>
      <c r="D375" s="3" t="s">
        <v>5</v>
      </c>
      <c r="E375" s="3" t="s">
        <v>404</v>
      </c>
      <c r="F375" s="3" t="s">
        <v>1102</v>
      </c>
      <c r="G375" s="3" t="s">
        <v>538</v>
      </c>
      <c r="H375" s="3">
        <v>3.24</v>
      </c>
    </row>
    <row r="376" spans="1:8" hidden="1" x14ac:dyDescent="0.25">
      <c r="A376" s="3" t="s">
        <v>352</v>
      </c>
      <c r="B376" s="3" t="s">
        <v>332</v>
      </c>
      <c r="C376" s="3" t="s">
        <v>769</v>
      </c>
      <c r="D376" s="3" t="s">
        <v>5</v>
      </c>
      <c r="E376" s="3" t="s">
        <v>967</v>
      </c>
      <c r="F376" s="3" t="s">
        <v>1101</v>
      </c>
    </row>
    <row r="377" spans="1:8" x14ac:dyDescent="0.25">
      <c r="A377" s="3" t="s">
        <v>352</v>
      </c>
      <c r="B377" s="3" t="s">
        <v>332</v>
      </c>
      <c r="C377" s="3" t="s">
        <v>770</v>
      </c>
      <c r="D377" s="3" t="s">
        <v>5</v>
      </c>
      <c r="E377" s="3" t="s">
        <v>407</v>
      </c>
      <c r="F377" s="3" t="s">
        <v>1102</v>
      </c>
      <c r="G377" s="3" t="s">
        <v>538</v>
      </c>
      <c r="H377" s="3">
        <v>17.21</v>
      </c>
    </row>
    <row r="378" spans="1:8" hidden="1" x14ac:dyDescent="0.25">
      <c r="A378" s="3" t="s">
        <v>352</v>
      </c>
      <c r="B378" s="3" t="s">
        <v>332</v>
      </c>
      <c r="C378" s="3" t="s">
        <v>772</v>
      </c>
      <c r="D378" s="3" t="s">
        <v>5</v>
      </c>
      <c r="E378" s="3" t="s">
        <v>970</v>
      </c>
      <c r="F378" s="3" t="s">
        <v>1101</v>
      </c>
    </row>
    <row r="379" spans="1:8" x14ac:dyDescent="0.25">
      <c r="A379" s="3" t="s">
        <v>352</v>
      </c>
      <c r="B379" s="3" t="s">
        <v>332</v>
      </c>
      <c r="C379" s="3" t="s">
        <v>66</v>
      </c>
      <c r="D379" s="3" t="s">
        <v>5</v>
      </c>
      <c r="E379" s="3" t="s">
        <v>1095</v>
      </c>
      <c r="F379" s="3" t="s">
        <v>1102</v>
      </c>
      <c r="G379" s="3" t="s">
        <v>905</v>
      </c>
      <c r="H379" s="3">
        <v>3</v>
      </c>
    </row>
    <row r="380" spans="1:8" hidden="1" x14ac:dyDescent="0.25">
      <c r="A380" s="3" t="s">
        <v>352</v>
      </c>
      <c r="B380" s="3" t="s">
        <v>332</v>
      </c>
      <c r="C380" s="3" t="s">
        <v>1083</v>
      </c>
      <c r="D380" s="3" t="s">
        <v>5</v>
      </c>
      <c r="E380" s="3" t="s">
        <v>1095</v>
      </c>
      <c r="F380" s="3" t="s">
        <v>1102</v>
      </c>
    </row>
    <row r="381" spans="1:8" hidden="1" x14ac:dyDescent="0.25">
      <c r="A381" s="3" t="s">
        <v>352</v>
      </c>
      <c r="B381" s="3" t="s">
        <v>332</v>
      </c>
      <c r="C381" s="3" t="s">
        <v>1083</v>
      </c>
      <c r="D381" s="3" t="s">
        <v>5</v>
      </c>
      <c r="E381" s="3" t="s">
        <v>1095</v>
      </c>
      <c r="F381" s="3" t="s">
        <v>1102</v>
      </c>
    </row>
    <row r="382" spans="1:8" hidden="1" x14ac:dyDescent="0.25">
      <c r="A382" s="3" t="s">
        <v>352</v>
      </c>
      <c r="B382" s="3" t="s">
        <v>332</v>
      </c>
      <c r="C382" s="3" t="s">
        <v>773</v>
      </c>
      <c r="D382" s="3" t="s">
        <v>5</v>
      </c>
      <c r="E382" s="3" t="s">
        <v>1096</v>
      </c>
      <c r="F382" s="3" t="s">
        <v>1101</v>
      </c>
    </row>
    <row r="383" spans="1:8" x14ac:dyDescent="0.25">
      <c r="A383" s="3" t="s">
        <v>352</v>
      </c>
      <c r="B383" s="3" t="s">
        <v>332</v>
      </c>
      <c r="C383" s="3" t="s">
        <v>67</v>
      </c>
      <c r="D383" s="3" t="s">
        <v>5</v>
      </c>
      <c r="E383" s="3" t="s">
        <v>42</v>
      </c>
      <c r="F383" s="3" t="s">
        <v>1102</v>
      </c>
      <c r="G383" s="3" t="s">
        <v>538</v>
      </c>
      <c r="H383" s="3">
        <v>7.34</v>
      </c>
    </row>
    <row r="384" spans="1:8" hidden="1" x14ac:dyDescent="0.25">
      <c r="A384" s="3" t="s">
        <v>352</v>
      </c>
      <c r="B384" s="3" t="s">
        <v>332</v>
      </c>
      <c r="C384" s="3" t="s">
        <v>774</v>
      </c>
      <c r="D384" s="3" t="s">
        <v>5</v>
      </c>
      <c r="E384" s="3" t="s">
        <v>974</v>
      </c>
      <c r="F384" s="3" t="s">
        <v>1101</v>
      </c>
    </row>
    <row r="385" spans="1:8" x14ac:dyDescent="0.25">
      <c r="A385" s="3" t="s">
        <v>352</v>
      </c>
      <c r="B385" s="3" t="s">
        <v>332</v>
      </c>
      <c r="C385" s="3" t="s">
        <v>237</v>
      </c>
      <c r="D385" s="3" t="s">
        <v>5</v>
      </c>
      <c r="E385" s="3" t="s">
        <v>222</v>
      </c>
      <c r="F385" s="3" t="s">
        <v>1102</v>
      </c>
      <c r="G385" s="3" t="s">
        <v>538</v>
      </c>
      <c r="H385" s="3">
        <v>8.6999999999999993</v>
      </c>
    </row>
    <row r="386" spans="1:8" hidden="1" x14ac:dyDescent="0.25">
      <c r="A386" s="3" t="s">
        <v>352</v>
      </c>
      <c r="B386" s="3" t="s">
        <v>332</v>
      </c>
      <c r="C386" s="3" t="s">
        <v>775</v>
      </c>
      <c r="D386" s="3" t="s">
        <v>5</v>
      </c>
      <c r="E386" s="3" t="s">
        <v>977</v>
      </c>
      <c r="F386" s="3" t="s">
        <v>1101</v>
      </c>
    </row>
    <row r="387" spans="1:8" x14ac:dyDescent="0.25">
      <c r="A387" s="3" t="s">
        <v>352</v>
      </c>
      <c r="B387" s="3" t="s">
        <v>332</v>
      </c>
      <c r="C387" s="3" t="s">
        <v>431</v>
      </c>
      <c r="D387" s="3" t="s">
        <v>5</v>
      </c>
      <c r="E387" s="3" t="s">
        <v>406</v>
      </c>
      <c r="F387" s="3" t="s">
        <v>1102</v>
      </c>
      <c r="G387" s="3" t="s">
        <v>538</v>
      </c>
      <c r="H387" s="3">
        <v>17.21</v>
      </c>
    </row>
    <row r="388" spans="1:8" hidden="1" x14ac:dyDescent="0.25">
      <c r="A388" s="3" t="s">
        <v>352</v>
      </c>
      <c r="B388" s="3" t="s">
        <v>332</v>
      </c>
      <c r="C388" s="3" t="s">
        <v>777</v>
      </c>
      <c r="D388" s="3" t="s">
        <v>5</v>
      </c>
      <c r="E388" s="3" t="s">
        <v>966</v>
      </c>
      <c r="F388" s="3" t="s">
        <v>1101</v>
      </c>
    </row>
    <row r="389" spans="1:8" hidden="1" x14ac:dyDescent="0.25">
      <c r="A389" s="3" t="s">
        <v>352</v>
      </c>
      <c r="B389" s="3" t="s">
        <v>332</v>
      </c>
      <c r="C389" s="3" t="s">
        <v>521</v>
      </c>
      <c r="D389" s="3" t="s">
        <v>5</v>
      </c>
      <c r="E389" s="3" t="s">
        <v>244</v>
      </c>
      <c r="F389" s="3" t="s">
        <v>1102</v>
      </c>
    </row>
    <row r="390" spans="1:8" x14ac:dyDescent="0.25">
      <c r="A390" s="3" t="s">
        <v>338</v>
      </c>
      <c r="B390" s="3" t="s">
        <v>108</v>
      </c>
      <c r="C390" s="3" t="s">
        <v>51</v>
      </c>
      <c r="D390" s="3" t="s">
        <v>5</v>
      </c>
      <c r="E390" s="3" t="s">
        <v>12</v>
      </c>
      <c r="F390" s="3" t="s">
        <v>1102</v>
      </c>
      <c r="G390" s="3" t="s">
        <v>905</v>
      </c>
      <c r="H390" s="3">
        <v>57.9</v>
      </c>
    </row>
    <row r="391" spans="1:8" hidden="1" x14ac:dyDescent="0.25">
      <c r="A391" s="3" t="s">
        <v>338</v>
      </c>
      <c r="B391" s="3" t="s">
        <v>108</v>
      </c>
      <c r="C391" s="3" t="s">
        <v>778</v>
      </c>
      <c r="D391" s="3" t="s">
        <v>5</v>
      </c>
      <c r="E391" s="3" t="s">
        <v>968</v>
      </c>
      <c r="F391" s="3" t="s">
        <v>1101</v>
      </c>
    </row>
    <row r="392" spans="1:8" x14ac:dyDescent="0.25">
      <c r="A392" s="3" t="s">
        <v>338</v>
      </c>
      <c r="B392" s="3" t="s">
        <v>108</v>
      </c>
      <c r="C392" s="3" t="s">
        <v>52</v>
      </c>
      <c r="D392" s="3" t="s">
        <v>5</v>
      </c>
      <c r="E392" s="3" t="s">
        <v>1093</v>
      </c>
      <c r="F392" s="3" t="s">
        <v>1102</v>
      </c>
      <c r="G392" s="3" t="s">
        <v>905</v>
      </c>
      <c r="H392" s="3">
        <v>5.53</v>
      </c>
    </row>
    <row r="393" spans="1:8" hidden="1" x14ac:dyDescent="0.25">
      <c r="A393" s="3" t="s">
        <v>338</v>
      </c>
      <c r="B393" s="3" t="s">
        <v>108</v>
      </c>
      <c r="C393" s="3" t="s">
        <v>1048</v>
      </c>
      <c r="D393" s="3" t="s">
        <v>5</v>
      </c>
      <c r="E393" s="3" t="s">
        <v>1093</v>
      </c>
      <c r="F393" s="3" t="s">
        <v>1102</v>
      </c>
    </row>
    <row r="394" spans="1:8" hidden="1" x14ac:dyDescent="0.25">
      <c r="A394" s="3" t="s">
        <v>338</v>
      </c>
      <c r="B394" s="3" t="s">
        <v>108</v>
      </c>
      <c r="C394" s="3" t="s">
        <v>1048</v>
      </c>
      <c r="D394" s="3" t="s">
        <v>5</v>
      </c>
      <c r="E394" s="3" t="s">
        <v>1093</v>
      </c>
      <c r="F394" s="3" t="s">
        <v>1102</v>
      </c>
    </row>
    <row r="395" spans="1:8" hidden="1" x14ac:dyDescent="0.25">
      <c r="A395" s="3" t="s">
        <v>338</v>
      </c>
      <c r="B395" s="3" t="s">
        <v>108</v>
      </c>
      <c r="C395" s="3" t="s">
        <v>779</v>
      </c>
      <c r="D395" s="3" t="s">
        <v>5</v>
      </c>
      <c r="E395" s="3" t="s">
        <v>1098</v>
      </c>
      <c r="F395" s="3" t="s">
        <v>1101</v>
      </c>
    </row>
    <row r="396" spans="1:8" x14ac:dyDescent="0.25">
      <c r="A396" s="3" t="s">
        <v>338</v>
      </c>
      <c r="B396" s="3" t="s">
        <v>108</v>
      </c>
      <c r="C396" s="3" t="s">
        <v>780</v>
      </c>
      <c r="D396" s="3" t="s">
        <v>5</v>
      </c>
      <c r="E396" s="3" t="s">
        <v>404</v>
      </c>
      <c r="F396" s="3" t="s">
        <v>1102</v>
      </c>
      <c r="G396" s="3" t="s">
        <v>538</v>
      </c>
      <c r="H396" s="3">
        <v>3.24</v>
      </c>
    </row>
    <row r="397" spans="1:8" hidden="1" x14ac:dyDescent="0.25">
      <c r="A397" s="3" t="s">
        <v>338</v>
      </c>
      <c r="B397" s="3" t="s">
        <v>108</v>
      </c>
      <c r="C397" s="3" t="s">
        <v>781</v>
      </c>
      <c r="D397" s="3" t="s">
        <v>5</v>
      </c>
      <c r="E397" s="3" t="s">
        <v>967</v>
      </c>
      <c r="F397" s="3" t="s">
        <v>1101</v>
      </c>
    </row>
    <row r="398" spans="1:8" x14ac:dyDescent="0.25">
      <c r="A398" s="3" t="s">
        <v>338</v>
      </c>
      <c r="B398" s="3" t="s">
        <v>108</v>
      </c>
      <c r="C398" s="3" t="s">
        <v>405</v>
      </c>
      <c r="D398" s="3" t="s">
        <v>5</v>
      </c>
      <c r="E398" s="3" t="s">
        <v>407</v>
      </c>
      <c r="F398" s="3" t="s">
        <v>1102</v>
      </c>
      <c r="G398" s="3" t="s">
        <v>538</v>
      </c>
      <c r="H398" s="3">
        <v>17.21</v>
      </c>
    </row>
    <row r="399" spans="1:8" hidden="1" x14ac:dyDescent="0.25">
      <c r="A399" s="3" t="s">
        <v>338</v>
      </c>
      <c r="B399" s="3" t="s">
        <v>108</v>
      </c>
      <c r="C399" s="3" t="s">
        <v>782</v>
      </c>
      <c r="D399" s="3" t="s">
        <v>5</v>
      </c>
      <c r="E399" s="3" t="s">
        <v>970</v>
      </c>
      <c r="F399" s="3" t="s">
        <v>1101</v>
      </c>
    </row>
    <row r="400" spans="1:8" x14ac:dyDescent="0.25">
      <c r="A400" s="3" t="s">
        <v>338</v>
      </c>
      <c r="B400" s="3" t="s">
        <v>108</v>
      </c>
      <c r="C400" s="3" t="s">
        <v>53</v>
      </c>
      <c r="D400" s="3" t="s">
        <v>5</v>
      </c>
      <c r="E400" s="3" t="s">
        <v>1095</v>
      </c>
      <c r="F400" s="3" t="s">
        <v>1102</v>
      </c>
      <c r="G400" s="3" t="s">
        <v>905</v>
      </c>
      <c r="H400" s="3">
        <v>3</v>
      </c>
    </row>
    <row r="401" spans="1:8" hidden="1" x14ac:dyDescent="0.25">
      <c r="A401" s="3" t="s">
        <v>338</v>
      </c>
      <c r="B401" s="3" t="s">
        <v>108</v>
      </c>
      <c r="C401" s="3" t="s">
        <v>1049</v>
      </c>
      <c r="D401" s="3" t="s">
        <v>5</v>
      </c>
      <c r="E401" s="3" t="s">
        <v>1095</v>
      </c>
      <c r="F401" s="3" t="s">
        <v>1102</v>
      </c>
    </row>
    <row r="402" spans="1:8" hidden="1" x14ac:dyDescent="0.25">
      <c r="A402" s="3" t="s">
        <v>338</v>
      </c>
      <c r="B402" s="3" t="s">
        <v>108</v>
      </c>
      <c r="C402" s="3" t="s">
        <v>1049</v>
      </c>
      <c r="D402" s="3" t="s">
        <v>5</v>
      </c>
      <c r="E402" s="3" t="s">
        <v>1095</v>
      </c>
      <c r="F402" s="3" t="s">
        <v>1102</v>
      </c>
    </row>
    <row r="403" spans="1:8" hidden="1" x14ac:dyDescent="0.25">
      <c r="A403" s="3" t="s">
        <v>338</v>
      </c>
      <c r="B403" s="3" t="s">
        <v>108</v>
      </c>
      <c r="C403" s="3" t="s">
        <v>783</v>
      </c>
      <c r="D403" s="3" t="s">
        <v>5</v>
      </c>
      <c r="E403" s="3" t="s">
        <v>1096</v>
      </c>
      <c r="F403" s="3" t="s">
        <v>1101</v>
      </c>
    </row>
    <row r="404" spans="1:8" x14ac:dyDescent="0.25">
      <c r="A404" s="3" t="s">
        <v>338</v>
      </c>
      <c r="B404" s="3" t="s">
        <v>108</v>
      </c>
      <c r="C404" s="3" t="s">
        <v>56</v>
      </c>
      <c r="D404" s="3" t="s">
        <v>5</v>
      </c>
      <c r="E404" s="3" t="s">
        <v>42</v>
      </c>
      <c r="F404" s="3" t="s">
        <v>1102</v>
      </c>
      <c r="G404" s="3" t="s">
        <v>538</v>
      </c>
      <c r="H404" s="3">
        <v>7.34</v>
      </c>
    </row>
    <row r="405" spans="1:8" hidden="1" x14ac:dyDescent="0.25">
      <c r="A405" s="3" t="s">
        <v>338</v>
      </c>
      <c r="B405" s="3" t="s">
        <v>108</v>
      </c>
      <c r="C405" s="3" t="s">
        <v>784</v>
      </c>
      <c r="D405" s="3" t="s">
        <v>5</v>
      </c>
      <c r="E405" s="3" t="s">
        <v>974</v>
      </c>
      <c r="F405" s="3" t="s">
        <v>1101</v>
      </c>
    </row>
    <row r="406" spans="1:8" x14ac:dyDescent="0.25">
      <c r="A406" s="3" t="s">
        <v>338</v>
      </c>
      <c r="B406" s="3" t="s">
        <v>108</v>
      </c>
      <c r="C406" s="3" t="s">
        <v>241</v>
      </c>
      <c r="D406" s="3" t="s">
        <v>5</v>
      </c>
      <c r="E406" s="3" t="s">
        <v>222</v>
      </c>
      <c r="F406" s="3" t="s">
        <v>1102</v>
      </c>
      <c r="G406" s="3" t="s">
        <v>538</v>
      </c>
      <c r="H406" s="3">
        <v>8.6999999999999993</v>
      </c>
    </row>
    <row r="407" spans="1:8" hidden="1" x14ac:dyDescent="0.25">
      <c r="A407" s="3" t="s">
        <v>338</v>
      </c>
      <c r="B407" s="3" t="s">
        <v>108</v>
      </c>
      <c r="C407" s="3" t="s">
        <v>785</v>
      </c>
      <c r="D407" s="3" t="s">
        <v>5</v>
      </c>
      <c r="E407" s="3" t="s">
        <v>977</v>
      </c>
      <c r="F407" s="3" t="s">
        <v>1101</v>
      </c>
    </row>
    <row r="408" spans="1:8" x14ac:dyDescent="0.25">
      <c r="A408" s="3" t="s">
        <v>338</v>
      </c>
      <c r="B408" s="3" t="s">
        <v>108</v>
      </c>
      <c r="C408" s="3" t="s">
        <v>414</v>
      </c>
      <c r="D408" s="3" t="s">
        <v>5</v>
      </c>
      <c r="E408" s="3" t="s">
        <v>406</v>
      </c>
      <c r="F408" s="3" t="s">
        <v>1102</v>
      </c>
      <c r="G408" s="3" t="s">
        <v>538</v>
      </c>
      <c r="H408" s="3">
        <v>17.21</v>
      </c>
    </row>
    <row r="409" spans="1:8" hidden="1" x14ac:dyDescent="0.25">
      <c r="A409" s="3" t="s">
        <v>338</v>
      </c>
      <c r="B409" s="3" t="s">
        <v>108</v>
      </c>
      <c r="C409" s="3" t="s">
        <v>786</v>
      </c>
      <c r="D409" s="3" t="s">
        <v>5</v>
      </c>
      <c r="E409" s="3" t="s">
        <v>966</v>
      </c>
      <c r="F409" s="3" t="s">
        <v>1101</v>
      </c>
    </row>
    <row r="410" spans="1:8" x14ac:dyDescent="0.25">
      <c r="A410" s="3" t="s">
        <v>338</v>
      </c>
      <c r="B410" s="3" t="s">
        <v>108</v>
      </c>
      <c r="C410" s="3" t="s">
        <v>502</v>
      </c>
      <c r="D410" s="3" t="s">
        <v>5</v>
      </c>
      <c r="E410" s="3" t="s">
        <v>403</v>
      </c>
      <c r="F410" s="3" t="s">
        <v>1102</v>
      </c>
      <c r="G410" s="3" t="s">
        <v>538</v>
      </c>
      <c r="H410" s="3">
        <v>6.66</v>
      </c>
    </row>
    <row r="411" spans="1:8" hidden="1" x14ac:dyDescent="0.25">
      <c r="A411" s="3" t="s">
        <v>338</v>
      </c>
      <c r="B411" s="3" t="s">
        <v>108</v>
      </c>
      <c r="C411" s="3" t="s">
        <v>503</v>
      </c>
      <c r="D411" s="3" t="s">
        <v>5</v>
      </c>
      <c r="E411" s="3" t="s">
        <v>244</v>
      </c>
      <c r="F411" s="3" t="s">
        <v>1102</v>
      </c>
    </row>
    <row r="412" spans="1:8" x14ac:dyDescent="0.25">
      <c r="A412" s="3" t="s">
        <v>297</v>
      </c>
      <c r="B412" s="3" t="s">
        <v>332</v>
      </c>
      <c r="C412" s="3" t="s">
        <v>203</v>
      </c>
      <c r="D412" s="3" t="s">
        <v>5</v>
      </c>
      <c r="E412" s="3" t="s">
        <v>12</v>
      </c>
      <c r="F412" s="3" t="s">
        <v>1102</v>
      </c>
      <c r="G412" s="3" t="s">
        <v>905</v>
      </c>
      <c r="H412" s="3">
        <v>43.55</v>
      </c>
    </row>
    <row r="413" spans="1:8" hidden="1" x14ac:dyDescent="0.25">
      <c r="A413" s="3" t="s">
        <v>297</v>
      </c>
      <c r="B413" s="3" t="s">
        <v>332</v>
      </c>
      <c r="C413" s="3" t="s">
        <v>789</v>
      </c>
      <c r="D413" s="3" t="s">
        <v>5</v>
      </c>
      <c r="E413" s="3" t="s">
        <v>968</v>
      </c>
      <c r="F413" s="3" t="s">
        <v>1101</v>
      </c>
    </row>
    <row r="414" spans="1:8" x14ac:dyDescent="0.25">
      <c r="A414" s="3" t="s">
        <v>297</v>
      </c>
      <c r="B414" s="3" t="s">
        <v>332</v>
      </c>
      <c r="C414" s="3" t="s">
        <v>204</v>
      </c>
      <c r="D414" s="3" t="s">
        <v>5</v>
      </c>
      <c r="E414" s="3" t="s">
        <v>1093</v>
      </c>
      <c r="F414" s="3" t="s">
        <v>1102</v>
      </c>
      <c r="G414" s="3" t="s">
        <v>905</v>
      </c>
      <c r="H414" s="3">
        <v>5.53</v>
      </c>
    </row>
    <row r="415" spans="1:8" hidden="1" x14ac:dyDescent="0.25">
      <c r="A415" s="3" t="s">
        <v>297</v>
      </c>
      <c r="B415" s="3" t="s">
        <v>332</v>
      </c>
      <c r="C415" s="3" t="s">
        <v>1084</v>
      </c>
      <c r="D415" s="3" t="s">
        <v>5</v>
      </c>
      <c r="E415" s="3" t="s">
        <v>1093</v>
      </c>
      <c r="F415" s="3" t="s">
        <v>1102</v>
      </c>
    </row>
    <row r="416" spans="1:8" hidden="1" x14ac:dyDescent="0.25">
      <c r="A416" s="3" t="s">
        <v>297</v>
      </c>
      <c r="B416" s="3" t="s">
        <v>332</v>
      </c>
      <c r="C416" s="3" t="s">
        <v>1084</v>
      </c>
      <c r="D416" s="3" t="s">
        <v>5</v>
      </c>
      <c r="E416" s="3" t="s">
        <v>1093</v>
      </c>
      <c r="F416" s="3" t="s">
        <v>1102</v>
      </c>
    </row>
    <row r="417" spans="1:8" hidden="1" x14ac:dyDescent="0.25">
      <c r="A417" s="3" t="s">
        <v>297</v>
      </c>
      <c r="B417" s="3" t="s">
        <v>332</v>
      </c>
      <c r="C417" s="3" t="s">
        <v>790</v>
      </c>
      <c r="D417" s="3" t="s">
        <v>5</v>
      </c>
      <c r="E417" s="3" t="s">
        <v>1098</v>
      </c>
      <c r="F417" s="3" t="s">
        <v>1101</v>
      </c>
    </row>
    <row r="418" spans="1:8" x14ac:dyDescent="0.25">
      <c r="A418" s="3" t="s">
        <v>297</v>
      </c>
      <c r="B418" s="3" t="s">
        <v>332</v>
      </c>
      <c r="C418" s="3" t="s">
        <v>791</v>
      </c>
      <c r="D418" s="3" t="s">
        <v>5</v>
      </c>
      <c r="E418" s="3" t="s">
        <v>404</v>
      </c>
      <c r="F418" s="3" t="s">
        <v>1102</v>
      </c>
      <c r="G418" s="3" t="s">
        <v>538</v>
      </c>
      <c r="H418" s="3">
        <v>3.24</v>
      </c>
    </row>
    <row r="419" spans="1:8" hidden="1" x14ac:dyDescent="0.25">
      <c r="A419" s="3" t="s">
        <v>297</v>
      </c>
      <c r="B419" s="3" t="s">
        <v>332</v>
      </c>
      <c r="C419" s="3" t="s">
        <v>793</v>
      </c>
      <c r="D419" s="3" t="s">
        <v>5</v>
      </c>
      <c r="E419" s="3" t="s">
        <v>967</v>
      </c>
      <c r="F419" s="3" t="s">
        <v>1101</v>
      </c>
    </row>
    <row r="420" spans="1:8" x14ac:dyDescent="0.25">
      <c r="A420" s="3" t="s">
        <v>297</v>
      </c>
      <c r="B420" s="3" t="s">
        <v>332</v>
      </c>
      <c r="C420" s="3" t="s">
        <v>794</v>
      </c>
      <c r="D420" s="3" t="s">
        <v>5</v>
      </c>
      <c r="E420" s="3" t="s">
        <v>407</v>
      </c>
      <c r="F420" s="3" t="s">
        <v>1102</v>
      </c>
      <c r="G420" s="3" t="s">
        <v>538</v>
      </c>
      <c r="H420" s="3">
        <v>17.21</v>
      </c>
    </row>
    <row r="421" spans="1:8" hidden="1" x14ac:dyDescent="0.25">
      <c r="A421" s="3" t="s">
        <v>297</v>
      </c>
      <c r="B421" s="3" t="s">
        <v>332</v>
      </c>
      <c r="C421" s="3" t="s">
        <v>795</v>
      </c>
      <c r="D421" s="3" t="s">
        <v>5</v>
      </c>
      <c r="E421" s="3" t="s">
        <v>970</v>
      </c>
      <c r="F421" s="3" t="s">
        <v>1101</v>
      </c>
    </row>
    <row r="422" spans="1:8" x14ac:dyDescent="0.25">
      <c r="A422" s="3" t="s">
        <v>297</v>
      </c>
      <c r="B422" s="3" t="s">
        <v>332</v>
      </c>
      <c r="C422" s="3" t="s">
        <v>205</v>
      </c>
      <c r="D422" s="3" t="s">
        <v>5</v>
      </c>
      <c r="E422" s="3" t="s">
        <v>1095</v>
      </c>
      <c r="F422" s="3" t="s">
        <v>1102</v>
      </c>
      <c r="G422" s="3" t="s">
        <v>905</v>
      </c>
      <c r="H422" s="3">
        <v>3</v>
      </c>
    </row>
    <row r="423" spans="1:8" hidden="1" x14ac:dyDescent="0.25">
      <c r="A423" s="3" t="s">
        <v>297</v>
      </c>
      <c r="B423" s="3" t="s">
        <v>332</v>
      </c>
      <c r="C423" s="3" t="s">
        <v>1085</v>
      </c>
      <c r="D423" s="3" t="s">
        <v>5</v>
      </c>
      <c r="E423" s="3" t="s">
        <v>1095</v>
      </c>
      <c r="F423" s="3" t="s">
        <v>1102</v>
      </c>
    </row>
    <row r="424" spans="1:8" hidden="1" x14ac:dyDescent="0.25">
      <c r="A424" s="3" t="s">
        <v>297</v>
      </c>
      <c r="B424" s="3" t="s">
        <v>332</v>
      </c>
      <c r="C424" s="3" t="s">
        <v>1085</v>
      </c>
      <c r="D424" s="3" t="s">
        <v>5</v>
      </c>
      <c r="E424" s="3" t="s">
        <v>1095</v>
      </c>
      <c r="F424" s="3" t="s">
        <v>1102</v>
      </c>
    </row>
    <row r="425" spans="1:8" hidden="1" x14ac:dyDescent="0.25">
      <c r="A425" s="3" t="s">
        <v>297</v>
      </c>
      <c r="B425" s="3" t="s">
        <v>332</v>
      </c>
      <c r="C425" s="3" t="s">
        <v>796</v>
      </c>
      <c r="D425" s="3" t="s">
        <v>5</v>
      </c>
      <c r="E425" s="3" t="s">
        <v>1096</v>
      </c>
      <c r="F425" s="3" t="s">
        <v>1101</v>
      </c>
    </row>
    <row r="426" spans="1:8" x14ac:dyDescent="0.25">
      <c r="A426" s="3" t="s">
        <v>297</v>
      </c>
      <c r="B426" s="3" t="s">
        <v>332</v>
      </c>
      <c r="C426" s="3" t="s">
        <v>206</v>
      </c>
      <c r="D426" s="3" t="s">
        <v>5</v>
      </c>
      <c r="E426" s="3" t="s">
        <v>42</v>
      </c>
      <c r="F426" s="3" t="s">
        <v>1102</v>
      </c>
      <c r="G426" s="3" t="s">
        <v>538</v>
      </c>
      <c r="H426" s="3">
        <v>7.34</v>
      </c>
    </row>
    <row r="427" spans="1:8" hidden="1" x14ac:dyDescent="0.25">
      <c r="A427" s="3" t="s">
        <v>297</v>
      </c>
      <c r="B427" s="3" t="s">
        <v>332</v>
      </c>
      <c r="C427" s="3" t="s">
        <v>797</v>
      </c>
      <c r="D427" s="3" t="s">
        <v>5</v>
      </c>
      <c r="E427" s="3" t="s">
        <v>974</v>
      </c>
      <c r="F427" s="3" t="s">
        <v>1101</v>
      </c>
    </row>
    <row r="428" spans="1:8" x14ac:dyDescent="0.25">
      <c r="A428" s="3" t="s">
        <v>297</v>
      </c>
      <c r="B428" s="3" t="s">
        <v>332</v>
      </c>
      <c r="C428" s="3" t="s">
        <v>238</v>
      </c>
      <c r="D428" s="3" t="s">
        <v>5</v>
      </c>
      <c r="E428" s="3" t="s">
        <v>222</v>
      </c>
      <c r="F428" s="3" t="s">
        <v>1102</v>
      </c>
      <c r="G428" s="3" t="s">
        <v>538</v>
      </c>
      <c r="H428" s="3">
        <v>8.6999999999999993</v>
      </c>
    </row>
    <row r="429" spans="1:8" hidden="1" x14ac:dyDescent="0.25">
      <c r="A429" s="3" t="s">
        <v>297</v>
      </c>
      <c r="B429" s="3" t="s">
        <v>332</v>
      </c>
      <c r="C429" s="3" t="s">
        <v>798</v>
      </c>
      <c r="D429" s="3" t="s">
        <v>5</v>
      </c>
      <c r="E429" s="3" t="s">
        <v>977</v>
      </c>
      <c r="F429" s="3" t="s">
        <v>1101</v>
      </c>
    </row>
    <row r="430" spans="1:8" x14ac:dyDescent="0.25">
      <c r="A430" s="3" t="s">
        <v>297</v>
      </c>
      <c r="B430" s="3" t="s">
        <v>332</v>
      </c>
      <c r="C430" s="3" t="s">
        <v>432</v>
      </c>
      <c r="D430" s="3" t="s">
        <v>5</v>
      </c>
      <c r="E430" s="3" t="s">
        <v>406</v>
      </c>
      <c r="F430" s="3" t="s">
        <v>1102</v>
      </c>
      <c r="G430" s="3" t="s">
        <v>538</v>
      </c>
      <c r="H430" s="3">
        <v>17.21</v>
      </c>
    </row>
    <row r="431" spans="1:8" hidden="1" x14ac:dyDescent="0.25">
      <c r="A431" s="3" t="s">
        <v>297</v>
      </c>
      <c r="B431" s="3" t="s">
        <v>332</v>
      </c>
      <c r="C431" s="3" t="s">
        <v>799</v>
      </c>
      <c r="D431" s="3" t="s">
        <v>5</v>
      </c>
      <c r="E431" s="3" t="s">
        <v>966</v>
      </c>
      <c r="F431" s="3" t="s">
        <v>1101</v>
      </c>
    </row>
    <row r="432" spans="1:8" hidden="1" x14ac:dyDescent="0.25">
      <c r="A432" s="3" t="s">
        <v>297</v>
      </c>
      <c r="B432" s="3" t="s">
        <v>332</v>
      </c>
      <c r="C432" s="3" t="s">
        <v>522</v>
      </c>
      <c r="D432" s="3" t="s">
        <v>5</v>
      </c>
      <c r="E432" s="3" t="s">
        <v>244</v>
      </c>
      <c r="F432" s="3" t="s">
        <v>1102</v>
      </c>
    </row>
    <row r="433" spans="1:8" x14ac:dyDescent="0.25">
      <c r="A433" s="3" t="s">
        <v>353</v>
      </c>
      <c r="B433" s="3" t="s">
        <v>332</v>
      </c>
      <c r="C433" s="3" t="s">
        <v>216</v>
      </c>
      <c r="D433" s="3" t="s">
        <v>5</v>
      </c>
      <c r="E433" s="3" t="s">
        <v>12</v>
      </c>
      <c r="F433" s="3" t="s">
        <v>1102</v>
      </c>
      <c r="G433" s="3" t="s">
        <v>905</v>
      </c>
      <c r="H433" s="3">
        <v>43.55</v>
      </c>
    </row>
    <row r="434" spans="1:8" hidden="1" x14ac:dyDescent="0.25">
      <c r="A434" s="3" t="s">
        <v>353</v>
      </c>
      <c r="B434" s="3" t="s">
        <v>332</v>
      </c>
      <c r="C434" s="3" t="s">
        <v>800</v>
      </c>
      <c r="D434" s="3" t="s">
        <v>5</v>
      </c>
      <c r="E434" s="3" t="s">
        <v>968</v>
      </c>
      <c r="F434" s="3" t="s">
        <v>1101</v>
      </c>
    </row>
    <row r="435" spans="1:8" x14ac:dyDescent="0.25">
      <c r="A435" s="3" t="s">
        <v>353</v>
      </c>
      <c r="B435" s="3" t="s">
        <v>332</v>
      </c>
      <c r="C435" s="3" t="s">
        <v>217</v>
      </c>
      <c r="D435" s="3" t="s">
        <v>5</v>
      </c>
      <c r="E435" s="3" t="s">
        <v>1093</v>
      </c>
      <c r="F435" s="3" t="s">
        <v>1102</v>
      </c>
      <c r="G435" s="3" t="s">
        <v>905</v>
      </c>
      <c r="H435" s="3">
        <v>5.53</v>
      </c>
    </row>
    <row r="436" spans="1:8" hidden="1" x14ac:dyDescent="0.25">
      <c r="A436" s="3" t="s">
        <v>353</v>
      </c>
      <c r="B436" s="3" t="s">
        <v>332</v>
      </c>
      <c r="C436" s="3" t="s">
        <v>1086</v>
      </c>
      <c r="D436" s="3" t="s">
        <v>5</v>
      </c>
      <c r="E436" s="3" t="s">
        <v>1093</v>
      </c>
      <c r="F436" s="3" t="s">
        <v>1102</v>
      </c>
    </row>
    <row r="437" spans="1:8" hidden="1" x14ac:dyDescent="0.25">
      <c r="A437" s="3" t="s">
        <v>353</v>
      </c>
      <c r="B437" s="3" t="s">
        <v>332</v>
      </c>
      <c r="C437" s="3" t="s">
        <v>1086</v>
      </c>
      <c r="D437" s="3" t="s">
        <v>5</v>
      </c>
      <c r="E437" s="3" t="s">
        <v>1093</v>
      </c>
      <c r="F437" s="3" t="s">
        <v>1102</v>
      </c>
    </row>
    <row r="438" spans="1:8" hidden="1" x14ac:dyDescent="0.25">
      <c r="A438" s="3" t="s">
        <v>353</v>
      </c>
      <c r="B438" s="3" t="s">
        <v>332</v>
      </c>
      <c r="C438" s="3" t="s">
        <v>801</v>
      </c>
      <c r="D438" s="3" t="s">
        <v>5</v>
      </c>
      <c r="E438" s="3" t="s">
        <v>1098</v>
      </c>
      <c r="F438" s="3" t="s">
        <v>1101</v>
      </c>
    </row>
    <row r="439" spans="1:8" x14ac:dyDescent="0.25">
      <c r="A439" s="3" t="s">
        <v>353</v>
      </c>
      <c r="B439" s="3" t="s">
        <v>332</v>
      </c>
      <c r="C439" s="3" t="s">
        <v>802</v>
      </c>
      <c r="D439" s="3" t="s">
        <v>5</v>
      </c>
      <c r="E439" s="3" t="s">
        <v>404</v>
      </c>
      <c r="F439" s="3" t="s">
        <v>1102</v>
      </c>
      <c r="G439" s="3" t="s">
        <v>538</v>
      </c>
      <c r="H439" s="3">
        <v>3.24</v>
      </c>
    </row>
    <row r="440" spans="1:8" hidden="1" x14ac:dyDescent="0.25">
      <c r="A440" s="3" t="s">
        <v>353</v>
      </c>
      <c r="B440" s="3" t="s">
        <v>332</v>
      </c>
      <c r="C440" s="3" t="s">
        <v>804</v>
      </c>
      <c r="D440" s="3" t="s">
        <v>5</v>
      </c>
      <c r="E440" s="3" t="s">
        <v>967</v>
      </c>
      <c r="F440" s="3" t="s">
        <v>1101</v>
      </c>
    </row>
    <row r="441" spans="1:8" x14ac:dyDescent="0.25">
      <c r="A441" s="3" t="s">
        <v>353</v>
      </c>
      <c r="B441" s="3" t="s">
        <v>332</v>
      </c>
      <c r="C441" s="3" t="s">
        <v>805</v>
      </c>
      <c r="D441" s="3" t="s">
        <v>5</v>
      </c>
      <c r="E441" s="3" t="s">
        <v>407</v>
      </c>
      <c r="F441" s="3" t="s">
        <v>1102</v>
      </c>
      <c r="G441" s="3" t="s">
        <v>538</v>
      </c>
      <c r="H441" s="3">
        <v>17.21</v>
      </c>
    </row>
    <row r="442" spans="1:8" hidden="1" x14ac:dyDescent="0.25">
      <c r="A442" s="3" t="s">
        <v>353</v>
      </c>
      <c r="B442" s="3" t="s">
        <v>332</v>
      </c>
      <c r="C442" s="3" t="s">
        <v>806</v>
      </c>
      <c r="D442" s="3" t="s">
        <v>5</v>
      </c>
      <c r="E442" s="3" t="s">
        <v>970</v>
      </c>
      <c r="F442" s="3" t="s">
        <v>1101</v>
      </c>
    </row>
    <row r="443" spans="1:8" x14ac:dyDescent="0.25">
      <c r="A443" s="3" t="s">
        <v>353</v>
      </c>
      <c r="B443" s="3" t="s">
        <v>332</v>
      </c>
      <c r="C443" s="3" t="s">
        <v>218</v>
      </c>
      <c r="D443" s="3" t="s">
        <v>5</v>
      </c>
      <c r="E443" s="3" t="s">
        <v>1095</v>
      </c>
      <c r="F443" s="3" t="s">
        <v>1102</v>
      </c>
      <c r="G443" s="3" t="s">
        <v>905</v>
      </c>
      <c r="H443" s="3">
        <v>3</v>
      </c>
    </row>
    <row r="444" spans="1:8" hidden="1" x14ac:dyDescent="0.25">
      <c r="A444" s="3" t="s">
        <v>353</v>
      </c>
      <c r="B444" s="3" t="s">
        <v>332</v>
      </c>
      <c r="C444" s="3" t="s">
        <v>1087</v>
      </c>
      <c r="D444" s="3" t="s">
        <v>5</v>
      </c>
      <c r="E444" s="3" t="s">
        <v>1095</v>
      </c>
      <c r="F444" s="3" t="s">
        <v>1102</v>
      </c>
    </row>
    <row r="445" spans="1:8" hidden="1" x14ac:dyDescent="0.25">
      <c r="A445" s="3" t="s">
        <v>353</v>
      </c>
      <c r="B445" s="3" t="s">
        <v>332</v>
      </c>
      <c r="C445" s="3" t="s">
        <v>1087</v>
      </c>
      <c r="D445" s="3" t="s">
        <v>5</v>
      </c>
      <c r="E445" s="3" t="s">
        <v>1095</v>
      </c>
      <c r="F445" s="3" t="s">
        <v>1102</v>
      </c>
    </row>
    <row r="446" spans="1:8" hidden="1" x14ac:dyDescent="0.25">
      <c r="A446" s="3" t="s">
        <v>353</v>
      </c>
      <c r="B446" s="3" t="s">
        <v>332</v>
      </c>
      <c r="C446" s="3" t="s">
        <v>807</v>
      </c>
      <c r="D446" s="3" t="s">
        <v>5</v>
      </c>
      <c r="E446" s="3" t="s">
        <v>1096</v>
      </c>
      <c r="F446" s="3" t="s">
        <v>1101</v>
      </c>
    </row>
    <row r="447" spans="1:8" x14ac:dyDescent="0.25">
      <c r="A447" s="3" t="s">
        <v>353</v>
      </c>
      <c r="B447" s="3" t="s">
        <v>332</v>
      </c>
      <c r="C447" s="3" t="s">
        <v>219</v>
      </c>
      <c r="D447" s="3" t="s">
        <v>5</v>
      </c>
      <c r="E447" s="3" t="s">
        <v>42</v>
      </c>
      <c r="F447" s="3" t="s">
        <v>1102</v>
      </c>
      <c r="G447" s="3" t="s">
        <v>538</v>
      </c>
      <c r="H447" s="3">
        <v>10.26</v>
      </c>
    </row>
    <row r="448" spans="1:8" hidden="1" x14ac:dyDescent="0.25">
      <c r="A448" s="3" t="s">
        <v>353</v>
      </c>
      <c r="B448" s="3" t="s">
        <v>332</v>
      </c>
      <c r="C448" s="3" t="s">
        <v>808</v>
      </c>
      <c r="D448" s="3" t="s">
        <v>5</v>
      </c>
      <c r="E448" s="3" t="s">
        <v>974</v>
      </c>
      <c r="F448" s="3" t="s">
        <v>1101</v>
      </c>
    </row>
    <row r="449" spans="1:8" x14ac:dyDescent="0.25">
      <c r="A449" s="3" t="s">
        <v>353</v>
      </c>
      <c r="B449" s="3" t="s">
        <v>332</v>
      </c>
      <c r="C449" s="3" t="s">
        <v>239</v>
      </c>
      <c r="D449" s="3" t="s">
        <v>5</v>
      </c>
      <c r="E449" s="3" t="s">
        <v>222</v>
      </c>
      <c r="F449" s="3" t="s">
        <v>1102</v>
      </c>
      <c r="G449" s="3" t="s">
        <v>538</v>
      </c>
      <c r="H449" s="3">
        <v>8.6999999999999993</v>
      </c>
    </row>
    <row r="450" spans="1:8" hidden="1" x14ac:dyDescent="0.25">
      <c r="A450" s="3" t="s">
        <v>353</v>
      </c>
      <c r="B450" s="3" t="s">
        <v>332</v>
      </c>
      <c r="C450" s="3" t="s">
        <v>809</v>
      </c>
      <c r="D450" s="3" t="s">
        <v>5</v>
      </c>
      <c r="E450" s="3" t="s">
        <v>977</v>
      </c>
      <c r="F450" s="3" t="s">
        <v>1101</v>
      </c>
    </row>
    <row r="451" spans="1:8" x14ac:dyDescent="0.25">
      <c r="A451" s="3" t="s">
        <v>353</v>
      </c>
      <c r="B451" s="3" t="s">
        <v>332</v>
      </c>
      <c r="C451" s="3" t="s">
        <v>433</v>
      </c>
      <c r="D451" s="3" t="s">
        <v>5</v>
      </c>
      <c r="E451" s="3" t="s">
        <v>406</v>
      </c>
      <c r="F451" s="3" t="s">
        <v>1102</v>
      </c>
      <c r="G451" s="3" t="s">
        <v>538</v>
      </c>
      <c r="H451" s="3">
        <v>17.21</v>
      </c>
    </row>
    <row r="452" spans="1:8" hidden="1" x14ac:dyDescent="0.25">
      <c r="A452" s="3" t="s">
        <v>353</v>
      </c>
      <c r="B452" s="3" t="s">
        <v>332</v>
      </c>
      <c r="C452" s="3" t="s">
        <v>810</v>
      </c>
      <c r="D452" s="3" t="s">
        <v>5</v>
      </c>
      <c r="E452" s="3" t="s">
        <v>966</v>
      </c>
      <c r="F452" s="3" t="s">
        <v>1101</v>
      </c>
    </row>
    <row r="453" spans="1:8" x14ac:dyDescent="0.25">
      <c r="A453" s="3" t="s">
        <v>353</v>
      </c>
      <c r="B453" s="3" t="s">
        <v>332</v>
      </c>
      <c r="C453" s="3" t="s">
        <v>434</v>
      </c>
      <c r="D453" s="3" t="s">
        <v>5</v>
      </c>
      <c r="E453" s="3" t="s">
        <v>316</v>
      </c>
      <c r="F453" s="3" t="s">
        <v>1102</v>
      </c>
      <c r="G453" s="3" t="s">
        <v>538</v>
      </c>
      <c r="H453" s="3">
        <v>20.14</v>
      </c>
    </row>
    <row r="454" spans="1:8" hidden="1" x14ac:dyDescent="0.25">
      <c r="A454" s="3" t="s">
        <v>353</v>
      </c>
      <c r="B454" s="3" t="s">
        <v>332</v>
      </c>
      <c r="C454" s="3" t="s">
        <v>813</v>
      </c>
      <c r="D454" s="3" t="s">
        <v>5</v>
      </c>
      <c r="E454" s="3" t="s">
        <v>978</v>
      </c>
      <c r="F454" s="3" t="s">
        <v>1101</v>
      </c>
    </row>
    <row r="455" spans="1:8" hidden="1" x14ac:dyDescent="0.25">
      <c r="A455" s="3" t="s">
        <v>353</v>
      </c>
      <c r="B455" s="3" t="s">
        <v>332</v>
      </c>
      <c r="C455" s="3" t="s">
        <v>523</v>
      </c>
      <c r="D455" s="3" t="s">
        <v>5</v>
      </c>
      <c r="E455" s="3" t="s">
        <v>244</v>
      </c>
      <c r="F455" s="3" t="s">
        <v>1102</v>
      </c>
    </row>
    <row r="456" spans="1:8" x14ac:dyDescent="0.25">
      <c r="A456" s="3" t="s">
        <v>54</v>
      </c>
      <c r="B456" s="3" t="s">
        <v>108</v>
      </c>
      <c r="C456" s="3" t="s">
        <v>58</v>
      </c>
      <c r="D456" s="3" t="s">
        <v>5</v>
      </c>
      <c r="E456" s="3" t="s">
        <v>12</v>
      </c>
      <c r="F456" s="3" t="s">
        <v>1102</v>
      </c>
      <c r="G456" s="3" t="s">
        <v>905</v>
      </c>
      <c r="H456" s="3">
        <v>57.9</v>
      </c>
    </row>
    <row r="457" spans="1:8" hidden="1" x14ac:dyDescent="0.25">
      <c r="A457" s="3" t="s">
        <v>54</v>
      </c>
      <c r="B457" s="3" t="s">
        <v>108</v>
      </c>
      <c r="C457" s="3" t="s">
        <v>814</v>
      </c>
      <c r="D457" s="3" t="s">
        <v>5</v>
      </c>
      <c r="E457" s="3" t="s">
        <v>968</v>
      </c>
      <c r="F457" s="3" t="s">
        <v>1101</v>
      </c>
    </row>
    <row r="458" spans="1:8" x14ac:dyDescent="0.25">
      <c r="A458" s="3" t="s">
        <v>54</v>
      </c>
      <c r="B458" s="3" t="s">
        <v>108</v>
      </c>
      <c r="C458" s="3" t="s">
        <v>59</v>
      </c>
      <c r="D458" s="3" t="s">
        <v>5</v>
      </c>
      <c r="E458" s="3" t="s">
        <v>1093</v>
      </c>
      <c r="F458" s="3" t="s">
        <v>1102</v>
      </c>
      <c r="G458" s="3" t="s">
        <v>905</v>
      </c>
      <c r="H458" s="3">
        <v>5.53</v>
      </c>
    </row>
    <row r="459" spans="1:8" hidden="1" x14ac:dyDescent="0.25">
      <c r="A459" s="3" t="s">
        <v>54</v>
      </c>
      <c r="B459" s="3" t="s">
        <v>108</v>
      </c>
      <c r="C459" s="3" t="s">
        <v>1050</v>
      </c>
      <c r="D459" s="3" t="s">
        <v>5</v>
      </c>
      <c r="E459" s="3" t="s">
        <v>1093</v>
      </c>
      <c r="F459" s="3" t="s">
        <v>1102</v>
      </c>
    </row>
    <row r="460" spans="1:8" hidden="1" x14ac:dyDescent="0.25">
      <c r="A460" s="3" t="s">
        <v>54</v>
      </c>
      <c r="B460" s="3" t="s">
        <v>108</v>
      </c>
      <c r="C460" s="3" t="s">
        <v>1050</v>
      </c>
      <c r="D460" s="3" t="s">
        <v>5</v>
      </c>
      <c r="E460" s="3" t="s">
        <v>1093</v>
      </c>
      <c r="F460" s="3" t="s">
        <v>1102</v>
      </c>
    </row>
    <row r="461" spans="1:8" hidden="1" x14ac:dyDescent="0.25">
      <c r="A461" s="3" t="s">
        <v>54</v>
      </c>
      <c r="B461" s="3" t="s">
        <v>108</v>
      </c>
      <c r="C461" s="3" t="s">
        <v>815</v>
      </c>
      <c r="D461" s="3" t="s">
        <v>5</v>
      </c>
      <c r="E461" s="3" t="s">
        <v>1098</v>
      </c>
      <c r="F461" s="3" t="s">
        <v>1101</v>
      </c>
    </row>
    <row r="462" spans="1:8" x14ac:dyDescent="0.25">
      <c r="A462" s="3" t="s">
        <v>54</v>
      </c>
      <c r="B462" s="3" t="s">
        <v>108</v>
      </c>
      <c r="C462" s="3" t="s">
        <v>816</v>
      </c>
      <c r="D462" s="3" t="s">
        <v>5</v>
      </c>
      <c r="E462" s="3" t="s">
        <v>404</v>
      </c>
      <c r="F462" s="3" t="s">
        <v>1102</v>
      </c>
      <c r="G462" s="3" t="s">
        <v>538</v>
      </c>
      <c r="H462" s="3">
        <v>3.24</v>
      </c>
    </row>
    <row r="463" spans="1:8" hidden="1" x14ac:dyDescent="0.25">
      <c r="A463" s="3" t="s">
        <v>54</v>
      </c>
      <c r="B463" s="3" t="s">
        <v>108</v>
      </c>
      <c r="C463" s="3" t="s">
        <v>817</v>
      </c>
      <c r="D463" s="3" t="s">
        <v>5</v>
      </c>
      <c r="E463" s="3" t="s">
        <v>967</v>
      </c>
      <c r="F463" s="3" t="s">
        <v>1101</v>
      </c>
    </row>
    <row r="464" spans="1:8" x14ac:dyDescent="0.25">
      <c r="A464" s="3" t="s">
        <v>54</v>
      </c>
      <c r="B464" s="3" t="s">
        <v>108</v>
      </c>
      <c r="C464" s="3" t="s">
        <v>408</v>
      </c>
      <c r="D464" s="3" t="s">
        <v>5</v>
      </c>
      <c r="E464" s="3" t="s">
        <v>407</v>
      </c>
      <c r="F464" s="3" t="s">
        <v>1102</v>
      </c>
      <c r="G464" s="3" t="s">
        <v>538</v>
      </c>
      <c r="H464" s="3">
        <v>17.21</v>
      </c>
    </row>
    <row r="465" spans="1:8" hidden="1" x14ac:dyDescent="0.25">
      <c r="A465" s="3" t="s">
        <v>54</v>
      </c>
      <c r="B465" s="3" t="s">
        <v>108</v>
      </c>
      <c r="C465" s="3" t="s">
        <v>818</v>
      </c>
      <c r="D465" s="3" t="s">
        <v>5</v>
      </c>
      <c r="E465" s="3" t="s">
        <v>970</v>
      </c>
      <c r="F465" s="3" t="s">
        <v>1101</v>
      </c>
    </row>
    <row r="466" spans="1:8" x14ac:dyDescent="0.25">
      <c r="A466" s="3" t="s">
        <v>54</v>
      </c>
      <c r="B466" s="3" t="s">
        <v>108</v>
      </c>
      <c r="C466" s="3" t="s">
        <v>60</v>
      </c>
      <c r="D466" s="3" t="s">
        <v>5</v>
      </c>
      <c r="E466" s="3" t="s">
        <v>1095</v>
      </c>
      <c r="F466" s="3" t="s">
        <v>1102</v>
      </c>
      <c r="G466" s="3" t="s">
        <v>905</v>
      </c>
      <c r="H466" s="3">
        <v>3</v>
      </c>
    </row>
    <row r="467" spans="1:8" hidden="1" x14ac:dyDescent="0.25">
      <c r="A467" s="3" t="s">
        <v>54</v>
      </c>
      <c r="B467" s="3" t="s">
        <v>108</v>
      </c>
      <c r="C467" s="3" t="s">
        <v>1051</v>
      </c>
      <c r="D467" s="3" t="s">
        <v>5</v>
      </c>
      <c r="E467" s="3" t="s">
        <v>1095</v>
      </c>
      <c r="F467" s="3" t="s">
        <v>1102</v>
      </c>
    </row>
    <row r="468" spans="1:8" hidden="1" x14ac:dyDescent="0.25">
      <c r="A468" s="3" t="s">
        <v>54</v>
      </c>
      <c r="B468" s="3" t="s">
        <v>108</v>
      </c>
      <c r="C468" s="3" t="s">
        <v>1051</v>
      </c>
      <c r="D468" s="3" t="s">
        <v>5</v>
      </c>
      <c r="E468" s="3" t="s">
        <v>1095</v>
      </c>
      <c r="F468" s="3" t="s">
        <v>1102</v>
      </c>
    </row>
    <row r="469" spans="1:8" hidden="1" x14ac:dyDescent="0.25">
      <c r="A469" s="3" t="s">
        <v>54</v>
      </c>
      <c r="B469" s="3" t="s">
        <v>108</v>
      </c>
      <c r="C469" s="3" t="s">
        <v>819</v>
      </c>
      <c r="D469" s="3" t="s">
        <v>5</v>
      </c>
      <c r="E469" s="3" t="s">
        <v>1096</v>
      </c>
      <c r="F469" s="3" t="s">
        <v>1101</v>
      </c>
    </row>
    <row r="470" spans="1:8" x14ac:dyDescent="0.25">
      <c r="A470" s="3" t="s">
        <v>54</v>
      </c>
      <c r="B470" s="3" t="s">
        <v>108</v>
      </c>
      <c r="C470" s="3" t="s">
        <v>61</v>
      </c>
      <c r="D470" s="3" t="s">
        <v>5</v>
      </c>
      <c r="E470" s="3" t="s">
        <v>42</v>
      </c>
      <c r="F470" s="3" t="s">
        <v>1102</v>
      </c>
      <c r="G470" s="3" t="s">
        <v>538</v>
      </c>
      <c r="H470" s="3">
        <v>7.34</v>
      </c>
    </row>
    <row r="471" spans="1:8" hidden="1" x14ac:dyDescent="0.25">
      <c r="A471" s="3" t="s">
        <v>54</v>
      </c>
      <c r="B471" s="3" t="s">
        <v>108</v>
      </c>
      <c r="C471" s="3" t="s">
        <v>820</v>
      </c>
      <c r="D471" s="3" t="s">
        <v>5</v>
      </c>
      <c r="E471" s="3" t="s">
        <v>974</v>
      </c>
      <c r="F471" s="3" t="s">
        <v>1101</v>
      </c>
    </row>
    <row r="472" spans="1:8" x14ac:dyDescent="0.25">
      <c r="A472" s="3" t="s">
        <v>54</v>
      </c>
      <c r="B472" s="3" t="s">
        <v>108</v>
      </c>
      <c r="C472" s="3" t="s">
        <v>240</v>
      </c>
      <c r="D472" s="3" t="s">
        <v>5</v>
      </c>
      <c r="E472" s="3" t="s">
        <v>222</v>
      </c>
      <c r="F472" s="3" t="s">
        <v>1102</v>
      </c>
      <c r="G472" s="3" t="s">
        <v>538</v>
      </c>
      <c r="H472" s="3">
        <v>8.6999999999999993</v>
      </c>
    </row>
    <row r="473" spans="1:8" hidden="1" x14ac:dyDescent="0.25">
      <c r="A473" s="3" t="s">
        <v>54</v>
      </c>
      <c r="B473" s="3" t="s">
        <v>108</v>
      </c>
      <c r="C473" s="3" t="s">
        <v>821</v>
      </c>
      <c r="D473" s="3" t="s">
        <v>5</v>
      </c>
      <c r="E473" s="3" t="s">
        <v>977</v>
      </c>
      <c r="F473" s="3" t="s">
        <v>1101</v>
      </c>
    </row>
    <row r="474" spans="1:8" x14ac:dyDescent="0.25">
      <c r="A474" s="3" t="s">
        <v>54</v>
      </c>
      <c r="B474" s="3" t="s">
        <v>108</v>
      </c>
      <c r="C474" s="3" t="s">
        <v>415</v>
      </c>
      <c r="D474" s="3" t="s">
        <v>5</v>
      </c>
      <c r="E474" s="3" t="s">
        <v>406</v>
      </c>
      <c r="F474" s="3" t="s">
        <v>1102</v>
      </c>
      <c r="G474" s="3" t="s">
        <v>538</v>
      </c>
      <c r="H474" s="3">
        <v>17.21</v>
      </c>
    </row>
    <row r="475" spans="1:8" hidden="1" x14ac:dyDescent="0.25">
      <c r="A475" s="3" t="s">
        <v>54</v>
      </c>
      <c r="B475" s="3" t="s">
        <v>108</v>
      </c>
      <c r="C475" s="3" t="s">
        <v>822</v>
      </c>
      <c r="D475" s="3" t="s">
        <v>5</v>
      </c>
      <c r="E475" s="3" t="s">
        <v>966</v>
      </c>
      <c r="F475" s="3" t="s">
        <v>1101</v>
      </c>
    </row>
    <row r="476" spans="1:8" x14ac:dyDescent="0.25">
      <c r="A476" s="3" t="s">
        <v>54</v>
      </c>
      <c r="B476" s="3" t="s">
        <v>108</v>
      </c>
      <c r="C476" s="3" t="s">
        <v>504</v>
      </c>
      <c r="D476" s="3" t="s">
        <v>5</v>
      </c>
      <c r="E476" s="3" t="s">
        <v>403</v>
      </c>
      <c r="F476" s="3" t="s">
        <v>1102</v>
      </c>
      <c r="G476" s="3" t="s">
        <v>538</v>
      </c>
      <c r="H476" s="3">
        <v>8.7149999999999999</v>
      </c>
    </row>
    <row r="477" spans="1:8" hidden="1" x14ac:dyDescent="0.25">
      <c r="A477" s="3" t="s">
        <v>54</v>
      </c>
      <c r="B477" s="3" t="s">
        <v>108</v>
      </c>
      <c r="C477" s="3" t="s">
        <v>505</v>
      </c>
      <c r="D477" s="3" t="s">
        <v>5</v>
      </c>
      <c r="E477" s="3" t="s">
        <v>244</v>
      </c>
      <c r="F477" s="3" t="s">
        <v>1102</v>
      </c>
    </row>
    <row r="478" spans="1:8" x14ac:dyDescent="0.25">
      <c r="A478" s="3" t="s">
        <v>41</v>
      </c>
      <c r="B478" s="3" t="s">
        <v>331</v>
      </c>
      <c r="C478" s="3" t="s">
        <v>128</v>
      </c>
      <c r="D478" s="3" t="s">
        <v>5</v>
      </c>
      <c r="E478" s="3" t="s">
        <v>12</v>
      </c>
      <c r="F478" s="3" t="s">
        <v>1102</v>
      </c>
      <c r="G478" s="3" t="s">
        <v>905</v>
      </c>
      <c r="H478" s="3">
        <v>57.9</v>
      </c>
    </row>
    <row r="479" spans="1:8" hidden="1" x14ac:dyDescent="0.25">
      <c r="A479" s="3" t="s">
        <v>41</v>
      </c>
      <c r="B479" s="3" t="s">
        <v>331</v>
      </c>
      <c r="C479" s="3" t="s">
        <v>824</v>
      </c>
      <c r="D479" s="3" t="s">
        <v>5</v>
      </c>
      <c r="E479" s="3" t="s">
        <v>968</v>
      </c>
      <c r="F479" s="3" t="s">
        <v>1101</v>
      </c>
    </row>
    <row r="480" spans="1:8" x14ac:dyDescent="0.25">
      <c r="A480" s="3" t="s">
        <v>41</v>
      </c>
      <c r="B480" s="3" t="s">
        <v>331</v>
      </c>
      <c r="C480" s="3" t="s">
        <v>129</v>
      </c>
      <c r="D480" s="3" t="s">
        <v>5</v>
      </c>
      <c r="E480" s="3" t="s">
        <v>1093</v>
      </c>
      <c r="F480" s="3" t="s">
        <v>1102</v>
      </c>
      <c r="G480" s="3" t="s">
        <v>905</v>
      </c>
      <c r="H480" s="3">
        <v>5.53</v>
      </c>
    </row>
    <row r="481" spans="1:8" hidden="1" x14ac:dyDescent="0.25">
      <c r="A481" s="3" t="s">
        <v>41</v>
      </c>
      <c r="B481" s="3" t="s">
        <v>331</v>
      </c>
      <c r="C481" s="3" t="s">
        <v>1052</v>
      </c>
      <c r="D481" s="3" t="s">
        <v>5</v>
      </c>
      <c r="E481" s="3" t="s">
        <v>1093</v>
      </c>
      <c r="F481" s="3" t="s">
        <v>1102</v>
      </c>
    </row>
    <row r="482" spans="1:8" hidden="1" x14ac:dyDescent="0.25">
      <c r="A482" s="3" t="s">
        <v>41</v>
      </c>
      <c r="B482" s="3" t="s">
        <v>331</v>
      </c>
      <c r="C482" s="3" t="s">
        <v>1052</v>
      </c>
      <c r="D482" s="3" t="s">
        <v>5</v>
      </c>
      <c r="E482" s="3" t="s">
        <v>1093</v>
      </c>
      <c r="F482" s="3" t="s">
        <v>1102</v>
      </c>
    </row>
    <row r="483" spans="1:8" hidden="1" x14ac:dyDescent="0.25">
      <c r="A483" s="3" t="s">
        <v>41</v>
      </c>
      <c r="B483" s="3" t="s">
        <v>331</v>
      </c>
      <c r="C483" s="3" t="s">
        <v>825</v>
      </c>
      <c r="D483" s="3" t="s">
        <v>5</v>
      </c>
      <c r="E483" s="3" t="s">
        <v>1098</v>
      </c>
      <c r="F483" s="3" t="s">
        <v>1101</v>
      </c>
    </row>
    <row r="484" spans="1:8" x14ac:dyDescent="0.25">
      <c r="A484" s="3" t="s">
        <v>41</v>
      </c>
      <c r="B484" s="3" t="s">
        <v>331</v>
      </c>
      <c r="C484" s="3" t="s">
        <v>826</v>
      </c>
      <c r="D484" s="3" t="s">
        <v>5</v>
      </c>
      <c r="E484" s="3" t="s">
        <v>404</v>
      </c>
      <c r="F484" s="3" t="s">
        <v>1102</v>
      </c>
      <c r="G484" s="3" t="s">
        <v>538</v>
      </c>
      <c r="H484" s="3">
        <v>3.24</v>
      </c>
    </row>
    <row r="485" spans="1:8" hidden="1" x14ac:dyDescent="0.25">
      <c r="A485" s="3" t="s">
        <v>41</v>
      </c>
      <c r="B485" s="3" t="s">
        <v>331</v>
      </c>
      <c r="C485" s="3" t="s">
        <v>827</v>
      </c>
      <c r="D485" s="3" t="s">
        <v>5</v>
      </c>
      <c r="E485" s="3" t="s">
        <v>967</v>
      </c>
      <c r="F485" s="3" t="s">
        <v>1101</v>
      </c>
    </row>
    <row r="486" spans="1:8" x14ac:dyDescent="0.25">
      <c r="A486" s="3" t="s">
        <v>41</v>
      </c>
      <c r="B486" s="3" t="s">
        <v>331</v>
      </c>
      <c r="C486" s="3" t="s">
        <v>409</v>
      </c>
      <c r="D486" s="3" t="s">
        <v>5</v>
      </c>
      <c r="E486" s="3" t="s">
        <v>407</v>
      </c>
      <c r="F486" s="3" t="s">
        <v>1102</v>
      </c>
      <c r="G486" s="3" t="s">
        <v>538</v>
      </c>
      <c r="H486" s="3">
        <v>17.21</v>
      </c>
    </row>
    <row r="487" spans="1:8" hidden="1" x14ac:dyDescent="0.25">
      <c r="A487" s="3" t="s">
        <v>41</v>
      </c>
      <c r="B487" s="3" t="s">
        <v>331</v>
      </c>
      <c r="C487" s="3" t="s">
        <v>828</v>
      </c>
      <c r="D487" s="3" t="s">
        <v>5</v>
      </c>
      <c r="E487" s="3" t="s">
        <v>970</v>
      </c>
      <c r="F487" s="3" t="s">
        <v>1101</v>
      </c>
    </row>
    <row r="488" spans="1:8" x14ac:dyDescent="0.25">
      <c r="A488" s="3" t="s">
        <v>41</v>
      </c>
      <c r="B488" s="3" t="s">
        <v>331</v>
      </c>
      <c r="C488" s="3" t="s">
        <v>130</v>
      </c>
      <c r="D488" s="3" t="s">
        <v>5</v>
      </c>
      <c r="E488" s="3" t="s">
        <v>1095</v>
      </c>
      <c r="F488" s="3" t="s">
        <v>1102</v>
      </c>
      <c r="G488" s="3" t="s">
        <v>905</v>
      </c>
      <c r="H488" s="3">
        <v>3</v>
      </c>
    </row>
    <row r="489" spans="1:8" hidden="1" x14ac:dyDescent="0.25">
      <c r="A489" s="3" t="s">
        <v>41</v>
      </c>
      <c r="B489" s="3" t="s">
        <v>331</v>
      </c>
      <c r="C489" s="3" t="s">
        <v>1053</v>
      </c>
      <c r="D489" s="3" t="s">
        <v>5</v>
      </c>
      <c r="E489" s="3" t="s">
        <v>1095</v>
      </c>
      <c r="F489" s="3" t="s">
        <v>1102</v>
      </c>
    </row>
    <row r="490" spans="1:8" hidden="1" x14ac:dyDescent="0.25">
      <c r="A490" s="3" t="s">
        <v>41</v>
      </c>
      <c r="B490" s="3" t="s">
        <v>331</v>
      </c>
      <c r="C490" s="3" t="s">
        <v>1053</v>
      </c>
      <c r="D490" s="3" t="s">
        <v>5</v>
      </c>
      <c r="E490" s="3" t="s">
        <v>1095</v>
      </c>
      <c r="F490" s="3" t="s">
        <v>1102</v>
      </c>
    </row>
    <row r="491" spans="1:8" hidden="1" x14ac:dyDescent="0.25">
      <c r="A491" s="3" t="s">
        <v>41</v>
      </c>
      <c r="B491" s="3" t="s">
        <v>331</v>
      </c>
      <c r="C491" s="3" t="s">
        <v>829</v>
      </c>
      <c r="D491" s="3" t="s">
        <v>5</v>
      </c>
      <c r="E491" s="3" t="s">
        <v>1096</v>
      </c>
      <c r="F491" s="3" t="s">
        <v>1101</v>
      </c>
    </row>
    <row r="492" spans="1:8" x14ac:dyDescent="0.25">
      <c r="A492" s="3" t="s">
        <v>41</v>
      </c>
      <c r="B492" s="3" t="s">
        <v>331</v>
      </c>
      <c r="C492" s="3" t="s">
        <v>131</v>
      </c>
      <c r="D492" s="3" t="s">
        <v>5</v>
      </c>
      <c r="E492" s="3" t="s">
        <v>42</v>
      </c>
      <c r="F492" s="3" t="s">
        <v>1102</v>
      </c>
      <c r="G492" s="3" t="s">
        <v>538</v>
      </c>
      <c r="H492" s="3">
        <v>7.34</v>
      </c>
    </row>
    <row r="493" spans="1:8" hidden="1" x14ac:dyDescent="0.25">
      <c r="A493" s="3" t="s">
        <v>41</v>
      </c>
      <c r="B493" s="3" t="s">
        <v>331</v>
      </c>
      <c r="C493" s="3" t="s">
        <v>830</v>
      </c>
      <c r="D493" s="3" t="s">
        <v>5</v>
      </c>
      <c r="E493" s="3" t="s">
        <v>974</v>
      </c>
      <c r="F493" s="3" t="s">
        <v>1101</v>
      </c>
    </row>
    <row r="494" spans="1:8" x14ac:dyDescent="0.25">
      <c r="A494" s="3" t="s">
        <v>41</v>
      </c>
      <c r="B494" s="3" t="s">
        <v>331</v>
      </c>
      <c r="C494" s="3" t="s">
        <v>221</v>
      </c>
      <c r="D494" s="3" t="s">
        <v>5</v>
      </c>
      <c r="E494" s="3" t="s">
        <v>222</v>
      </c>
      <c r="F494" s="3" t="s">
        <v>1102</v>
      </c>
      <c r="G494" s="3" t="s">
        <v>538</v>
      </c>
      <c r="H494" s="3">
        <v>8.6999999999999993</v>
      </c>
    </row>
    <row r="495" spans="1:8" hidden="1" x14ac:dyDescent="0.25">
      <c r="A495" s="3" t="s">
        <v>41</v>
      </c>
      <c r="B495" s="3" t="s">
        <v>331</v>
      </c>
      <c r="C495" s="3" t="s">
        <v>831</v>
      </c>
      <c r="D495" s="3" t="s">
        <v>5</v>
      </c>
      <c r="E495" s="3" t="s">
        <v>977</v>
      </c>
      <c r="F495" s="3" t="s">
        <v>1101</v>
      </c>
    </row>
    <row r="496" spans="1:8" x14ac:dyDescent="0.25">
      <c r="A496" s="3" t="s">
        <v>41</v>
      </c>
      <c r="B496" s="3" t="s">
        <v>331</v>
      </c>
      <c r="C496" s="3" t="s">
        <v>416</v>
      </c>
      <c r="D496" s="3" t="s">
        <v>5</v>
      </c>
      <c r="E496" s="3" t="s">
        <v>406</v>
      </c>
      <c r="F496" s="3" t="s">
        <v>1102</v>
      </c>
      <c r="G496" s="3" t="s">
        <v>538</v>
      </c>
      <c r="H496" s="3">
        <v>17.21</v>
      </c>
    </row>
    <row r="497" spans="1:8" hidden="1" x14ac:dyDescent="0.25">
      <c r="A497" s="3" t="s">
        <v>41</v>
      </c>
      <c r="B497" s="3" t="s">
        <v>331</v>
      </c>
      <c r="C497" s="3" t="s">
        <v>832</v>
      </c>
      <c r="D497" s="3" t="s">
        <v>5</v>
      </c>
      <c r="E497" s="3" t="s">
        <v>966</v>
      </c>
      <c r="F497" s="3" t="s">
        <v>1101</v>
      </c>
    </row>
    <row r="498" spans="1:8" x14ac:dyDescent="0.25">
      <c r="A498" s="3" t="s">
        <v>41</v>
      </c>
      <c r="B498" s="3" t="s">
        <v>331</v>
      </c>
      <c r="C498" s="3" t="s">
        <v>524</v>
      </c>
      <c r="D498" s="3" t="s">
        <v>5</v>
      </c>
      <c r="E498" s="3" t="s">
        <v>403</v>
      </c>
      <c r="F498" s="3" t="s">
        <v>1102</v>
      </c>
      <c r="G498" s="3" t="s">
        <v>538</v>
      </c>
      <c r="H498" s="3">
        <v>10.77</v>
      </c>
    </row>
    <row r="499" spans="1:8" hidden="1" x14ac:dyDescent="0.25">
      <c r="A499" s="3" t="s">
        <v>41</v>
      </c>
      <c r="B499" s="3" t="s">
        <v>331</v>
      </c>
      <c r="C499" s="3" t="s">
        <v>506</v>
      </c>
      <c r="D499" s="3" t="s">
        <v>5</v>
      </c>
      <c r="E499" s="3" t="s">
        <v>244</v>
      </c>
      <c r="F499" s="3" t="s">
        <v>1102</v>
      </c>
    </row>
    <row r="500" spans="1:8" x14ac:dyDescent="0.25">
      <c r="A500" s="3" t="s">
        <v>339</v>
      </c>
      <c r="B500" s="3" t="s">
        <v>331</v>
      </c>
      <c r="C500" s="3" t="s">
        <v>135</v>
      </c>
      <c r="D500" s="3" t="s">
        <v>5</v>
      </c>
      <c r="E500" s="3" t="s">
        <v>12</v>
      </c>
      <c r="F500" s="3" t="s">
        <v>1102</v>
      </c>
      <c r="G500" s="3" t="s">
        <v>905</v>
      </c>
      <c r="H500" s="3">
        <v>57.9</v>
      </c>
    </row>
    <row r="501" spans="1:8" hidden="1" x14ac:dyDescent="0.25">
      <c r="A501" s="3" t="s">
        <v>339</v>
      </c>
      <c r="B501" s="3" t="s">
        <v>331</v>
      </c>
      <c r="C501" s="3" t="s">
        <v>833</v>
      </c>
      <c r="D501" s="3" t="s">
        <v>5</v>
      </c>
      <c r="E501" s="3" t="s">
        <v>968</v>
      </c>
      <c r="F501" s="3" t="s">
        <v>1101</v>
      </c>
    </row>
    <row r="502" spans="1:8" x14ac:dyDescent="0.25">
      <c r="A502" s="3" t="s">
        <v>339</v>
      </c>
      <c r="B502" s="3" t="s">
        <v>331</v>
      </c>
      <c r="C502" s="3" t="s">
        <v>136</v>
      </c>
      <c r="D502" s="3" t="s">
        <v>5</v>
      </c>
      <c r="E502" s="3" t="s">
        <v>1093</v>
      </c>
      <c r="F502" s="3" t="s">
        <v>1102</v>
      </c>
      <c r="G502" s="3" t="s">
        <v>905</v>
      </c>
      <c r="H502" s="3">
        <v>5.53</v>
      </c>
    </row>
    <row r="503" spans="1:8" hidden="1" x14ac:dyDescent="0.25">
      <c r="A503" s="3" t="s">
        <v>339</v>
      </c>
      <c r="B503" s="3" t="s">
        <v>331</v>
      </c>
      <c r="C503" s="3" t="s">
        <v>1054</v>
      </c>
      <c r="D503" s="3" t="s">
        <v>5</v>
      </c>
      <c r="E503" s="3" t="s">
        <v>1093</v>
      </c>
      <c r="F503" s="3" t="s">
        <v>1102</v>
      </c>
    </row>
    <row r="504" spans="1:8" hidden="1" x14ac:dyDescent="0.25">
      <c r="A504" s="3" t="s">
        <v>339</v>
      </c>
      <c r="B504" s="3" t="s">
        <v>331</v>
      </c>
      <c r="C504" s="3" t="s">
        <v>1054</v>
      </c>
      <c r="D504" s="3" t="s">
        <v>5</v>
      </c>
      <c r="E504" s="3" t="s">
        <v>1093</v>
      </c>
      <c r="F504" s="3" t="s">
        <v>1102</v>
      </c>
    </row>
    <row r="505" spans="1:8" hidden="1" x14ac:dyDescent="0.25">
      <c r="A505" s="3" t="s">
        <v>339</v>
      </c>
      <c r="B505" s="3" t="s">
        <v>331</v>
      </c>
      <c r="C505" s="3" t="s">
        <v>834</v>
      </c>
      <c r="D505" s="3" t="s">
        <v>5</v>
      </c>
      <c r="E505" s="3" t="s">
        <v>1098</v>
      </c>
      <c r="F505" s="3" t="s">
        <v>1101</v>
      </c>
    </row>
    <row r="506" spans="1:8" x14ac:dyDescent="0.25">
      <c r="A506" s="3" t="s">
        <v>339</v>
      </c>
      <c r="B506" s="3" t="s">
        <v>331</v>
      </c>
      <c r="C506" s="3" t="s">
        <v>835</v>
      </c>
      <c r="D506" s="3" t="s">
        <v>5</v>
      </c>
      <c r="E506" s="3" t="s">
        <v>404</v>
      </c>
      <c r="F506" s="3" t="s">
        <v>1102</v>
      </c>
      <c r="G506" s="3" t="s">
        <v>538</v>
      </c>
      <c r="H506" s="3">
        <v>3.24</v>
      </c>
    </row>
    <row r="507" spans="1:8" hidden="1" x14ac:dyDescent="0.25">
      <c r="A507" s="3" t="s">
        <v>339</v>
      </c>
      <c r="B507" s="3" t="s">
        <v>331</v>
      </c>
      <c r="C507" s="3" t="s">
        <v>836</v>
      </c>
      <c r="D507" s="3" t="s">
        <v>5</v>
      </c>
      <c r="E507" s="3" t="s">
        <v>967</v>
      </c>
      <c r="F507" s="3" t="s">
        <v>1101</v>
      </c>
    </row>
    <row r="508" spans="1:8" x14ac:dyDescent="0.25">
      <c r="A508" s="3" t="s">
        <v>339</v>
      </c>
      <c r="B508" s="3" t="s">
        <v>331</v>
      </c>
      <c r="C508" s="3" t="s">
        <v>410</v>
      </c>
      <c r="D508" s="3" t="s">
        <v>5</v>
      </c>
      <c r="E508" s="3" t="s">
        <v>407</v>
      </c>
      <c r="F508" s="3" t="s">
        <v>1102</v>
      </c>
      <c r="G508" s="3" t="s">
        <v>538</v>
      </c>
      <c r="H508" s="3">
        <v>17.21</v>
      </c>
    </row>
    <row r="509" spans="1:8" hidden="1" x14ac:dyDescent="0.25">
      <c r="A509" s="3" t="s">
        <v>339</v>
      </c>
      <c r="B509" s="3" t="s">
        <v>331</v>
      </c>
      <c r="C509" s="3" t="s">
        <v>837</v>
      </c>
      <c r="D509" s="3" t="s">
        <v>5</v>
      </c>
      <c r="E509" s="3" t="s">
        <v>970</v>
      </c>
      <c r="F509" s="3" t="s">
        <v>1101</v>
      </c>
    </row>
    <row r="510" spans="1:8" x14ac:dyDescent="0.25">
      <c r="A510" s="3" t="s">
        <v>339</v>
      </c>
      <c r="B510" s="3" t="s">
        <v>331</v>
      </c>
      <c r="C510" s="3" t="s">
        <v>137</v>
      </c>
      <c r="D510" s="3" t="s">
        <v>5</v>
      </c>
      <c r="E510" s="3" t="s">
        <v>1095</v>
      </c>
      <c r="F510" s="3" t="s">
        <v>1102</v>
      </c>
      <c r="G510" s="3" t="s">
        <v>905</v>
      </c>
      <c r="H510" s="3">
        <v>3</v>
      </c>
    </row>
    <row r="511" spans="1:8" hidden="1" x14ac:dyDescent="0.25">
      <c r="A511" s="3" t="s">
        <v>339</v>
      </c>
      <c r="B511" s="3" t="s">
        <v>331</v>
      </c>
      <c r="C511" s="3" t="s">
        <v>1055</v>
      </c>
      <c r="D511" s="3" t="s">
        <v>5</v>
      </c>
      <c r="E511" s="3" t="s">
        <v>1095</v>
      </c>
      <c r="F511" s="3" t="s">
        <v>1102</v>
      </c>
    </row>
    <row r="512" spans="1:8" hidden="1" x14ac:dyDescent="0.25">
      <c r="A512" s="3" t="s">
        <v>339</v>
      </c>
      <c r="B512" s="3" t="s">
        <v>331</v>
      </c>
      <c r="C512" s="3" t="s">
        <v>1055</v>
      </c>
      <c r="D512" s="3" t="s">
        <v>5</v>
      </c>
      <c r="E512" s="3" t="s">
        <v>1095</v>
      </c>
      <c r="F512" s="3" t="s">
        <v>1102</v>
      </c>
    </row>
    <row r="513" spans="1:8" hidden="1" x14ac:dyDescent="0.25">
      <c r="A513" s="3" t="s">
        <v>339</v>
      </c>
      <c r="B513" s="3" t="s">
        <v>331</v>
      </c>
      <c r="C513" s="3" t="s">
        <v>838</v>
      </c>
      <c r="D513" s="3" t="s">
        <v>5</v>
      </c>
      <c r="E513" s="3" t="s">
        <v>1096</v>
      </c>
      <c r="F513" s="3" t="s">
        <v>1101</v>
      </c>
    </row>
    <row r="514" spans="1:8" x14ac:dyDescent="0.25">
      <c r="A514" s="3" t="s">
        <v>339</v>
      </c>
      <c r="B514" s="3" t="s">
        <v>331</v>
      </c>
      <c r="C514" s="3" t="s">
        <v>138</v>
      </c>
      <c r="D514" s="3" t="s">
        <v>5</v>
      </c>
      <c r="E514" s="3" t="s">
        <v>42</v>
      </c>
      <c r="F514" s="3" t="s">
        <v>1102</v>
      </c>
      <c r="G514" s="3" t="s">
        <v>538</v>
      </c>
      <c r="H514" s="3">
        <v>7.34</v>
      </c>
    </row>
    <row r="515" spans="1:8" hidden="1" x14ac:dyDescent="0.25">
      <c r="A515" s="3" t="s">
        <v>339</v>
      </c>
      <c r="B515" s="3" t="s">
        <v>331</v>
      </c>
      <c r="C515" s="3" t="s">
        <v>839</v>
      </c>
      <c r="D515" s="3" t="s">
        <v>5</v>
      </c>
      <c r="E515" s="3" t="s">
        <v>974</v>
      </c>
      <c r="F515" s="3" t="s">
        <v>1101</v>
      </c>
    </row>
    <row r="516" spans="1:8" x14ac:dyDescent="0.25">
      <c r="A516" s="3" t="s">
        <v>339</v>
      </c>
      <c r="B516" s="3" t="s">
        <v>331</v>
      </c>
      <c r="C516" s="3" t="s">
        <v>223</v>
      </c>
      <c r="D516" s="3" t="s">
        <v>5</v>
      </c>
      <c r="E516" s="3" t="s">
        <v>222</v>
      </c>
      <c r="F516" s="3" t="s">
        <v>1102</v>
      </c>
      <c r="G516" s="3" t="s">
        <v>538</v>
      </c>
      <c r="H516" s="3">
        <v>8.6999999999999993</v>
      </c>
    </row>
    <row r="517" spans="1:8" hidden="1" x14ac:dyDescent="0.25">
      <c r="A517" s="3" t="s">
        <v>339</v>
      </c>
      <c r="B517" s="3" t="s">
        <v>331</v>
      </c>
      <c r="C517" s="3" t="s">
        <v>840</v>
      </c>
      <c r="D517" s="3" t="s">
        <v>5</v>
      </c>
      <c r="E517" s="3" t="s">
        <v>977</v>
      </c>
      <c r="F517" s="3" t="s">
        <v>1101</v>
      </c>
    </row>
    <row r="518" spans="1:8" x14ac:dyDescent="0.25">
      <c r="A518" s="3" t="s">
        <v>339</v>
      </c>
      <c r="B518" s="3" t="s">
        <v>331</v>
      </c>
      <c r="C518" s="3" t="s">
        <v>417</v>
      </c>
      <c r="D518" s="3" t="s">
        <v>5</v>
      </c>
      <c r="E518" s="3" t="s">
        <v>406</v>
      </c>
      <c r="F518" s="3" t="s">
        <v>1102</v>
      </c>
      <c r="G518" s="3" t="s">
        <v>538</v>
      </c>
      <c r="H518" s="3">
        <v>17.21</v>
      </c>
    </row>
    <row r="519" spans="1:8" hidden="1" x14ac:dyDescent="0.25">
      <c r="A519" s="3" t="s">
        <v>339</v>
      </c>
      <c r="B519" s="3" t="s">
        <v>331</v>
      </c>
      <c r="C519" s="3" t="s">
        <v>841</v>
      </c>
      <c r="D519" s="3" t="s">
        <v>5</v>
      </c>
      <c r="E519" s="3" t="s">
        <v>966</v>
      </c>
      <c r="F519" s="3" t="s">
        <v>1101</v>
      </c>
    </row>
    <row r="520" spans="1:8" x14ac:dyDescent="0.25">
      <c r="A520" s="3" t="s">
        <v>339</v>
      </c>
      <c r="B520" s="3" t="s">
        <v>331</v>
      </c>
      <c r="C520" s="3" t="s">
        <v>525</v>
      </c>
      <c r="D520" s="3" t="s">
        <v>5</v>
      </c>
      <c r="E520" s="3" t="s">
        <v>403</v>
      </c>
      <c r="F520" s="3" t="s">
        <v>1102</v>
      </c>
      <c r="G520" s="3" t="s">
        <v>538</v>
      </c>
      <c r="H520" s="3">
        <v>10.77</v>
      </c>
    </row>
    <row r="521" spans="1:8" hidden="1" x14ac:dyDescent="0.25">
      <c r="A521" s="3" t="s">
        <v>339</v>
      </c>
      <c r="B521" s="3" t="s">
        <v>331</v>
      </c>
      <c r="C521" s="3" t="s">
        <v>507</v>
      </c>
      <c r="D521" s="3" t="s">
        <v>5</v>
      </c>
      <c r="E521" s="3" t="s">
        <v>244</v>
      </c>
      <c r="F521" s="3" t="s">
        <v>1102</v>
      </c>
    </row>
    <row r="522" spans="1:8" x14ac:dyDescent="0.25">
      <c r="A522" s="3" t="s">
        <v>340</v>
      </c>
      <c r="B522" s="3" t="s">
        <v>331</v>
      </c>
      <c r="C522" s="3" t="s">
        <v>139</v>
      </c>
      <c r="D522" s="3" t="s">
        <v>5</v>
      </c>
      <c r="E522" s="3" t="s">
        <v>12</v>
      </c>
      <c r="F522" s="3" t="s">
        <v>1102</v>
      </c>
      <c r="G522" s="3" t="s">
        <v>905</v>
      </c>
      <c r="H522" s="3">
        <v>57.9</v>
      </c>
    </row>
    <row r="523" spans="1:8" hidden="1" x14ac:dyDescent="0.25">
      <c r="A523" s="3" t="s">
        <v>340</v>
      </c>
      <c r="B523" s="3" t="s">
        <v>331</v>
      </c>
      <c r="C523" s="3" t="s">
        <v>842</v>
      </c>
      <c r="D523" s="3" t="s">
        <v>5</v>
      </c>
      <c r="E523" s="3" t="s">
        <v>968</v>
      </c>
      <c r="F523" s="3" t="s">
        <v>1101</v>
      </c>
    </row>
    <row r="524" spans="1:8" x14ac:dyDescent="0.25">
      <c r="A524" s="3" t="s">
        <v>340</v>
      </c>
      <c r="B524" s="3" t="s">
        <v>331</v>
      </c>
      <c r="C524" s="3" t="s">
        <v>140</v>
      </c>
      <c r="D524" s="3" t="s">
        <v>5</v>
      </c>
      <c r="E524" s="3" t="s">
        <v>1093</v>
      </c>
      <c r="F524" s="3" t="s">
        <v>1102</v>
      </c>
      <c r="G524" s="3" t="s">
        <v>905</v>
      </c>
      <c r="H524" s="3">
        <v>5.53</v>
      </c>
    </row>
    <row r="525" spans="1:8" hidden="1" x14ac:dyDescent="0.25">
      <c r="A525" s="3" t="s">
        <v>340</v>
      </c>
      <c r="B525" s="3" t="s">
        <v>331</v>
      </c>
      <c r="C525" s="3" t="s">
        <v>1056</v>
      </c>
      <c r="D525" s="3" t="s">
        <v>5</v>
      </c>
      <c r="E525" s="3" t="s">
        <v>1093</v>
      </c>
      <c r="F525" s="3" t="s">
        <v>1102</v>
      </c>
    </row>
    <row r="526" spans="1:8" hidden="1" x14ac:dyDescent="0.25">
      <c r="A526" s="3" t="s">
        <v>340</v>
      </c>
      <c r="B526" s="3" t="s">
        <v>331</v>
      </c>
      <c r="C526" s="3" t="s">
        <v>1056</v>
      </c>
      <c r="D526" s="3" t="s">
        <v>5</v>
      </c>
      <c r="E526" s="3" t="s">
        <v>1093</v>
      </c>
      <c r="F526" s="3" t="s">
        <v>1102</v>
      </c>
    </row>
    <row r="527" spans="1:8" hidden="1" x14ac:dyDescent="0.25">
      <c r="A527" s="3" t="s">
        <v>340</v>
      </c>
      <c r="B527" s="3" t="s">
        <v>331</v>
      </c>
      <c r="C527" s="3" t="s">
        <v>843</v>
      </c>
      <c r="D527" s="3" t="s">
        <v>5</v>
      </c>
      <c r="E527" s="3" t="s">
        <v>1098</v>
      </c>
      <c r="F527" s="3" t="s">
        <v>1101</v>
      </c>
    </row>
    <row r="528" spans="1:8" x14ac:dyDescent="0.25">
      <c r="A528" s="3" t="s">
        <v>340</v>
      </c>
      <c r="B528" s="3" t="s">
        <v>331</v>
      </c>
      <c r="C528" s="3" t="s">
        <v>844</v>
      </c>
      <c r="D528" s="3" t="s">
        <v>5</v>
      </c>
      <c r="E528" s="3" t="s">
        <v>404</v>
      </c>
      <c r="F528" s="3" t="s">
        <v>1102</v>
      </c>
      <c r="G528" s="3" t="s">
        <v>538</v>
      </c>
      <c r="H528" s="3">
        <v>3.24</v>
      </c>
    </row>
    <row r="529" spans="1:8" hidden="1" x14ac:dyDescent="0.25">
      <c r="A529" s="3" t="s">
        <v>340</v>
      </c>
      <c r="B529" s="3" t="s">
        <v>331</v>
      </c>
      <c r="C529" s="3" t="s">
        <v>845</v>
      </c>
      <c r="D529" s="3" t="s">
        <v>5</v>
      </c>
      <c r="E529" s="3" t="s">
        <v>967</v>
      </c>
      <c r="F529" s="3" t="s">
        <v>1101</v>
      </c>
    </row>
    <row r="530" spans="1:8" x14ac:dyDescent="0.25">
      <c r="A530" s="3" t="s">
        <v>340</v>
      </c>
      <c r="B530" s="3" t="s">
        <v>331</v>
      </c>
      <c r="C530" s="3" t="s">
        <v>846</v>
      </c>
      <c r="D530" s="3" t="s">
        <v>5</v>
      </c>
      <c r="E530" s="3" t="s">
        <v>407</v>
      </c>
      <c r="F530" s="3" t="s">
        <v>1102</v>
      </c>
      <c r="G530" s="3" t="s">
        <v>538</v>
      </c>
      <c r="H530" s="3">
        <v>17.21</v>
      </c>
    </row>
    <row r="531" spans="1:8" hidden="1" x14ac:dyDescent="0.25">
      <c r="A531" s="3" t="s">
        <v>340</v>
      </c>
      <c r="B531" s="3" t="s">
        <v>331</v>
      </c>
      <c r="C531" s="3" t="s">
        <v>847</v>
      </c>
      <c r="D531" s="3" t="s">
        <v>5</v>
      </c>
      <c r="E531" s="3" t="s">
        <v>970</v>
      </c>
      <c r="F531" s="3" t="s">
        <v>1101</v>
      </c>
    </row>
    <row r="532" spans="1:8" x14ac:dyDescent="0.25">
      <c r="A532" s="3" t="s">
        <v>340</v>
      </c>
      <c r="B532" s="3" t="s">
        <v>331</v>
      </c>
      <c r="C532" s="3" t="s">
        <v>141</v>
      </c>
      <c r="D532" s="3" t="s">
        <v>5</v>
      </c>
      <c r="E532" s="3" t="s">
        <v>1095</v>
      </c>
      <c r="F532" s="3" t="s">
        <v>1102</v>
      </c>
      <c r="G532" s="3" t="s">
        <v>905</v>
      </c>
      <c r="H532" s="3">
        <v>3</v>
      </c>
    </row>
    <row r="533" spans="1:8" hidden="1" x14ac:dyDescent="0.25">
      <c r="A533" s="3" t="s">
        <v>340</v>
      </c>
      <c r="B533" s="3" t="s">
        <v>331</v>
      </c>
      <c r="C533" s="3" t="s">
        <v>1057</v>
      </c>
      <c r="D533" s="3" t="s">
        <v>5</v>
      </c>
      <c r="E533" s="3" t="s">
        <v>1095</v>
      </c>
      <c r="F533" s="3" t="s">
        <v>1102</v>
      </c>
    </row>
    <row r="534" spans="1:8" hidden="1" x14ac:dyDescent="0.25">
      <c r="A534" s="3" t="s">
        <v>340</v>
      </c>
      <c r="B534" s="3" t="s">
        <v>331</v>
      </c>
      <c r="C534" s="3" t="s">
        <v>1057</v>
      </c>
      <c r="D534" s="3" t="s">
        <v>5</v>
      </c>
      <c r="E534" s="3" t="s">
        <v>1095</v>
      </c>
      <c r="F534" s="3" t="s">
        <v>1102</v>
      </c>
    </row>
    <row r="535" spans="1:8" hidden="1" x14ac:dyDescent="0.25">
      <c r="A535" s="3" t="s">
        <v>340</v>
      </c>
      <c r="B535" s="3" t="s">
        <v>331</v>
      </c>
      <c r="C535" s="3" t="s">
        <v>848</v>
      </c>
      <c r="D535" s="3" t="s">
        <v>5</v>
      </c>
      <c r="E535" s="3" t="s">
        <v>1096</v>
      </c>
      <c r="F535" s="3" t="s">
        <v>1101</v>
      </c>
    </row>
    <row r="536" spans="1:8" x14ac:dyDescent="0.25">
      <c r="A536" s="3" t="s">
        <v>340</v>
      </c>
      <c r="B536" s="3" t="s">
        <v>331</v>
      </c>
      <c r="C536" s="3" t="s">
        <v>142</v>
      </c>
      <c r="D536" s="3" t="s">
        <v>5</v>
      </c>
      <c r="E536" s="3" t="s">
        <v>42</v>
      </c>
      <c r="F536" s="3" t="s">
        <v>1102</v>
      </c>
      <c r="G536" s="3" t="s">
        <v>538</v>
      </c>
      <c r="H536" s="3">
        <v>7.34</v>
      </c>
    </row>
    <row r="537" spans="1:8" hidden="1" x14ac:dyDescent="0.25">
      <c r="A537" s="3" t="s">
        <v>340</v>
      </c>
      <c r="B537" s="3" t="s">
        <v>331</v>
      </c>
      <c r="C537" s="3" t="s">
        <v>849</v>
      </c>
      <c r="D537" s="3" t="s">
        <v>5</v>
      </c>
      <c r="E537" s="3" t="s">
        <v>974</v>
      </c>
      <c r="F537" s="3" t="s">
        <v>1101</v>
      </c>
    </row>
    <row r="538" spans="1:8" x14ac:dyDescent="0.25">
      <c r="A538" s="3" t="s">
        <v>340</v>
      </c>
      <c r="B538" s="3" t="s">
        <v>331</v>
      </c>
      <c r="C538" s="3" t="s">
        <v>224</v>
      </c>
      <c r="D538" s="3" t="s">
        <v>5</v>
      </c>
      <c r="E538" s="3" t="s">
        <v>222</v>
      </c>
      <c r="F538" s="3" t="s">
        <v>1102</v>
      </c>
      <c r="G538" s="3" t="s">
        <v>538</v>
      </c>
      <c r="H538" s="3">
        <v>8.6999999999999993</v>
      </c>
    </row>
    <row r="539" spans="1:8" hidden="1" x14ac:dyDescent="0.25">
      <c r="A539" s="3" t="s">
        <v>340</v>
      </c>
      <c r="B539" s="3" t="s">
        <v>331</v>
      </c>
      <c r="C539" s="3" t="s">
        <v>850</v>
      </c>
      <c r="D539" s="3" t="s">
        <v>5</v>
      </c>
      <c r="E539" s="3" t="s">
        <v>977</v>
      </c>
      <c r="F539" s="3" t="s">
        <v>1101</v>
      </c>
    </row>
    <row r="540" spans="1:8" x14ac:dyDescent="0.25">
      <c r="A540" s="3" t="s">
        <v>340</v>
      </c>
      <c r="B540" s="3" t="s">
        <v>331</v>
      </c>
      <c r="C540" s="3" t="s">
        <v>418</v>
      </c>
      <c r="D540" s="3" t="s">
        <v>5</v>
      </c>
      <c r="E540" s="3" t="s">
        <v>406</v>
      </c>
      <c r="F540" s="3" t="s">
        <v>1102</v>
      </c>
      <c r="G540" s="3" t="s">
        <v>538</v>
      </c>
      <c r="H540" s="3">
        <v>17.21</v>
      </c>
    </row>
    <row r="541" spans="1:8" hidden="1" x14ac:dyDescent="0.25">
      <c r="A541" s="3" t="s">
        <v>340</v>
      </c>
      <c r="B541" s="3" t="s">
        <v>331</v>
      </c>
      <c r="C541" s="3" t="s">
        <v>851</v>
      </c>
      <c r="D541" s="3" t="s">
        <v>5</v>
      </c>
      <c r="E541" s="3" t="s">
        <v>966</v>
      </c>
      <c r="F541" s="3" t="s">
        <v>1101</v>
      </c>
    </row>
    <row r="542" spans="1:8" x14ac:dyDescent="0.25">
      <c r="A542" s="3" t="s">
        <v>340</v>
      </c>
      <c r="B542" s="3" t="s">
        <v>331</v>
      </c>
      <c r="C542" s="3" t="s">
        <v>526</v>
      </c>
      <c r="D542" s="3" t="s">
        <v>5</v>
      </c>
      <c r="E542" s="3" t="s">
        <v>403</v>
      </c>
      <c r="F542" s="3" t="s">
        <v>1102</v>
      </c>
      <c r="G542" s="3" t="s">
        <v>538</v>
      </c>
      <c r="H542" s="3">
        <v>10.77</v>
      </c>
    </row>
    <row r="543" spans="1:8" hidden="1" x14ac:dyDescent="0.25">
      <c r="A543" s="3" t="s">
        <v>340</v>
      </c>
      <c r="B543" s="3" t="s">
        <v>331</v>
      </c>
      <c r="C543" s="3" t="s">
        <v>508</v>
      </c>
      <c r="D543" s="3" t="s">
        <v>5</v>
      </c>
      <c r="E543" s="3" t="s">
        <v>244</v>
      </c>
      <c r="F543" s="3" t="s">
        <v>1102</v>
      </c>
    </row>
    <row r="544" spans="1:8" x14ac:dyDescent="0.25">
      <c r="A544" s="3" t="s">
        <v>341</v>
      </c>
      <c r="B544" s="3" t="s">
        <v>331</v>
      </c>
      <c r="C544" s="3" t="s">
        <v>143</v>
      </c>
      <c r="D544" s="3" t="s">
        <v>5</v>
      </c>
      <c r="E544" s="3" t="s">
        <v>12</v>
      </c>
      <c r="F544" s="3" t="s">
        <v>1102</v>
      </c>
      <c r="G544" s="3" t="s">
        <v>905</v>
      </c>
      <c r="H544" s="3">
        <v>57.9</v>
      </c>
    </row>
    <row r="545" spans="1:8" hidden="1" x14ac:dyDescent="0.25">
      <c r="A545" s="3" t="s">
        <v>341</v>
      </c>
      <c r="B545" s="3" t="s">
        <v>331</v>
      </c>
      <c r="C545" s="3" t="s">
        <v>852</v>
      </c>
      <c r="D545" s="3" t="s">
        <v>5</v>
      </c>
      <c r="E545" s="3" t="s">
        <v>968</v>
      </c>
      <c r="F545" s="3" t="s">
        <v>1101</v>
      </c>
    </row>
    <row r="546" spans="1:8" x14ac:dyDescent="0.25">
      <c r="A546" s="3" t="s">
        <v>341</v>
      </c>
      <c r="B546" s="3" t="s">
        <v>331</v>
      </c>
      <c r="C546" s="3" t="s">
        <v>144</v>
      </c>
      <c r="D546" s="3" t="s">
        <v>5</v>
      </c>
      <c r="E546" s="3" t="s">
        <v>1093</v>
      </c>
      <c r="F546" s="3" t="s">
        <v>1102</v>
      </c>
      <c r="G546" s="3" t="s">
        <v>905</v>
      </c>
      <c r="H546" s="3">
        <v>5.53</v>
      </c>
    </row>
    <row r="547" spans="1:8" hidden="1" x14ac:dyDescent="0.25">
      <c r="A547" s="3" t="s">
        <v>341</v>
      </c>
      <c r="B547" s="3" t="s">
        <v>331</v>
      </c>
      <c r="C547" s="3" t="s">
        <v>1058</v>
      </c>
      <c r="D547" s="3" t="s">
        <v>5</v>
      </c>
      <c r="E547" s="3" t="s">
        <v>1093</v>
      </c>
      <c r="F547" s="3" t="s">
        <v>1102</v>
      </c>
    </row>
    <row r="548" spans="1:8" hidden="1" x14ac:dyDescent="0.25">
      <c r="A548" s="3" t="s">
        <v>341</v>
      </c>
      <c r="B548" s="3" t="s">
        <v>331</v>
      </c>
      <c r="C548" s="3" t="s">
        <v>1058</v>
      </c>
      <c r="D548" s="3" t="s">
        <v>5</v>
      </c>
      <c r="E548" s="3" t="s">
        <v>1093</v>
      </c>
      <c r="F548" s="3" t="s">
        <v>1102</v>
      </c>
    </row>
    <row r="549" spans="1:8" hidden="1" x14ac:dyDescent="0.25">
      <c r="A549" s="3" t="s">
        <v>341</v>
      </c>
      <c r="B549" s="3" t="s">
        <v>331</v>
      </c>
      <c r="C549" s="3" t="s">
        <v>853</v>
      </c>
      <c r="D549" s="3" t="s">
        <v>5</v>
      </c>
      <c r="E549" s="3" t="s">
        <v>1098</v>
      </c>
      <c r="F549" s="3" t="s">
        <v>1101</v>
      </c>
    </row>
    <row r="550" spans="1:8" x14ac:dyDescent="0.25">
      <c r="A550" s="3" t="s">
        <v>341</v>
      </c>
      <c r="B550" s="3" t="s">
        <v>331</v>
      </c>
      <c r="C550" s="3" t="s">
        <v>854</v>
      </c>
      <c r="D550" s="3" t="s">
        <v>5</v>
      </c>
      <c r="E550" s="3" t="s">
        <v>404</v>
      </c>
      <c r="F550" s="3" t="s">
        <v>1102</v>
      </c>
      <c r="G550" s="3" t="s">
        <v>538</v>
      </c>
      <c r="H550" s="3">
        <v>3.24</v>
      </c>
    </row>
    <row r="551" spans="1:8" hidden="1" x14ac:dyDescent="0.25">
      <c r="A551" s="3" t="s">
        <v>341</v>
      </c>
      <c r="B551" s="3" t="s">
        <v>331</v>
      </c>
      <c r="C551" s="3" t="s">
        <v>855</v>
      </c>
      <c r="D551" s="3" t="s">
        <v>5</v>
      </c>
      <c r="E551" s="3" t="s">
        <v>967</v>
      </c>
      <c r="F551" s="3" t="s">
        <v>1101</v>
      </c>
    </row>
    <row r="552" spans="1:8" x14ac:dyDescent="0.25">
      <c r="A552" s="3" t="s">
        <v>341</v>
      </c>
      <c r="B552" s="3" t="s">
        <v>331</v>
      </c>
      <c r="C552" s="3" t="s">
        <v>856</v>
      </c>
      <c r="D552" s="3" t="s">
        <v>5</v>
      </c>
      <c r="E552" s="3" t="s">
        <v>407</v>
      </c>
      <c r="F552" s="3" t="s">
        <v>1102</v>
      </c>
      <c r="G552" s="3" t="s">
        <v>538</v>
      </c>
      <c r="H552" s="3">
        <v>17.21</v>
      </c>
    </row>
    <row r="553" spans="1:8" hidden="1" x14ac:dyDescent="0.25">
      <c r="A553" s="3" t="s">
        <v>341</v>
      </c>
      <c r="B553" s="3" t="s">
        <v>331</v>
      </c>
      <c r="C553" s="3" t="s">
        <v>857</v>
      </c>
      <c r="D553" s="3" t="s">
        <v>5</v>
      </c>
      <c r="E553" s="3" t="s">
        <v>970</v>
      </c>
      <c r="F553" s="3" t="s">
        <v>1101</v>
      </c>
    </row>
    <row r="554" spans="1:8" x14ac:dyDescent="0.25">
      <c r="A554" s="3" t="s">
        <v>341</v>
      </c>
      <c r="B554" s="3" t="s">
        <v>331</v>
      </c>
      <c r="C554" s="3" t="s">
        <v>145</v>
      </c>
      <c r="D554" s="3" t="s">
        <v>5</v>
      </c>
      <c r="E554" s="3" t="s">
        <v>1095</v>
      </c>
      <c r="F554" s="3" t="s">
        <v>1102</v>
      </c>
      <c r="G554" s="3" t="s">
        <v>905</v>
      </c>
      <c r="H554" s="3">
        <v>3</v>
      </c>
    </row>
    <row r="555" spans="1:8" hidden="1" x14ac:dyDescent="0.25">
      <c r="A555" s="3" t="s">
        <v>341</v>
      </c>
      <c r="B555" s="3" t="s">
        <v>331</v>
      </c>
      <c r="C555" s="3" t="s">
        <v>1059</v>
      </c>
      <c r="D555" s="3" t="s">
        <v>5</v>
      </c>
      <c r="E555" s="3" t="s">
        <v>1095</v>
      </c>
      <c r="F555" s="3" t="s">
        <v>1102</v>
      </c>
    </row>
    <row r="556" spans="1:8" hidden="1" x14ac:dyDescent="0.25">
      <c r="A556" s="3" t="s">
        <v>341</v>
      </c>
      <c r="B556" s="3" t="s">
        <v>331</v>
      </c>
      <c r="C556" s="3" t="s">
        <v>1059</v>
      </c>
      <c r="D556" s="3" t="s">
        <v>5</v>
      </c>
      <c r="E556" s="3" t="s">
        <v>1095</v>
      </c>
      <c r="F556" s="3" t="s">
        <v>1102</v>
      </c>
    </row>
    <row r="557" spans="1:8" hidden="1" x14ac:dyDescent="0.25">
      <c r="A557" s="3" t="s">
        <v>341</v>
      </c>
      <c r="B557" s="3" t="s">
        <v>331</v>
      </c>
      <c r="C557" s="3" t="s">
        <v>858</v>
      </c>
      <c r="D557" s="3" t="s">
        <v>5</v>
      </c>
      <c r="E557" s="3" t="s">
        <v>1096</v>
      </c>
      <c r="F557" s="3" t="s">
        <v>1101</v>
      </c>
    </row>
    <row r="558" spans="1:8" x14ac:dyDescent="0.25">
      <c r="A558" s="3" t="s">
        <v>341</v>
      </c>
      <c r="B558" s="3" t="s">
        <v>331</v>
      </c>
      <c r="C558" s="3" t="s">
        <v>146</v>
      </c>
      <c r="D558" s="3" t="s">
        <v>5</v>
      </c>
      <c r="E558" s="3" t="s">
        <v>42</v>
      </c>
      <c r="F558" s="3" t="s">
        <v>1102</v>
      </c>
      <c r="G558" s="3" t="s">
        <v>538</v>
      </c>
      <c r="H558" s="3">
        <v>7.34</v>
      </c>
    </row>
    <row r="559" spans="1:8" hidden="1" x14ac:dyDescent="0.25">
      <c r="A559" s="3" t="s">
        <v>341</v>
      </c>
      <c r="B559" s="3" t="s">
        <v>331</v>
      </c>
      <c r="C559" s="3" t="s">
        <v>859</v>
      </c>
      <c r="D559" s="3" t="s">
        <v>5</v>
      </c>
      <c r="E559" s="3" t="s">
        <v>974</v>
      </c>
      <c r="F559" s="3" t="s">
        <v>1101</v>
      </c>
    </row>
    <row r="560" spans="1:8" x14ac:dyDescent="0.25">
      <c r="A560" s="3" t="s">
        <v>341</v>
      </c>
      <c r="B560" s="3" t="s">
        <v>331</v>
      </c>
      <c r="C560" s="3" t="s">
        <v>225</v>
      </c>
      <c r="D560" s="3" t="s">
        <v>5</v>
      </c>
      <c r="E560" s="3" t="s">
        <v>222</v>
      </c>
      <c r="F560" s="3" t="s">
        <v>1102</v>
      </c>
      <c r="G560" s="3" t="s">
        <v>538</v>
      </c>
      <c r="H560" s="3">
        <v>8.6999999999999993</v>
      </c>
    </row>
    <row r="561" spans="1:8" hidden="1" x14ac:dyDescent="0.25">
      <c r="A561" s="3" t="s">
        <v>341</v>
      </c>
      <c r="B561" s="3" t="s">
        <v>331</v>
      </c>
      <c r="C561" s="3" t="s">
        <v>860</v>
      </c>
      <c r="D561" s="3" t="s">
        <v>5</v>
      </c>
      <c r="E561" s="3" t="s">
        <v>977</v>
      </c>
      <c r="F561" s="3" t="s">
        <v>1101</v>
      </c>
    </row>
    <row r="562" spans="1:8" x14ac:dyDescent="0.25">
      <c r="A562" s="3" t="s">
        <v>341</v>
      </c>
      <c r="B562" s="3" t="s">
        <v>331</v>
      </c>
      <c r="C562" s="3" t="s">
        <v>419</v>
      </c>
      <c r="D562" s="3" t="s">
        <v>5</v>
      </c>
      <c r="E562" s="3" t="s">
        <v>406</v>
      </c>
      <c r="F562" s="3" t="s">
        <v>1102</v>
      </c>
      <c r="G562" s="3" t="s">
        <v>538</v>
      </c>
      <c r="H562" s="3">
        <v>17.21</v>
      </c>
    </row>
    <row r="563" spans="1:8" hidden="1" x14ac:dyDescent="0.25">
      <c r="A563" s="3" t="s">
        <v>341</v>
      </c>
      <c r="B563" s="3" t="s">
        <v>331</v>
      </c>
      <c r="C563" s="3" t="s">
        <v>861</v>
      </c>
      <c r="D563" s="3" t="s">
        <v>5</v>
      </c>
      <c r="E563" s="3" t="s">
        <v>966</v>
      </c>
      <c r="F563" s="3" t="s">
        <v>1101</v>
      </c>
    </row>
    <row r="564" spans="1:8" x14ac:dyDescent="0.25">
      <c r="A564" s="3" t="s">
        <v>341</v>
      </c>
      <c r="B564" s="3" t="s">
        <v>331</v>
      </c>
      <c r="C564" s="3" t="s">
        <v>527</v>
      </c>
      <c r="D564" s="3" t="s">
        <v>5</v>
      </c>
      <c r="E564" s="3" t="s">
        <v>403</v>
      </c>
      <c r="F564" s="3" t="s">
        <v>1102</v>
      </c>
      <c r="G564" s="3" t="s">
        <v>538</v>
      </c>
      <c r="H564" s="3">
        <v>10.77</v>
      </c>
    </row>
    <row r="565" spans="1:8" hidden="1" x14ac:dyDescent="0.25">
      <c r="A565" s="3" t="s">
        <v>341</v>
      </c>
      <c r="B565" s="3" t="s">
        <v>331</v>
      </c>
      <c r="C565" s="3" t="s">
        <v>509</v>
      </c>
      <c r="D565" s="3" t="s">
        <v>5</v>
      </c>
      <c r="E565" s="3" t="s">
        <v>244</v>
      </c>
      <c r="F565" s="3" t="s">
        <v>1102</v>
      </c>
    </row>
    <row r="566" spans="1:8" x14ac:dyDescent="0.25">
      <c r="A566" s="3" t="s">
        <v>277</v>
      </c>
      <c r="B566" s="3" t="s">
        <v>331</v>
      </c>
      <c r="C566" s="3" t="s">
        <v>147</v>
      </c>
      <c r="D566" s="3" t="s">
        <v>5</v>
      </c>
      <c r="E566" s="3" t="s">
        <v>12</v>
      </c>
      <c r="F566" s="3" t="s">
        <v>1102</v>
      </c>
      <c r="G566" s="3" t="s">
        <v>905</v>
      </c>
      <c r="H566" s="3">
        <v>57.9</v>
      </c>
    </row>
    <row r="567" spans="1:8" hidden="1" x14ac:dyDescent="0.25">
      <c r="A567" s="3" t="s">
        <v>277</v>
      </c>
      <c r="B567" s="3" t="s">
        <v>331</v>
      </c>
      <c r="C567" s="3" t="s">
        <v>862</v>
      </c>
      <c r="D567" s="3" t="s">
        <v>5</v>
      </c>
      <c r="E567" s="3" t="s">
        <v>968</v>
      </c>
      <c r="F567" s="3" t="s">
        <v>1101</v>
      </c>
    </row>
    <row r="568" spans="1:8" x14ac:dyDescent="0.25">
      <c r="A568" s="3" t="s">
        <v>277</v>
      </c>
      <c r="B568" s="3" t="s">
        <v>331</v>
      </c>
      <c r="C568" s="3" t="s">
        <v>148</v>
      </c>
      <c r="D568" s="3" t="s">
        <v>5</v>
      </c>
      <c r="E568" s="3" t="s">
        <v>1093</v>
      </c>
      <c r="F568" s="3" t="s">
        <v>1102</v>
      </c>
      <c r="G568" s="3" t="s">
        <v>905</v>
      </c>
      <c r="H568" s="3">
        <v>5.53</v>
      </c>
    </row>
    <row r="569" spans="1:8" hidden="1" x14ac:dyDescent="0.25">
      <c r="A569" s="3" t="s">
        <v>277</v>
      </c>
      <c r="B569" s="3" t="s">
        <v>331</v>
      </c>
      <c r="C569" s="3" t="s">
        <v>1060</v>
      </c>
      <c r="D569" s="3" t="s">
        <v>5</v>
      </c>
      <c r="E569" s="3" t="s">
        <v>1093</v>
      </c>
      <c r="F569" s="3" t="s">
        <v>1102</v>
      </c>
    </row>
    <row r="570" spans="1:8" hidden="1" x14ac:dyDescent="0.25">
      <c r="A570" s="3" t="s">
        <v>277</v>
      </c>
      <c r="B570" s="3" t="s">
        <v>331</v>
      </c>
      <c r="C570" s="3" t="s">
        <v>1060</v>
      </c>
      <c r="D570" s="3" t="s">
        <v>5</v>
      </c>
      <c r="E570" s="3" t="s">
        <v>1093</v>
      </c>
      <c r="F570" s="3" t="s">
        <v>1102</v>
      </c>
    </row>
    <row r="571" spans="1:8" hidden="1" x14ac:dyDescent="0.25">
      <c r="A571" s="3" t="s">
        <v>277</v>
      </c>
      <c r="B571" s="3" t="s">
        <v>331</v>
      </c>
      <c r="C571" s="3" t="s">
        <v>863</v>
      </c>
      <c r="D571" s="3" t="s">
        <v>5</v>
      </c>
      <c r="E571" s="3" t="s">
        <v>1098</v>
      </c>
      <c r="F571" s="3" t="s">
        <v>1101</v>
      </c>
    </row>
    <row r="572" spans="1:8" x14ac:dyDescent="0.25">
      <c r="A572" s="3" t="s">
        <v>277</v>
      </c>
      <c r="B572" s="3" t="s">
        <v>331</v>
      </c>
      <c r="C572" s="3" t="s">
        <v>864</v>
      </c>
      <c r="D572" s="3" t="s">
        <v>5</v>
      </c>
      <c r="E572" s="3" t="s">
        <v>404</v>
      </c>
      <c r="F572" s="3" t="s">
        <v>1102</v>
      </c>
      <c r="G572" s="3" t="s">
        <v>538</v>
      </c>
      <c r="H572" s="3">
        <v>3.24</v>
      </c>
    </row>
    <row r="573" spans="1:8" hidden="1" x14ac:dyDescent="0.25">
      <c r="A573" s="3" t="s">
        <v>277</v>
      </c>
      <c r="B573" s="3" t="s">
        <v>331</v>
      </c>
      <c r="C573" s="3" t="s">
        <v>865</v>
      </c>
      <c r="D573" s="3" t="s">
        <v>5</v>
      </c>
      <c r="E573" s="3" t="s">
        <v>967</v>
      </c>
      <c r="F573" s="3" t="s">
        <v>1101</v>
      </c>
    </row>
    <row r="574" spans="1:8" x14ac:dyDescent="0.25">
      <c r="A574" s="3" t="s">
        <v>277</v>
      </c>
      <c r="B574" s="3" t="s">
        <v>331</v>
      </c>
      <c r="C574" s="3" t="s">
        <v>866</v>
      </c>
      <c r="D574" s="3" t="s">
        <v>5</v>
      </c>
      <c r="E574" s="3" t="s">
        <v>407</v>
      </c>
      <c r="F574" s="3" t="s">
        <v>1102</v>
      </c>
      <c r="G574" s="3" t="s">
        <v>538</v>
      </c>
      <c r="H574" s="3">
        <v>17.21</v>
      </c>
    </row>
    <row r="575" spans="1:8" hidden="1" x14ac:dyDescent="0.25">
      <c r="A575" s="3" t="s">
        <v>277</v>
      </c>
      <c r="B575" s="3" t="s">
        <v>331</v>
      </c>
      <c r="C575" s="3" t="s">
        <v>867</v>
      </c>
      <c r="D575" s="3" t="s">
        <v>5</v>
      </c>
      <c r="E575" s="3" t="s">
        <v>970</v>
      </c>
      <c r="F575" s="3" t="s">
        <v>1101</v>
      </c>
    </row>
    <row r="576" spans="1:8" x14ac:dyDescent="0.25">
      <c r="A576" s="3" t="s">
        <v>277</v>
      </c>
      <c r="B576" s="3" t="s">
        <v>331</v>
      </c>
      <c r="C576" s="3" t="s">
        <v>149</v>
      </c>
      <c r="D576" s="3" t="s">
        <v>5</v>
      </c>
      <c r="E576" s="3" t="s">
        <v>1095</v>
      </c>
      <c r="F576" s="3" t="s">
        <v>1102</v>
      </c>
      <c r="G576" s="3" t="s">
        <v>905</v>
      </c>
      <c r="H576" s="3">
        <v>3</v>
      </c>
    </row>
    <row r="577" spans="1:8" hidden="1" x14ac:dyDescent="0.25">
      <c r="A577" s="3" t="s">
        <v>277</v>
      </c>
      <c r="B577" s="3" t="s">
        <v>331</v>
      </c>
      <c r="C577" s="3" t="s">
        <v>1061</v>
      </c>
      <c r="D577" s="3" t="s">
        <v>5</v>
      </c>
      <c r="E577" s="3" t="s">
        <v>1095</v>
      </c>
      <c r="F577" s="3" t="s">
        <v>1102</v>
      </c>
    </row>
    <row r="578" spans="1:8" hidden="1" x14ac:dyDescent="0.25">
      <c r="A578" s="3" t="s">
        <v>277</v>
      </c>
      <c r="B578" s="3" t="s">
        <v>331</v>
      </c>
      <c r="C578" s="3" t="s">
        <v>1061</v>
      </c>
      <c r="D578" s="3" t="s">
        <v>5</v>
      </c>
      <c r="E578" s="3" t="s">
        <v>1095</v>
      </c>
      <c r="F578" s="3" t="s">
        <v>1102</v>
      </c>
    </row>
    <row r="579" spans="1:8" hidden="1" x14ac:dyDescent="0.25">
      <c r="A579" s="3" t="s">
        <v>277</v>
      </c>
      <c r="B579" s="3" t="s">
        <v>331</v>
      </c>
      <c r="C579" s="3" t="s">
        <v>868</v>
      </c>
      <c r="D579" s="3" t="s">
        <v>5</v>
      </c>
      <c r="E579" s="3" t="s">
        <v>1096</v>
      </c>
      <c r="F579" s="3" t="s">
        <v>1101</v>
      </c>
    </row>
    <row r="580" spans="1:8" x14ac:dyDescent="0.25">
      <c r="A580" s="3" t="s">
        <v>277</v>
      </c>
      <c r="B580" s="3" t="s">
        <v>331</v>
      </c>
      <c r="C580" s="3" t="s">
        <v>150</v>
      </c>
      <c r="D580" s="3" t="s">
        <v>5</v>
      </c>
      <c r="E580" s="3" t="s">
        <v>42</v>
      </c>
      <c r="F580" s="3" t="s">
        <v>1102</v>
      </c>
      <c r="G580" s="3" t="s">
        <v>538</v>
      </c>
      <c r="H580" s="3">
        <v>7.34</v>
      </c>
    </row>
    <row r="581" spans="1:8" hidden="1" x14ac:dyDescent="0.25">
      <c r="A581" s="3" t="s">
        <v>277</v>
      </c>
      <c r="B581" s="3" t="s">
        <v>331</v>
      </c>
      <c r="C581" s="3" t="s">
        <v>869</v>
      </c>
      <c r="D581" s="3" t="s">
        <v>5</v>
      </c>
      <c r="E581" s="3" t="s">
        <v>974</v>
      </c>
      <c r="F581" s="3" t="s">
        <v>1101</v>
      </c>
    </row>
    <row r="582" spans="1:8" x14ac:dyDescent="0.25">
      <c r="A582" s="3" t="s">
        <v>277</v>
      </c>
      <c r="B582" s="3" t="s">
        <v>331</v>
      </c>
      <c r="C582" s="3" t="s">
        <v>226</v>
      </c>
      <c r="D582" s="3" t="s">
        <v>5</v>
      </c>
      <c r="E582" s="3" t="s">
        <v>222</v>
      </c>
      <c r="F582" s="3" t="s">
        <v>1102</v>
      </c>
      <c r="G582" s="3" t="s">
        <v>538</v>
      </c>
      <c r="H582" s="3">
        <v>8.6999999999999993</v>
      </c>
    </row>
    <row r="583" spans="1:8" hidden="1" x14ac:dyDescent="0.25">
      <c r="A583" s="3" t="s">
        <v>277</v>
      </c>
      <c r="B583" s="3" t="s">
        <v>331</v>
      </c>
      <c r="C583" s="3" t="s">
        <v>870</v>
      </c>
      <c r="D583" s="3" t="s">
        <v>5</v>
      </c>
      <c r="E583" s="3" t="s">
        <v>977</v>
      </c>
      <c r="F583" s="3" t="s">
        <v>1101</v>
      </c>
    </row>
    <row r="584" spans="1:8" x14ac:dyDescent="0.25">
      <c r="A584" s="3" t="s">
        <v>277</v>
      </c>
      <c r="B584" s="3" t="s">
        <v>331</v>
      </c>
      <c r="C584" s="3" t="s">
        <v>420</v>
      </c>
      <c r="D584" s="3" t="s">
        <v>5</v>
      </c>
      <c r="E584" s="3" t="s">
        <v>406</v>
      </c>
      <c r="F584" s="3" t="s">
        <v>1102</v>
      </c>
      <c r="G584" s="3" t="s">
        <v>538</v>
      </c>
      <c r="H584" s="3">
        <v>17.21</v>
      </c>
    </row>
    <row r="585" spans="1:8" hidden="1" x14ac:dyDescent="0.25">
      <c r="A585" s="3" t="s">
        <v>277</v>
      </c>
      <c r="B585" s="3" t="s">
        <v>331</v>
      </c>
      <c r="C585" s="3" t="s">
        <v>871</v>
      </c>
      <c r="D585" s="3" t="s">
        <v>5</v>
      </c>
      <c r="E585" s="3" t="s">
        <v>966</v>
      </c>
      <c r="F585" s="3" t="s">
        <v>1101</v>
      </c>
    </row>
    <row r="586" spans="1:8" x14ac:dyDescent="0.25">
      <c r="A586" s="3" t="s">
        <v>277</v>
      </c>
      <c r="B586" s="3" t="s">
        <v>331</v>
      </c>
      <c r="C586" s="3" t="s">
        <v>528</v>
      </c>
      <c r="D586" s="3" t="s">
        <v>5</v>
      </c>
      <c r="E586" s="3" t="s">
        <v>403</v>
      </c>
      <c r="F586" s="3" t="s">
        <v>1102</v>
      </c>
      <c r="G586" s="3" t="s">
        <v>538</v>
      </c>
      <c r="H586" s="3">
        <v>10.77</v>
      </c>
    </row>
    <row r="587" spans="1:8" hidden="1" x14ac:dyDescent="0.25">
      <c r="A587" s="3" t="s">
        <v>277</v>
      </c>
      <c r="B587" s="3" t="s">
        <v>331</v>
      </c>
      <c r="C587" s="3" t="s">
        <v>510</v>
      </c>
      <c r="D587" s="3" t="s">
        <v>5</v>
      </c>
      <c r="E587" s="3" t="s">
        <v>244</v>
      </c>
      <c r="F587" s="3" t="s">
        <v>1102</v>
      </c>
    </row>
    <row r="588" spans="1:8" x14ac:dyDescent="0.25">
      <c r="A588" s="3" t="s">
        <v>342</v>
      </c>
      <c r="B588" s="3" t="s">
        <v>331</v>
      </c>
      <c r="C588" s="3" t="s">
        <v>151</v>
      </c>
      <c r="D588" s="3" t="s">
        <v>5</v>
      </c>
      <c r="E588" s="3" t="s">
        <v>12</v>
      </c>
      <c r="F588" s="3" t="s">
        <v>1102</v>
      </c>
      <c r="G588" s="3" t="s">
        <v>905</v>
      </c>
      <c r="H588" s="3">
        <v>57.9</v>
      </c>
    </row>
    <row r="589" spans="1:8" hidden="1" x14ac:dyDescent="0.25">
      <c r="A589" s="3" t="s">
        <v>342</v>
      </c>
      <c r="B589" s="3" t="s">
        <v>331</v>
      </c>
      <c r="C589" s="3" t="s">
        <v>872</v>
      </c>
      <c r="D589" s="3" t="s">
        <v>5</v>
      </c>
      <c r="E589" s="3" t="s">
        <v>968</v>
      </c>
      <c r="F589" s="3" t="s">
        <v>1101</v>
      </c>
    </row>
    <row r="590" spans="1:8" x14ac:dyDescent="0.25">
      <c r="A590" s="3" t="s">
        <v>342</v>
      </c>
      <c r="B590" s="3" t="s">
        <v>331</v>
      </c>
      <c r="C590" s="3" t="s">
        <v>152</v>
      </c>
      <c r="D590" s="3" t="s">
        <v>5</v>
      </c>
      <c r="E590" s="3" t="s">
        <v>1093</v>
      </c>
      <c r="F590" s="3" t="s">
        <v>1102</v>
      </c>
      <c r="G590" s="3" t="s">
        <v>905</v>
      </c>
      <c r="H590" s="3">
        <v>5.53</v>
      </c>
    </row>
    <row r="591" spans="1:8" hidden="1" x14ac:dyDescent="0.25">
      <c r="A591" s="3" t="s">
        <v>342</v>
      </c>
      <c r="B591" s="3" t="s">
        <v>331</v>
      </c>
      <c r="C591" s="3" t="s">
        <v>1062</v>
      </c>
      <c r="D591" s="3" t="s">
        <v>5</v>
      </c>
      <c r="E591" s="3" t="s">
        <v>1093</v>
      </c>
      <c r="F591" s="3" t="s">
        <v>1102</v>
      </c>
    </row>
    <row r="592" spans="1:8" hidden="1" x14ac:dyDescent="0.25">
      <c r="A592" s="3" t="s">
        <v>342</v>
      </c>
      <c r="B592" s="3" t="s">
        <v>331</v>
      </c>
      <c r="C592" s="3" t="s">
        <v>1062</v>
      </c>
      <c r="D592" s="3" t="s">
        <v>5</v>
      </c>
      <c r="E592" s="3" t="s">
        <v>1093</v>
      </c>
      <c r="F592" s="3" t="s">
        <v>1102</v>
      </c>
    </row>
    <row r="593" spans="1:8" hidden="1" x14ac:dyDescent="0.25">
      <c r="A593" s="3" t="s">
        <v>342</v>
      </c>
      <c r="B593" s="3" t="s">
        <v>331</v>
      </c>
      <c r="C593" s="3" t="s">
        <v>873</v>
      </c>
      <c r="D593" s="3" t="s">
        <v>5</v>
      </c>
      <c r="E593" s="3" t="s">
        <v>1098</v>
      </c>
      <c r="F593" s="3" t="s">
        <v>1101</v>
      </c>
    </row>
    <row r="594" spans="1:8" x14ac:dyDescent="0.25">
      <c r="A594" s="3" t="s">
        <v>342</v>
      </c>
      <c r="B594" s="3" t="s">
        <v>331</v>
      </c>
      <c r="C594" s="3" t="s">
        <v>874</v>
      </c>
      <c r="D594" s="3" t="s">
        <v>5</v>
      </c>
      <c r="E594" s="3" t="s">
        <v>404</v>
      </c>
      <c r="F594" s="3" t="s">
        <v>1102</v>
      </c>
      <c r="G594" s="3" t="s">
        <v>538</v>
      </c>
      <c r="H594" s="3">
        <v>3.24</v>
      </c>
    </row>
    <row r="595" spans="1:8" hidden="1" x14ac:dyDescent="0.25">
      <c r="A595" s="3" t="s">
        <v>342</v>
      </c>
      <c r="B595" s="3" t="s">
        <v>331</v>
      </c>
      <c r="C595" s="3" t="s">
        <v>875</v>
      </c>
      <c r="D595" s="3" t="s">
        <v>5</v>
      </c>
      <c r="E595" s="3" t="s">
        <v>967</v>
      </c>
      <c r="F595" s="3" t="s">
        <v>1101</v>
      </c>
    </row>
    <row r="596" spans="1:8" x14ac:dyDescent="0.25">
      <c r="A596" s="3" t="s">
        <v>342</v>
      </c>
      <c r="B596" s="3" t="s">
        <v>331</v>
      </c>
      <c r="C596" s="3" t="s">
        <v>876</v>
      </c>
      <c r="D596" s="3" t="s">
        <v>5</v>
      </c>
      <c r="E596" s="3" t="s">
        <v>407</v>
      </c>
      <c r="F596" s="3" t="s">
        <v>1102</v>
      </c>
      <c r="G596" s="3" t="s">
        <v>538</v>
      </c>
      <c r="H596" s="3">
        <v>17.21</v>
      </c>
    </row>
    <row r="597" spans="1:8" hidden="1" x14ac:dyDescent="0.25">
      <c r="A597" s="3" t="s">
        <v>342</v>
      </c>
      <c r="B597" s="3" t="s">
        <v>331</v>
      </c>
      <c r="C597" s="3" t="s">
        <v>877</v>
      </c>
      <c r="D597" s="3" t="s">
        <v>5</v>
      </c>
      <c r="E597" s="3" t="s">
        <v>970</v>
      </c>
      <c r="F597" s="3" t="s">
        <v>1101</v>
      </c>
    </row>
    <row r="598" spans="1:8" x14ac:dyDescent="0.25">
      <c r="A598" s="3" t="s">
        <v>342</v>
      </c>
      <c r="B598" s="3" t="s">
        <v>331</v>
      </c>
      <c r="C598" s="3" t="s">
        <v>153</v>
      </c>
      <c r="D598" s="3" t="s">
        <v>5</v>
      </c>
      <c r="E598" s="3" t="s">
        <v>1095</v>
      </c>
      <c r="F598" s="3" t="s">
        <v>1102</v>
      </c>
      <c r="G598" s="3" t="s">
        <v>905</v>
      </c>
      <c r="H598" s="3">
        <v>3</v>
      </c>
    </row>
    <row r="599" spans="1:8" hidden="1" x14ac:dyDescent="0.25">
      <c r="A599" s="3" t="s">
        <v>342</v>
      </c>
      <c r="B599" s="3" t="s">
        <v>331</v>
      </c>
      <c r="C599" s="3" t="s">
        <v>1063</v>
      </c>
      <c r="D599" s="3" t="s">
        <v>5</v>
      </c>
      <c r="E599" s="3" t="s">
        <v>1095</v>
      </c>
      <c r="F599" s="3" t="s">
        <v>1102</v>
      </c>
    </row>
    <row r="600" spans="1:8" hidden="1" x14ac:dyDescent="0.25">
      <c r="A600" s="3" t="s">
        <v>342</v>
      </c>
      <c r="B600" s="3" t="s">
        <v>331</v>
      </c>
      <c r="C600" s="3" t="s">
        <v>1063</v>
      </c>
      <c r="D600" s="3" t="s">
        <v>5</v>
      </c>
      <c r="E600" s="3" t="s">
        <v>1095</v>
      </c>
      <c r="F600" s="3" t="s">
        <v>1102</v>
      </c>
    </row>
    <row r="601" spans="1:8" hidden="1" x14ac:dyDescent="0.25">
      <c r="A601" s="3" t="s">
        <v>342</v>
      </c>
      <c r="B601" s="3" t="s">
        <v>331</v>
      </c>
      <c r="C601" s="3" t="s">
        <v>878</v>
      </c>
      <c r="D601" s="3" t="s">
        <v>5</v>
      </c>
      <c r="E601" s="3" t="s">
        <v>1096</v>
      </c>
      <c r="F601" s="3" t="s">
        <v>1101</v>
      </c>
    </row>
    <row r="602" spans="1:8" x14ac:dyDescent="0.25">
      <c r="A602" s="3" t="s">
        <v>342</v>
      </c>
      <c r="B602" s="3" t="s">
        <v>331</v>
      </c>
      <c r="C602" s="3" t="s">
        <v>154</v>
      </c>
      <c r="D602" s="3" t="s">
        <v>5</v>
      </c>
      <c r="E602" s="3" t="s">
        <v>42</v>
      </c>
      <c r="F602" s="3" t="s">
        <v>1102</v>
      </c>
      <c r="G602" s="3" t="s">
        <v>538</v>
      </c>
      <c r="H602" s="3">
        <v>7.34</v>
      </c>
    </row>
    <row r="603" spans="1:8" hidden="1" x14ac:dyDescent="0.25">
      <c r="A603" s="3" t="s">
        <v>342</v>
      </c>
      <c r="B603" s="3" t="s">
        <v>331</v>
      </c>
      <c r="C603" s="3" t="s">
        <v>879</v>
      </c>
      <c r="D603" s="3" t="s">
        <v>5</v>
      </c>
      <c r="E603" s="3" t="s">
        <v>974</v>
      </c>
      <c r="F603" s="3" t="s">
        <v>1101</v>
      </c>
    </row>
    <row r="604" spans="1:8" x14ac:dyDescent="0.25">
      <c r="A604" s="3" t="s">
        <v>342</v>
      </c>
      <c r="B604" s="3" t="s">
        <v>331</v>
      </c>
      <c r="C604" s="3" t="s">
        <v>228</v>
      </c>
      <c r="D604" s="3" t="s">
        <v>5</v>
      </c>
      <c r="E604" s="3" t="s">
        <v>222</v>
      </c>
      <c r="F604" s="3" t="s">
        <v>1102</v>
      </c>
      <c r="G604" s="3" t="s">
        <v>538</v>
      </c>
      <c r="H604" s="3">
        <v>8.6999999999999993</v>
      </c>
    </row>
    <row r="605" spans="1:8" hidden="1" x14ac:dyDescent="0.25">
      <c r="A605" s="3" t="s">
        <v>342</v>
      </c>
      <c r="B605" s="3" t="s">
        <v>331</v>
      </c>
      <c r="C605" s="3" t="s">
        <v>880</v>
      </c>
      <c r="D605" s="3" t="s">
        <v>5</v>
      </c>
      <c r="E605" s="3" t="s">
        <v>977</v>
      </c>
      <c r="F605" s="3" t="s">
        <v>1101</v>
      </c>
    </row>
    <row r="606" spans="1:8" x14ac:dyDescent="0.25">
      <c r="A606" s="3" t="s">
        <v>342</v>
      </c>
      <c r="B606" s="3" t="s">
        <v>331</v>
      </c>
      <c r="C606" s="3" t="s">
        <v>421</v>
      </c>
      <c r="D606" s="3" t="s">
        <v>5</v>
      </c>
      <c r="E606" s="3" t="s">
        <v>406</v>
      </c>
      <c r="F606" s="3" t="s">
        <v>1102</v>
      </c>
      <c r="G606" s="3" t="s">
        <v>538</v>
      </c>
      <c r="H606" s="3">
        <v>17.21</v>
      </c>
    </row>
    <row r="607" spans="1:8" hidden="1" x14ac:dyDescent="0.25">
      <c r="A607" s="3" t="s">
        <v>342</v>
      </c>
      <c r="B607" s="3" t="s">
        <v>331</v>
      </c>
      <c r="C607" s="3" t="s">
        <v>881</v>
      </c>
      <c r="D607" s="3" t="s">
        <v>5</v>
      </c>
      <c r="E607" s="3" t="s">
        <v>966</v>
      </c>
      <c r="F607" s="3" t="s">
        <v>1101</v>
      </c>
    </row>
    <row r="608" spans="1:8" x14ac:dyDescent="0.25">
      <c r="A608" s="3" t="s">
        <v>342</v>
      </c>
      <c r="B608" s="3" t="s">
        <v>331</v>
      </c>
      <c r="C608" s="3" t="s">
        <v>529</v>
      </c>
      <c r="D608" s="3" t="s">
        <v>5</v>
      </c>
      <c r="E608" s="3" t="s">
        <v>403</v>
      </c>
      <c r="F608" s="3" t="s">
        <v>1102</v>
      </c>
      <c r="G608" s="3" t="s">
        <v>538</v>
      </c>
      <c r="H608" s="3">
        <v>10.77</v>
      </c>
    </row>
    <row r="609" spans="1:8" hidden="1" x14ac:dyDescent="0.25">
      <c r="A609" s="3" t="s">
        <v>342</v>
      </c>
      <c r="B609" s="3" t="s">
        <v>331</v>
      </c>
      <c r="C609" s="3" t="s">
        <v>511</v>
      </c>
      <c r="D609" s="3" t="s">
        <v>5</v>
      </c>
      <c r="E609" s="3" t="s">
        <v>244</v>
      </c>
      <c r="F609" s="3" t="s">
        <v>1102</v>
      </c>
    </row>
    <row r="610" spans="1:8" x14ac:dyDescent="0.25">
      <c r="A610" s="3" t="s">
        <v>358</v>
      </c>
      <c r="B610" s="3" t="s">
        <v>299</v>
      </c>
      <c r="C610" s="3" t="s">
        <v>372</v>
      </c>
      <c r="D610" s="3" t="s">
        <v>5</v>
      </c>
      <c r="E610" s="3" t="s">
        <v>989</v>
      </c>
      <c r="F610" s="3" t="s">
        <v>1102</v>
      </c>
      <c r="G610" s="3" t="s">
        <v>538</v>
      </c>
      <c r="H610" s="3">
        <v>115.59</v>
      </c>
    </row>
    <row r="611" spans="1:8" hidden="1" x14ac:dyDescent="0.25">
      <c r="A611" s="3" t="s">
        <v>358</v>
      </c>
      <c r="B611" s="3" t="s">
        <v>299</v>
      </c>
      <c r="C611" s="103">
        <v>2301</v>
      </c>
      <c r="D611" s="3" t="s">
        <v>5</v>
      </c>
      <c r="E611" s="3" t="s">
        <v>1017</v>
      </c>
      <c r="F611" s="3" t="s">
        <v>1102</v>
      </c>
    </row>
    <row r="612" spans="1:8" hidden="1" x14ac:dyDescent="0.25">
      <c r="A612" s="3" t="s">
        <v>358</v>
      </c>
      <c r="B612" s="3" t="s">
        <v>299</v>
      </c>
      <c r="C612" s="3" t="s">
        <v>325</v>
      </c>
      <c r="D612" s="3" t="s">
        <v>5</v>
      </c>
      <c r="E612" s="3" t="s">
        <v>1016</v>
      </c>
      <c r="F612" s="3" t="s">
        <v>1102</v>
      </c>
    </row>
    <row r="613" spans="1:8" hidden="1" x14ac:dyDescent="0.25">
      <c r="A613" s="3" t="s">
        <v>358</v>
      </c>
      <c r="B613" s="3" t="s">
        <v>299</v>
      </c>
      <c r="C613" s="3" t="s">
        <v>312</v>
      </c>
      <c r="D613" s="3" t="s">
        <v>5</v>
      </c>
      <c r="E613" s="3" t="s">
        <v>1015</v>
      </c>
      <c r="F613" s="3" t="s">
        <v>1102</v>
      </c>
    </row>
    <row r="614" spans="1:8" hidden="1" x14ac:dyDescent="0.25">
      <c r="A614" s="3" t="s">
        <v>358</v>
      </c>
      <c r="B614" s="3" t="s">
        <v>299</v>
      </c>
      <c r="C614" s="3" t="s">
        <v>312</v>
      </c>
      <c r="D614" s="3" t="s">
        <v>5</v>
      </c>
      <c r="E614" s="3" t="s">
        <v>375</v>
      </c>
      <c r="F614" s="3" t="s">
        <v>1102</v>
      </c>
    </row>
    <row r="615" spans="1:8" hidden="1" x14ac:dyDescent="0.25">
      <c r="A615" s="3" t="s">
        <v>358</v>
      </c>
      <c r="B615" s="3" t="s">
        <v>299</v>
      </c>
      <c r="C615" s="3" t="s">
        <v>985</v>
      </c>
      <c r="D615" s="3" t="s">
        <v>5</v>
      </c>
      <c r="E615" s="3" t="s">
        <v>983</v>
      </c>
      <c r="F615" s="3" t="s">
        <v>1101</v>
      </c>
    </row>
    <row r="616" spans="1:8" hidden="1" x14ac:dyDescent="0.25">
      <c r="A616" s="3" t="s">
        <v>358</v>
      </c>
      <c r="B616" s="3" t="s">
        <v>299</v>
      </c>
      <c r="C616" s="3" t="s">
        <v>985</v>
      </c>
      <c r="D616" s="3" t="s">
        <v>5</v>
      </c>
      <c r="E616" s="3" t="s">
        <v>1014</v>
      </c>
      <c r="F616" s="3" t="s">
        <v>1101</v>
      </c>
    </row>
    <row r="617" spans="1:8" hidden="1" x14ac:dyDescent="0.25">
      <c r="A617" s="3" t="s">
        <v>358</v>
      </c>
      <c r="B617" s="3" t="s">
        <v>299</v>
      </c>
      <c r="C617" s="3" t="s">
        <v>986</v>
      </c>
      <c r="D617" s="3" t="s">
        <v>5</v>
      </c>
      <c r="E617" s="3" t="s">
        <v>984</v>
      </c>
      <c r="F617" s="3" t="s">
        <v>1101</v>
      </c>
    </row>
    <row r="618" spans="1:8" x14ac:dyDescent="0.25">
      <c r="A618" s="3" t="s">
        <v>446</v>
      </c>
      <c r="B618" s="3" t="s">
        <v>332</v>
      </c>
      <c r="C618" s="3" t="s">
        <v>447</v>
      </c>
      <c r="D618" s="3" t="s">
        <v>5</v>
      </c>
      <c r="E618" s="3" t="s">
        <v>406</v>
      </c>
      <c r="F618" s="3" t="s">
        <v>1102</v>
      </c>
      <c r="G618" s="3" t="s">
        <v>538</v>
      </c>
      <c r="H618" s="3">
        <v>17.21</v>
      </c>
    </row>
    <row r="619" spans="1:8" hidden="1" x14ac:dyDescent="0.25">
      <c r="A619" s="3" t="s">
        <v>446</v>
      </c>
      <c r="B619" s="3" t="s">
        <v>332</v>
      </c>
      <c r="C619" s="3" t="s">
        <v>886</v>
      </c>
      <c r="D619" s="3" t="s">
        <v>5</v>
      </c>
      <c r="E619" s="3" t="s">
        <v>966</v>
      </c>
      <c r="F619" s="3" t="s">
        <v>1101</v>
      </c>
    </row>
    <row r="620" spans="1:8" hidden="1" x14ac:dyDescent="0.25">
      <c r="A620" s="3" t="s">
        <v>363</v>
      </c>
      <c r="B620" s="3" t="s">
        <v>364</v>
      </c>
      <c r="C620" s="3" t="s">
        <v>365</v>
      </c>
      <c r="D620" s="3" t="s">
        <v>5</v>
      </c>
      <c r="E620" s="3" t="s">
        <v>1094</v>
      </c>
      <c r="F620" s="3" t="s">
        <v>1102</v>
      </c>
    </row>
    <row r="621" spans="1:8" x14ac:dyDescent="0.25">
      <c r="A621" s="3" t="s">
        <v>363</v>
      </c>
      <c r="B621" s="3" t="s">
        <v>364</v>
      </c>
      <c r="C621" s="3" t="s">
        <v>367</v>
      </c>
      <c r="D621" s="3" t="s">
        <v>5</v>
      </c>
      <c r="E621" s="3" t="s">
        <v>370</v>
      </c>
      <c r="F621" s="3" t="s">
        <v>1102</v>
      </c>
      <c r="G621" s="3" t="s">
        <v>538</v>
      </c>
      <c r="H621" s="3">
        <v>54.2</v>
      </c>
    </row>
    <row r="622" spans="1:8" hidden="1" x14ac:dyDescent="0.25">
      <c r="A622" s="3" t="s">
        <v>363</v>
      </c>
      <c r="B622" s="3" t="s">
        <v>364</v>
      </c>
      <c r="C622" s="3" t="s">
        <v>1012</v>
      </c>
      <c r="D622" s="3" t="s">
        <v>5</v>
      </c>
      <c r="E622" s="3" t="s">
        <v>1036</v>
      </c>
      <c r="F622" s="3" t="s">
        <v>1101</v>
      </c>
    </row>
    <row r="623" spans="1:8" hidden="1" x14ac:dyDescent="0.25">
      <c r="A623" s="3" t="s">
        <v>363</v>
      </c>
      <c r="B623" s="3" t="s">
        <v>364</v>
      </c>
      <c r="C623" s="3" t="s">
        <v>1013</v>
      </c>
      <c r="D623" s="3" t="s">
        <v>5</v>
      </c>
      <c r="E623" s="3" t="s">
        <v>1037</v>
      </c>
      <c r="F623" s="3" t="s">
        <v>1101</v>
      </c>
    </row>
    <row r="624" spans="1:8" x14ac:dyDescent="0.25">
      <c r="A624" s="3" t="s">
        <v>357</v>
      </c>
      <c r="B624" s="3" t="s">
        <v>332</v>
      </c>
      <c r="C624" s="3" t="s">
        <v>890</v>
      </c>
      <c r="D624" s="3" t="s">
        <v>5</v>
      </c>
      <c r="E624" s="3" t="s">
        <v>404</v>
      </c>
      <c r="F624" s="3" t="s">
        <v>1102</v>
      </c>
      <c r="G624" s="3" t="s">
        <v>538</v>
      </c>
      <c r="H624" s="3">
        <v>3.24</v>
      </c>
    </row>
    <row r="625" spans="1:8" hidden="1" x14ac:dyDescent="0.25">
      <c r="A625" s="3" t="s">
        <v>357</v>
      </c>
      <c r="B625" s="3" t="s">
        <v>332</v>
      </c>
      <c r="C625" s="3" t="s">
        <v>892</v>
      </c>
      <c r="D625" s="3" t="s">
        <v>5</v>
      </c>
      <c r="E625" s="3" t="s">
        <v>967</v>
      </c>
      <c r="F625" s="3" t="s">
        <v>1101</v>
      </c>
    </row>
    <row r="626" spans="1:8" x14ac:dyDescent="0.25">
      <c r="A626" s="3" t="s">
        <v>357</v>
      </c>
      <c r="B626" s="3" t="s">
        <v>332</v>
      </c>
      <c r="C626" s="3" t="s">
        <v>893</v>
      </c>
      <c r="D626" s="3" t="s">
        <v>5</v>
      </c>
      <c r="E626" s="3" t="s">
        <v>407</v>
      </c>
      <c r="F626" s="3" t="s">
        <v>1102</v>
      </c>
      <c r="G626" s="3" t="s">
        <v>538</v>
      </c>
      <c r="H626" s="3">
        <v>17.21</v>
      </c>
    </row>
    <row r="627" spans="1:8" hidden="1" x14ac:dyDescent="0.25">
      <c r="A627" s="3" t="s">
        <v>357</v>
      </c>
      <c r="B627" s="3" t="s">
        <v>332</v>
      </c>
      <c r="C627" s="3" t="s">
        <v>895</v>
      </c>
      <c r="D627" s="3" t="s">
        <v>5</v>
      </c>
      <c r="E627" s="3" t="s">
        <v>970</v>
      </c>
      <c r="F627" s="3" t="s">
        <v>1101</v>
      </c>
    </row>
    <row r="628" spans="1:8" x14ac:dyDescent="0.25">
      <c r="A628" s="3" t="s">
        <v>357</v>
      </c>
      <c r="B628" s="3" t="s">
        <v>332</v>
      </c>
      <c r="C628" s="3" t="s">
        <v>896</v>
      </c>
      <c r="D628" s="3" t="s">
        <v>5</v>
      </c>
      <c r="E628" s="3" t="s">
        <v>411</v>
      </c>
      <c r="F628" s="3" t="s">
        <v>1102</v>
      </c>
      <c r="G628" s="3" t="s">
        <v>538</v>
      </c>
      <c r="H628" s="3">
        <v>2.99</v>
      </c>
    </row>
    <row r="629" spans="1:8" hidden="1" x14ac:dyDescent="0.25">
      <c r="A629" s="3" t="s">
        <v>357</v>
      </c>
      <c r="B629" s="3" t="s">
        <v>332</v>
      </c>
      <c r="C629" s="3" t="s">
        <v>898</v>
      </c>
      <c r="D629" s="3" t="s">
        <v>5</v>
      </c>
      <c r="E629" s="3" t="s">
        <v>982</v>
      </c>
      <c r="F629" s="3" t="s">
        <v>1101</v>
      </c>
    </row>
    <row r="630" spans="1:8" x14ac:dyDescent="0.25">
      <c r="A630" s="3" t="s">
        <v>357</v>
      </c>
      <c r="B630" s="3" t="s">
        <v>332</v>
      </c>
      <c r="C630" s="3" t="s">
        <v>412</v>
      </c>
      <c r="D630" s="3" t="s">
        <v>5</v>
      </c>
      <c r="E630" s="3" t="s">
        <v>222</v>
      </c>
      <c r="F630" s="3" t="s">
        <v>1102</v>
      </c>
      <c r="G630" s="3" t="s">
        <v>538</v>
      </c>
      <c r="H630" s="3">
        <v>8.6999999999999993</v>
      </c>
    </row>
    <row r="631" spans="1:8" hidden="1" x14ac:dyDescent="0.25">
      <c r="A631" s="3" t="s">
        <v>357</v>
      </c>
      <c r="B631" s="3" t="s">
        <v>332</v>
      </c>
      <c r="C631" s="3" t="s">
        <v>899</v>
      </c>
      <c r="D631" s="3" t="s">
        <v>5</v>
      </c>
      <c r="E631" s="3" t="s">
        <v>977</v>
      </c>
      <c r="F631" s="3" t="s">
        <v>1101</v>
      </c>
    </row>
    <row r="632" spans="1:8" x14ac:dyDescent="0.25">
      <c r="A632" s="3" t="s">
        <v>357</v>
      </c>
      <c r="B632" s="3" t="s">
        <v>332</v>
      </c>
      <c r="C632" s="3" t="s">
        <v>413</v>
      </c>
      <c r="D632" s="3" t="s">
        <v>5</v>
      </c>
      <c r="E632" s="3" t="s">
        <v>406</v>
      </c>
      <c r="F632" s="3" t="s">
        <v>1102</v>
      </c>
      <c r="G632" s="3" t="s">
        <v>538</v>
      </c>
      <c r="H632" s="3">
        <v>17.21</v>
      </c>
    </row>
    <row r="633" spans="1:8" hidden="1" x14ac:dyDescent="0.25">
      <c r="A633" s="3" t="s">
        <v>357</v>
      </c>
      <c r="B633" s="3" t="s">
        <v>332</v>
      </c>
      <c r="C633" s="3" t="s">
        <v>901</v>
      </c>
      <c r="D633" s="3" t="s">
        <v>5</v>
      </c>
      <c r="E633" s="3" t="s">
        <v>966</v>
      </c>
      <c r="F633" s="3" t="s">
        <v>1101</v>
      </c>
    </row>
    <row r="634" spans="1:8" x14ac:dyDescent="0.25">
      <c r="A634" s="3" t="s">
        <v>357</v>
      </c>
      <c r="B634" s="3" t="s">
        <v>332</v>
      </c>
      <c r="C634" s="3" t="s">
        <v>354</v>
      </c>
      <c r="D634" s="3" t="s">
        <v>5</v>
      </c>
      <c r="E634" s="3" t="s">
        <v>316</v>
      </c>
      <c r="F634" s="3" t="s">
        <v>1102</v>
      </c>
      <c r="G634" s="3" t="s">
        <v>538</v>
      </c>
      <c r="H634" s="3">
        <v>307.57</v>
      </c>
    </row>
    <row r="635" spans="1:8" hidden="1" x14ac:dyDescent="0.25">
      <c r="A635" s="3" t="s">
        <v>357</v>
      </c>
      <c r="B635" s="3" t="s">
        <v>332</v>
      </c>
      <c r="C635" s="3" t="s">
        <v>904</v>
      </c>
      <c r="D635" s="3" t="s">
        <v>5</v>
      </c>
      <c r="E635" s="3" t="s">
        <v>978</v>
      </c>
      <c r="F635" s="3" t="s">
        <v>1101</v>
      </c>
    </row>
    <row r="636" spans="1:8" x14ac:dyDescent="0.25">
      <c r="A636" s="3" t="s">
        <v>994</v>
      </c>
      <c r="E636" s="3">
        <f>SUBTOTAL(103,Таблица478910[Найменування приміщень])</f>
        <v>265</v>
      </c>
      <c r="G636" s="3">
        <f>SUBTOTAL(103,Таблица478910[Оздоблення])</f>
        <v>265</v>
      </c>
      <c r="H636" s="3">
        <f>SUBTOTAL(109,Таблица478910[Кількість])</f>
        <v>4664.3250000000007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0FFBF-C7B2-4FB2-A810-821787C1C5C2}">
  <sheetPr codeName="Лист7"/>
  <dimension ref="A1:I291"/>
  <sheetViews>
    <sheetView zoomScale="85" zoomScaleNormal="85" workbookViewId="0">
      <pane ySplit="2" topLeftCell="A51" activePane="bottomLeft" state="frozen"/>
      <selection activeCell="H53" sqref="H53"/>
      <selection pane="bottomLeft" activeCell="H53" sqref="H53"/>
    </sheetView>
  </sheetViews>
  <sheetFormatPr defaultRowHeight="15" x14ac:dyDescent="0.25"/>
  <cols>
    <col min="1" max="1" width="15.7109375" customWidth="1"/>
    <col min="2" max="2" width="16.5703125" customWidth="1"/>
    <col min="3" max="3" width="22.85546875" bestFit="1" customWidth="1"/>
    <col min="4" max="4" width="16.28515625" style="3" bestFit="1" customWidth="1"/>
    <col min="5" max="5" width="26.5703125" customWidth="1"/>
    <col min="6" max="6" width="51.7109375" bestFit="1" customWidth="1"/>
    <col min="7" max="7" width="10.28515625" bestFit="1" customWidth="1"/>
    <col min="8" max="8" width="131" bestFit="1" customWidth="1"/>
    <col min="9" max="9" width="11.42578125" bestFit="1" customWidth="1"/>
    <col min="10" max="10" width="11.28515625" customWidth="1"/>
  </cols>
  <sheetData>
    <row r="1" spans="1:9" s="3" customFormat="1" x14ac:dyDescent="0.25">
      <c r="C1" s="3" t="s">
        <v>1153</v>
      </c>
      <c r="D1" s="15" t="s">
        <v>1154</v>
      </c>
    </row>
    <row r="2" spans="1:9" x14ac:dyDescent="0.25">
      <c r="A2" t="s">
        <v>324</v>
      </c>
      <c r="B2" t="s">
        <v>106</v>
      </c>
      <c r="C2" t="s">
        <v>1117</v>
      </c>
      <c r="D2" s="3" t="s">
        <v>1107</v>
      </c>
      <c r="E2" t="s">
        <v>334</v>
      </c>
      <c r="F2" t="s">
        <v>333</v>
      </c>
      <c r="G2" t="s">
        <v>1100</v>
      </c>
      <c r="H2" t="s">
        <v>1105</v>
      </c>
      <c r="I2" t="s">
        <v>1104</v>
      </c>
    </row>
    <row r="3" spans="1:9" x14ac:dyDescent="0.25">
      <c r="A3" t="s">
        <v>336</v>
      </c>
      <c r="B3" t="s">
        <v>107</v>
      </c>
      <c r="C3" t="s">
        <v>5</v>
      </c>
      <c r="E3" t="s">
        <v>400</v>
      </c>
      <c r="F3" t="s">
        <v>399</v>
      </c>
      <c r="G3" t="s">
        <v>1102</v>
      </c>
      <c r="H3" t="s">
        <v>538</v>
      </c>
      <c r="I3">
        <v>5.09</v>
      </c>
    </row>
    <row r="4" spans="1:9" x14ac:dyDescent="0.25">
      <c r="A4" t="s">
        <v>336</v>
      </c>
      <c r="B4" t="s">
        <v>107</v>
      </c>
      <c r="C4" t="s">
        <v>5</v>
      </c>
      <c r="E4" t="s">
        <v>401</v>
      </c>
      <c r="F4" t="s">
        <v>402</v>
      </c>
      <c r="G4" t="s">
        <v>1102</v>
      </c>
      <c r="H4" t="s">
        <v>538</v>
      </c>
      <c r="I4">
        <v>32.799999999999997</v>
      </c>
    </row>
    <row r="5" spans="1:9" x14ac:dyDescent="0.25">
      <c r="A5" t="s">
        <v>336</v>
      </c>
      <c r="B5" t="s">
        <v>107</v>
      </c>
      <c r="C5" t="s">
        <v>5</v>
      </c>
      <c r="E5" t="s">
        <v>448</v>
      </c>
      <c r="F5" t="s">
        <v>449</v>
      </c>
      <c r="G5" t="s">
        <v>1102</v>
      </c>
      <c r="H5" t="s">
        <v>538</v>
      </c>
      <c r="I5">
        <v>10.74</v>
      </c>
    </row>
    <row r="6" spans="1:9" x14ac:dyDescent="0.25">
      <c r="A6" t="s">
        <v>336</v>
      </c>
      <c r="B6" t="s">
        <v>107</v>
      </c>
      <c r="C6" t="s">
        <v>5</v>
      </c>
      <c r="E6" t="s">
        <v>450</v>
      </c>
      <c r="F6" t="s">
        <v>451</v>
      </c>
      <c r="G6" t="s">
        <v>1102</v>
      </c>
      <c r="H6" t="s">
        <v>538</v>
      </c>
      <c r="I6">
        <v>9.5500000000000007</v>
      </c>
    </row>
    <row r="7" spans="1:9" x14ac:dyDescent="0.25">
      <c r="A7" t="s">
        <v>336</v>
      </c>
      <c r="B7" t="s">
        <v>107</v>
      </c>
      <c r="C7" t="s">
        <v>5</v>
      </c>
      <c r="E7" t="s">
        <v>452</v>
      </c>
      <c r="F7" t="s">
        <v>375</v>
      </c>
      <c r="G7" t="s">
        <v>1102</v>
      </c>
      <c r="H7" t="s">
        <v>990</v>
      </c>
      <c r="I7">
        <v>3.9</v>
      </c>
    </row>
    <row r="8" spans="1:9" x14ac:dyDescent="0.25">
      <c r="A8" t="s">
        <v>336</v>
      </c>
      <c r="B8" t="s">
        <v>107</v>
      </c>
      <c r="C8" t="s">
        <v>5</v>
      </c>
      <c r="E8" t="s">
        <v>453</v>
      </c>
      <c r="F8" t="s">
        <v>407</v>
      </c>
      <c r="G8" t="s">
        <v>1102</v>
      </c>
      <c r="H8" t="s">
        <v>538</v>
      </c>
      <c r="I8">
        <v>17.21</v>
      </c>
    </row>
    <row r="9" spans="1:9" x14ac:dyDescent="0.25">
      <c r="A9" t="s">
        <v>336</v>
      </c>
      <c r="B9" t="s">
        <v>107</v>
      </c>
      <c r="C9" t="s">
        <v>5</v>
      </c>
      <c r="E9" t="s">
        <v>454</v>
      </c>
      <c r="F9" t="s">
        <v>404</v>
      </c>
      <c r="G9" t="s">
        <v>1102</v>
      </c>
      <c r="H9" t="s">
        <v>538</v>
      </c>
      <c r="I9">
        <v>8.99</v>
      </c>
    </row>
    <row r="10" spans="1:9" x14ac:dyDescent="0.25">
      <c r="A10" t="s">
        <v>336</v>
      </c>
      <c r="B10" t="s">
        <v>107</v>
      </c>
      <c r="C10" t="s">
        <v>5</v>
      </c>
      <c r="E10" t="s">
        <v>22</v>
      </c>
      <c r="F10" t="s">
        <v>404</v>
      </c>
      <c r="G10" t="s">
        <v>1102</v>
      </c>
      <c r="H10" t="s">
        <v>538</v>
      </c>
      <c r="I10">
        <v>47.78</v>
      </c>
    </row>
    <row r="11" spans="1:9" x14ac:dyDescent="0.25">
      <c r="A11" t="s">
        <v>336</v>
      </c>
      <c r="B11" t="s">
        <v>107</v>
      </c>
      <c r="C11" t="s">
        <v>5</v>
      </c>
      <c r="E11" t="s">
        <v>23</v>
      </c>
      <c r="F11" t="s">
        <v>1095</v>
      </c>
      <c r="G11" t="s">
        <v>1102</v>
      </c>
      <c r="H11" t="s">
        <v>905</v>
      </c>
      <c r="I11">
        <v>3</v>
      </c>
    </row>
    <row r="12" spans="1:9" x14ac:dyDescent="0.25">
      <c r="A12" t="s">
        <v>336</v>
      </c>
      <c r="B12" t="s">
        <v>107</v>
      </c>
      <c r="C12" t="s">
        <v>5</v>
      </c>
      <c r="E12" t="s">
        <v>21</v>
      </c>
      <c r="F12" t="s">
        <v>12</v>
      </c>
      <c r="G12" t="s">
        <v>1102</v>
      </c>
      <c r="H12" t="s">
        <v>538</v>
      </c>
      <c r="I12">
        <v>27.57</v>
      </c>
    </row>
    <row r="13" spans="1:9" x14ac:dyDescent="0.25">
      <c r="A13" t="s">
        <v>336</v>
      </c>
      <c r="B13" t="s">
        <v>107</v>
      </c>
      <c r="C13" t="s">
        <v>5</v>
      </c>
      <c r="E13" t="s">
        <v>455</v>
      </c>
      <c r="F13" t="s">
        <v>404</v>
      </c>
      <c r="G13" t="s">
        <v>1102</v>
      </c>
      <c r="H13" t="s">
        <v>538</v>
      </c>
      <c r="I13">
        <v>4.0999999999999996</v>
      </c>
    </row>
    <row r="14" spans="1:9" x14ac:dyDescent="0.25">
      <c r="A14" t="s">
        <v>336</v>
      </c>
      <c r="B14" t="s">
        <v>107</v>
      </c>
      <c r="C14" t="s">
        <v>5</v>
      </c>
      <c r="E14" t="s">
        <v>456</v>
      </c>
      <c r="F14" t="s">
        <v>407</v>
      </c>
      <c r="G14" t="s">
        <v>1102</v>
      </c>
      <c r="H14" t="s">
        <v>538</v>
      </c>
      <c r="I14">
        <v>17.28</v>
      </c>
    </row>
    <row r="15" spans="1:9" x14ac:dyDescent="0.25">
      <c r="A15" t="s">
        <v>336</v>
      </c>
      <c r="B15" t="s">
        <v>107</v>
      </c>
      <c r="C15" t="s">
        <v>5</v>
      </c>
      <c r="E15" t="s">
        <v>457</v>
      </c>
      <c r="F15" t="s">
        <v>909</v>
      </c>
      <c r="G15" t="s">
        <v>1102</v>
      </c>
      <c r="H15" t="s">
        <v>538</v>
      </c>
      <c r="I15">
        <v>16.61</v>
      </c>
    </row>
    <row r="16" spans="1:9" x14ac:dyDescent="0.25">
      <c r="A16" t="s">
        <v>336</v>
      </c>
      <c r="B16" t="s">
        <v>107</v>
      </c>
      <c r="C16" t="s">
        <v>5</v>
      </c>
      <c r="E16" t="s">
        <v>20</v>
      </c>
      <c r="F16" t="s">
        <v>1093</v>
      </c>
      <c r="G16" t="s">
        <v>1102</v>
      </c>
      <c r="H16" t="s">
        <v>905</v>
      </c>
      <c r="I16">
        <v>5.53</v>
      </c>
    </row>
    <row r="17" spans="1:9" x14ac:dyDescent="0.25">
      <c r="A17" t="s">
        <v>336</v>
      </c>
      <c r="B17" t="s">
        <v>107</v>
      </c>
      <c r="C17" t="s">
        <v>5</v>
      </c>
      <c r="E17" t="s">
        <v>458</v>
      </c>
      <c r="F17" t="s">
        <v>404</v>
      </c>
      <c r="G17" t="s">
        <v>1102</v>
      </c>
      <c r="H17" t="s">
        <v>538</v>
      </c>
      <c r="I17">
        <v>2.77</v>
      </c>
    </row>
    <row r="18" spans="1:9" x14ac:dyDescent="0.25">
      <c r="A18" t="s">
        <v>336</v>
      </c>
      <c r="B18" t="s">
        <v>107</v>
      </c>
      <c r="C18" t="s">
        <v>5</v>
      </c>
      <c r="E18" t="s">
        <v>459</v>
      </c>
      <c r="F18" t="s">
        <v>1089</v>
      </c>
      <c r="G18" t="s">
        <v>1102</v>
      </c>
      <c r="H18" t="s">
        <v>538</v>
      </c>
      <c r="I18">
        <v>52.37</v>
      </c>
    </row>
    <row r="19" spans="1:9" x14ac:dyDescent="0.25">
      <c r="A19" t="s">
        <v>336</v>
      </c>
      <c r="B19" t="s">
        <v>107</v>
      </c>
      <c r="C19" t="s">
        <v>5</v>
      </c>
      <c r="E19" t="s">
        <v>461</v>
      </c>
      <c r="F19" t="s">
        <v>462</v>
      </c>
      <c r="G19" t="s">
        <v>1102</v>
      </c>
      <c r="H19" t="s">
        <v>538</v>
      </c>
      <c r="I19">
        <v>5.03</v>
      </c>
    </row>
    <row r="20" spans="1:9" x14ac:dyDescent="0.25">
      <c r="A20" t="s">
        <v>336</v>
      </c>
      <c r="B20" t="s">
        <v>107</v>
      </c>
      <c r="C20" t="s">
        <v>5</v>
      </c>
      <c r="E20" t="s">
        <v>463</v>
      </c>
      <c r="F20" t="s">
        <v>12</v>
      </c>
      <c r="G20" t="s">
        <v>1102</v>
      </c>
      <c r="H20" t="s">
        <v>538</v>
      </c>
      <c r="I20">
        <v>9.9499999999999993</v>
      </c>
    </row>
    <row r="21" spans="1:9" x14ac:dyDescent="0.25">
      <c r="A21" t="s">
        <v>336</v>
      </c>
      <c r="B21" t="s">
        <v>107</v>
      </c>
      <c r="C21" t="s">
        <v>5</v>
      </c>
      <c r="E21" t="s">
        <v>464</v>
      </c>
      <c r="F21" t="s">
        <v>404</v>
      </c>
      <c r="G21" t="s">
        <v>1102</v>
      </c>
      <c r="H21" t="s">
        <v>538</v>
      </c>
      <c r="I21">
        <v>3.31</v>
      </c>
    </row>
    <row r="22" spans="1:9" x14ac:dyDescent="0.25">
      <c r="A22" t="s">
        <v>335</v>
      </c>
      <c r="B22" t="s">
        <v>107</v>
      </c>
      <c r="C22" t="s">
        <v>5</v>
      </c>
      <c r="E22" t="s">
        <v>15</v>
      </c>
      <c r="F22" t="s">
        <v>18</v>
      </c>
      <c r="G22" t="s">
        <v>1102</v>
      </c>
      <c r="H22" t="s">
        <v>538</v>
      </c>
      <c r="I22">
        <v>6.56</v>
      </c>
    </row>
    <row r="23" spans="1:9" x14ac:dyDescent="0.25">
      <c r="A23" t="s">
        <v>335</v>
      </c>
      <c r="B23" t="s">
        <v>107</v>
      </c>
      <c r="C23" t="s">
        <v>5</v>
      </c>
      <c r="E23" t="s">
        <v>16</v>
      </c>
      <c r="F23" t="s">
        <v>375</v>
      </c>
      <c r="G23" t="s">
        <v>1102</v>
      </c>
      <c r="H23" t="s">
        <v>990</v>
      </c>
      <c r="I23">
        <v>2.2999999999999998</v>
      </c>
    </row>
    <row r="24" spans="1:9" x14ac:dyDescent="0.25">
      <c r="A24" t="s">
        <v>335</v>
      </c>
      <c r="B24" t="s">
        <v>107</v>
      </c>
      <c r="C24" t="s">
        <v>5</v>
      </c>
      <c r="E24" t="s">
        <v>465</v>
      </c>
      <c r="F24" t="s">
        <v>402</v>
      </c>
      <c r="G24" t="s">
        <v>1102</v>
      </c>
      <c r="H24" t="s">
        <v>538</v>
      </c>
      <c r="I24">
        <v>50.5</v>
      </c>
    </row>
    <row r="25" spans="1:9" x14ac:dyDescent="0.25">
      <c r="A25" t="s">
        <v>335</v>
      </c>
      <c r="B25" t="s">
        <v>107</v>
      </c>
      <c r="C25" t="s">
        <v>5</v>
      </c>
      <c r="E25" t="s">
        <v>466</v>
      </c>
      <c r="F25" t="s">
        <v>467</v>
      </c>
      <c r="G25" t="s">
        <v>1102</v>
      </c>
      <c r="H25" t="s">
        <v>538</v>
      </c>
      <c r="I25">
        <v>17.84</v>
      </c>
    </row>
    <row r="26" spans="1:9" x14ac:dyDescent="0.25">
      <c r="A26" t="s">
        <v>335</v>
      </c>
      <c r="B26" t="s">
        <v>107</v>
      </c>
      <c r="C26" t="s">
        <v>5</v>
      </c>
      <c r="E26" t="s">
        <v>468</v>
      </c>
      <c r="F26" t="s">
        <v>469</v>
      </c>
      <c r="G26" t="s">
        <v>1102</v>
      </c>
      <c r="H26" t="s">
        <v>538</v>
      </c>
      <c r="I26">
        <v>15.84</v>
      </c>
    </row>
    <row r="27" spans="1:9" x14ac:dyDescent="0.25">
      <c r="A27" t="s">
        <v>335</v>
      </c>
      <c r="B27" t="s">
        <v>107</v>
      </c>
      <c r="C27" t="s">
        <v>5</v>
      </c>
      <c r="E27" t="s">
        <v>470</v>
      </c>
      <c r="F27" t="s">
        <v>451</v>
      </c>
      <c r="G27" t="s">
        <v>1102</v>
      </c>
      <c r="H27" t="s">
        <v>538</v>
      </c>
      <c r="I27">
        <v>25.03</v>
      </c>
    </row>
    <row r="28" spans="1:9" x14ac:dyDescent="0.25">
      <c r="A28" t="s">
        <v>335</v>
      </c>
      <c r="B28" t="s">
        <v>107</v>
      </c>
      <c r="C28" t="s">
        <v>5</v>
      </c>
      <c r="E28" t="s">
        <v>472</v>
      </c>
      <c r="F28" t="s">
        <v>375</v>
      </c>
      <c r="G28" t="s">
        <v>1102</v>
      </c>
      <c r="H28" t="s">
        <v>990</v>
      </c>
      <c r="I28">
        <v>3.51</v>
      </c>
    </row>
    <row r="29" spans="1:9" x14ac:dyDescent="0.25">
      <c r="A29" t="s">
        <v>335</v>
      </c>
      <c r="B29" t="s">
        <v>107</v>
      </c>
      <c r="C29" t="s">
        <v>5</v>
      </c>
      <c r="E29" t="s">
        <v>473</v>
      </c>
      <c r="F29" t="s">
        <v>12</v>
      </c>
      <c r="G29" t="s">
        <v>1102</v>
      </c>
      <c r="H29" t="s">
        <v>538</v>
      </c>
      <c r="I29">
        <v>7.84</v>
      </c>
    </row>
    <row r="30" spans="1:9" x14ac:dyDescent="0.25">
      <c r="A30" t="s">
        <v>335</v>
      </c>
      <c r="B30" t="s">
        <v>107</v>
      </c>
      <c r="C30" t="s">
        <v>5</v>
      </c>
      <c r="E30" t="s">
        <v>7</v>
      </c>
      <c r="F30" t="s">
        <v>404</v>
      </c>
      <c r="G30" t="s">
        <v>1102</v>
      </c>
      <c r="H30" t="s">
        <v>538</v>
      </c>
      <c r="I30">
        <v>19.21</v>
      </c>
    </row>
    <row r="31" spans="1:9" x14ac:dyDescent="0.25">
      <c r="A31" t="s">
        <v>335</v>
      </c>
      <c r="B31" t="s">
        <v>107</v>
      </c>
      <c r="C31" t="s">
        <v>5</v>
      </c>
      <c r="E31" t="s">
        <v>476</v>
      </c>
      <c r="F31" t="s">
        <v>407</v>
      </c>
      <c r="G31" t="s">
        <v>1102</v>
      </c>
      <c r="H31" t="s">
        <v>538</v>
      </c>
      <c r="I31">
        <v>18</v>
      </c>
    </row>
    <row r="32" spans="1:9" x14ac:dyDescent="0.25">
      <c r="A32" t="s">
        <v>335</v>
      </c>
      <c r="B32" t="s">
        <v>107</v>
      </c>
      <c r="C32" t="s">
        <v>5</v>
      </c>
      <c r="E32" t="s">
        <v>6</v>
      </c>
      <c r="F32" t="s">
        <v>1093</v>
      </c>
      <c r="G32" t="s">
        <v>1102</v>
      </c>
      <c r="H32" t="s">
        <v>905</v>
      </c>
      <c r="I32">
        <v>5.53</v>
      </c>
    </row>
    <row r="33" spans="1:9" x14ac:dyDescent="0.25">
      <c r="A33" t="s">
        <v>335</v>
      </c>
      <c r="B33" t="s">
        <v>107</v>
      </c>
      <c r="C33" t="s">
        <v>5</v>
      </c>
      <c r="E33" t="s">
        <v>474</v>
      </c>
      <c r="F33" t="s">
        <v>404</v>
      </c>
      <c r="G33" t="s">
        <v>1102</v>
      </c>
      <c r="H33" t="s">
        <v>538</v>
      </c>
      <c r="I33">
        <v>3.33</v>
      </c>
    </row>
    <row r="34" spans="1:9" x14ac:dyDescent="0.25">
      <c r="A34" t="s">
        <v>335</v>
      </c>
      <c r="B34" t="s">
        <v>107</v>
      </c>
      <c r="C34" t="s">
        <v>5</v>
      </c>
      <c r="E34" t="s">
        <v>475</v>
      </c>
      <c r="F34" t="s">
        <v>406</v>
      </c>
      <c r="G34" t="s">
        <v>1102</v>
      </c>
      <c r="H34" t="s">
        <v>538</v>
      </c>
      <c r="I34">
        <v>17.79</v>
      </c>
    </row>
    <row r="35" spans="1:9" x14ac:dyDescent="0.25">
      <c r="A35" t="s">
        <v>335</v>
      </c>
      <c r="B35" t="s">
        <v>107</v>
      </c>
      <c r="C35" t="s">
        <v>5</v>
      </c>
      <c r="E35" t="s">
        <v>84</v>
      </c>
      <c r="F35" t="s">
        <v>1095</v>
      </c>
      <c r="G35" t="s">
        <v>1102</v>
      </c>
      <c r="H35" t="s">
        <v>538</v>
      </c>
      <c r="I35">
        <v>3</v>
      </c>
    </row>
    <row r="36" spans="1:9" x14ac:dyDescent="0.25">
      <c r="A36" t="s">
        <v>335</v>
      </c>
      <c r="B36" t="s">
        <v>107</v>
      </c>
      <c r="C36" t="s">
        <v>5</v>
      </c>
      <c r="E36" t="s">
        <v>477</v>
      </c>
      <c r="F36" t="s">
        <v>478</v>
      </c>
      <c r="G36" t="s">
        <v>1102</v>
      </c>
      <c r="H36" t="s">
        <v>538</v>
      </c>
      <c r="I36">
        <v>8.32</v>
      </c>
    </row>
    <row r="37" spans="1:9" x14ac:dyDescent="0.25">
      <c r="A37" t="s">
        <v>335</v>
      </c>
      <c r="B37" t="s">
        <v>107</v>
      </c>
      <c r="C37" t="s">
        <v>5</v>
      </c>
      <c r="E37" t="s">
        <v>74</v>
      </c>
      <c r="F37" t="s">
        <v>12</v>
      </c>
      <c r="G37" t="s">
        <v>1102</v>
      </c>
      <c r="H37" t="s">
        <v>538</v>
      </c>
      <c r="I37">
        <v>40.520000000000003</v>
      </c>
    </row>
    <row r="38" spans="1:9" x14ac:dyDescent="0.25">
      <c r="A38" t="s">
        <v>335</v>
      </c>
      <c r="B38" t="s">
        <v>107</v>
      </c>
      <c r="C38" t="s">
        <v>5</v>
      </c>
      <c r="E38" t="s">
        <v>479</v>
      </c>
      <c r="F38" t="s">
        <v>411</v>
      </c>
      <c r="G38" t="s">
        <v>1102</v>
      </c>
      <c r="H38" t="s">
        <v>538</v>
      </c>
      <c r="I38">
        <v>26.74</v>
      </c>
    </row>
    <row r="39" spans="1:9" x14ac:dyDescent="0.25">
      <c r="A39" t="s">
        <v>335</v>
      </c>
      <c r="B39" t="s">
        <v>107</v>
      </c>
      <c r="C39" t="s">
        <v>5</v>
      </c>
      <c r="E39" t="s">
        <v>480</v>
      </c>
      <c r="F39" t="s">
        <v>404</v>
      </c>
      <c r="G39" t="s">
        <v>1102</v>
      </c>
      <c r="H39" t="s">
        <v>538</v>
      </c>
      <c r="I39">
        <v>3.47</v>
      </c>
    </row>
    <row r="40" spans="1:9" x14ac:dyDescent="0.25">
      <c r="A40" t="s">
        <v>335</v>
      </c>
      <c r="B40" t="s">
        <v>107</v>
      </c>
      <c r="C40" t="s">
        <v>5</v>
      </c>
      <c r="E40" t="s">
        <v>481</v>
      </c>
      <c r="F40" t="s">
        <v>482</v>
      </c>
      <c r="G40" t="s">
        <v>1102</v>
      </c>
      <c r="H40" t="s">
        <v>905</v>
      </c>
      <c r="I40">
        <v>9.9499999999999993</v>
      </c>
    </row>
    <row r="41" spans="1:9" x14ac:dyDescent="0.25">
      <c r="A41" t="s">
        <v>335</v>
      </c>
      <c r="B41" t="s">
        <v>107</v>
      </c>
      <c r="C41" t="s">
        <v>5</v>
      </c>
      <c r="E41" t="s">
        <v>483</v>
      </c>
      <c r="F41" t="s">
        <v>484</v>
      </c>
      <c r="G41" t="s">
        <v>1102</v>
      </c>
      <c r="H41" t="s">
        <v>538</v>
      </c>
      <c r="I41">
        <v>30.7</v>
      </c>
    </row>
    <row r="42" spans="1:9" x14ac:dyDescent="0.25">
      <c r="A42" t="s">
        <v>335</v>
      </c>
      <c r="B42" t="s">
        <v>107</v>
      </c>
      <c r="C42" t="s">
        <v>5</v>
      </c>
      <c r="E42" t="s">
        <v>13</v>
      </c>
      <c r="F42" t="s">
        <v>1090</v>
      </c>
      <c r="G42" t="s">
        <v>1102</v>
      </c>
      <c r="H42" t="s">
        <v>990</v>
      </c>
      <c r="I42">
        <v>15.67</v>
      </c>
    </row>
    <row r="43" spans="1:9" x14ac:dyDescent="0.25">
      <c r="A43" t="s">
        <v>335</v>
      </c>
      <c r="B43" t="s">
        <v>107</v>
      </c>
      <c r="C43" t="s">
        <v>5</v>
      </c>
      <c r="E43" t="s">
        <v>14</v>
      </c>
      <c r="F43" t="s">
        <v>375</v>
      </c>
      <c r="G43" t="s">
        <v>1102</v>
      </c>
      <c r="H43" t="s">
        <v>990</v>
      </c>
      <c r="I43">
        <v>2.86</v>
      </c>
    </row>
    <row r="44" spans="1:9" x14ac:dyDescent="0.25">
      <c r="A44" t="s">
        <v>335</v>
      </c>
      <c r="B44" t="s">
        <v>107</v>
      </c>
      <c r="C44" t="s">
        <v>5</v>
      </c>
      <c r="E44" t="s">
        <v>485</v>
      </c>
      <c r="F44" t="s">
        <v>12</v>
      </c>
      <c r="G44" t="s">
        <v>1102</v>
      </c>
      <c r="H44" t="s">
        <v>538</v>
      </c>
      <c r="I44">
        <v>19.420000000000002</v>
      </c>
    </row>
    <row r="45" spans="1:9" x14ac:dyDescent="0.25">
      <c r="A45" t="s">
        <v>335</v>
      </c>
      <c r="B45" t="s">
        <v>107</v>
      </c>
      <c r="C45" t="s">
        <v>5</v>
      </c>
      <c r="E45" t="s">
        <v>486</v>
      </c>
      <c r="F45" t="s">
        <v>909</v>
      </c>
      <c r="G45" t="s">
        <v>1102</v>
      </c>
      <c r="H45" t="s">
        <v>538</v>
      </c>
      <c r="I45">
        <v>16.59</v>
      </c>
    </row>
    <row r="46" spans="1:9" x14ac:dyDescent="0.25">
      <c r="A46" t="s">
        <v>337</v>
      </c>
      <c r="B46" t="s">
        <v>107</v>
      </c>
      <c r="C46" t="s">
        <v>5</v>
      </c>
      <c r="E46" t="s">
        <v>489</v>
      </c>
      <c r="F46" t="s">
        <v>406</v>
      </c>
      <c r="G46" t="s">
        <v>1102</v>
      </c>
      <c r="H46" t="s">
        <v>538</v>
      </c>
      <c r="I46">
        <v>8.26</v>
      </c>
    </row>
    <row r="47" spans="1:9" x14ac:dyDescent="0.25">
      <c r="A47" t="s">
        <v>337</v>
      </c>
      <c r="B47" t="s">
        <v>107</v>
      </c>
      <c r="C47" t="s">
        <v>5</v>
      </c>
      <c r="E47" t="s">
        <v>95</v>
      </c>
      <c r="F47" t="s">
        <v>407</v>
      </c>
      <c r="G47" t="s">
        <v>1102</v>
      </c>
      <c r="H47" t="s">
        <v>538</v>
      </c>
      <c r="I47">
        <v>8.26</v>
      </c>
    </row>
    <row r="48" spans="1:9" x14ac:dyDescent="0.25">
      <c r="A48" t="s">
        <v>337</v>
      </c>
      <c r="B48" t="s">
        <v>107</v>
      </c>
      <c r="C48" t="s">
        <v>5</v>
      </c>
      <c r="E48" t="s">
        <v>490</v>
      </c>
      <c r="F48" t="s">
        <v>491</v>
      </c>
      <c r="G48" t="s">
        <v>1102</v>
      </c>
      <c r="H48" t="s">
        <v>538</v>
      </c>
      <c r="I48">
        <v>11.06</v>
      </c>
    </row>
    <row r="49" spans="1:9" x14ac:dyDescent="0.25">
      <c r="A49" t="s">
        <v>337</v>
      </c>
      <c r="B49" t="s">
        <v>107</v>
      </c>
      <c r="C49" t="s">
        <v>5</v>
      </c>
      <c r="E49" t="s">
        <v>492</v>
      </c>
      <c r="F49" t="s">
        <v>404</v>
      </c>
      <c r="G49" t="s">
        <v>1102</v>
      </c>
      <c r="H49" t="s">
        <v>538</v>
      </c>
      <c r="I49">
        <v>7.9</v>
      </c>
    </row>
    <row r="50" spans="1:9" x14ac:dyDescent="0.25">
      <c r="A50" t="s">
        <v>337</v>
      </c>
      <c r="B50" t="s">
        <v>107</v>
      </c>
      <c r="C50" t="s">
        <v>5</v>
      </c>
      <c r="E50" t="s">
        <v>493</v>
      </c>
      <c r="F50" t="s">
        <v>12</v>
      </c>
      <c r="G50" t="s">
        <v>1102</v>
      </c>
      <c r="H50" t="s">
        <v>538</v>
      </c>
      <c r="I50">
        <v>22.82</v>
      </c>
    </row>
    <row r="51" spans="1:9" x14ac:dyDescent="0.25">
      <c r="A51" t="s">
        <v>337</v>
      </c>
      <c r="B51" t="s">
        <v>107</v>
      </c>
      <c r="C51" t="s">
        <v>5</v>
      </c>
      <c r="E51" t="s">
        <v>398</v>
      </c>
      <c r="F51" t="s">
        <v>42</v>
      </c>
      <c r="G51" t="s">
        <v>1102</v>
      </c>
      <c r="H51" t="s">
        <v>613</v>
      </c>
      <c r="I51">
        <v>17.09</v>
      </c>
    </row>
    <row r="52" spans="1:9" x14ac:dyDescent="0.25">
      <c r="A52" t="s">
        <v>337</v>
      </c>
      <c r="B52" t="s">
        <v>107</v>
      </c>
      <c r="C52" t="s">
        <v>5</v>
      </c>
      <c r="D52" s="3" t="s">
        <v>1116</v>
      </c>
      <c r="E52" t="s">
        <v>496</v>
      </c>
      <c r="F52" t="s">
        <v>42</v>
      </c>
      <c r="G52" t="s">
        <v>1102</v>
      </c>
      <c r="H52" t="s">
        <v>397</v>
      </c>
      <c r="I52">
        <v>4.8099999999999996</v>
      </c>
    </row>
    <row r="53" spans="1:9" x14ac:dyDescent="0.25">
      <c r="A53" t="s">
        <v>337</v>
      </c>
      <c r="B53" t="s">
        <v>107</v>
      </c>
      <c r="C53" t="s">
        <v>5</v>
      </c>
      <c r="E53" t="s">
        <v>86</v>
      </c>
      <c r="F53" t="s">
        <v>85</v>
      </c>
      <c r="G53" t="s">
        <v>1102</v>
      </c>
      <c r="H53" t="s">
        <v>1166</v>
      </c>
      <c r="I53">
        <v>90.27</v>
      </c>
    </row>
    <row r="54" spans="1:9" x14ac:dyDescent="0.25">
      <c r="A54" t="s">
        <v>337</v>
      </c>
      <c r="B54" t="s">
        <v>107</v>
      </c>
      <c r="C54" t="s">
        <v>5</v>
      </c>
      <c r="E54" t="s">
        <v>498</v>
      </c>
      <c r="F54" t="s">
        <v>328</v>
      </c>
      <c r="G54" t="s">
        <v>1102</v>
      </c>
      <c r="H54" t="s">
        <v>613</v>
      </c>
      <c r="I54">
        <v>26.4</v>
      </c>
    </row>
    <row r="55" spans="1:9" x14ac:dyDescent="0.25">
      <c r="A55" t="s">
        <v>337</v>
      </c>
      <c r="B55" t="s">
        <v>107</v>
      </c>
      <c r="C55" t="s">
        <v>5</v>
      </c>
      <c r="E55" t="s">
        <v>100</v>
      </c>
      <c r="F55" t="s">
        <v>42</v>
      </c>
      <c r="G55" t="s">
        <v>1102</v>
      </c>
      <c r="H55" t="s">
        <v>1166</v>
      </c>
      <c r="I55">
        <v>16.62</v>
      </c>
    </row>
    <row r="56" spans="1:9" x14ac:dyDescent="0.25">
      <c r="A56" t="s">
        <v>337</v>
      </c>
      <c r="B56" t="s">
        <v>107</v>
      </c>
      <c r="C56" t="s">
        <v>5</v>
      </c>
      <c r="E56" t="s">
        <v>104</v>
      </c>
      <c r="F56" t="s">
        <v>1091</v>
      </c>
      <c r="G56" t="s">
        <v>1102</v>
      </c>
      <c r="H56" t="s">
        <v>1167</v>
      </c>
      <c r="I56">
        <v>8.18</v>
      </c>
    </row>
    <row r="57" spans="1:9" x14ac:dyDescent="0.25">
      <c r="A57" t="s">
        <v>337</v>
      </c>
      <c r="B57" t="s">
        <v>107</v>
      </c>
      <c r="C57" t="s">
        <v>5</v>
      </c>
      <c r="D57" s="3" t="s">
        <v>1116</v>
      </c>
      <c r="E57" t="s">
        <v>497</v>
      </c>
      <c r="F57" t="s">
        <v>42</v>
      </c>
      <c r="G57" t="s">
        <v>1102</v>
      </c>
      <c r="H57" t="s">
        <v>397</v>
      </c>
      <c r="I57">
        <v>5.26</v>
      </c>
    </row>
    <row r="58" spans="1:9" x14ac:dyDescent="0.25">
      <c r="A58" t="s">
        <v>337</v>
      </c>
      <c r="B58" t="s">
        <v>107</v>
      </c>
      <c r="C58" t="s">
        <v>5</v>
      </c>
      <c r="E58" t="s">
        <v>627</v>
      </c>
      <c r="F58" t="s">
        <v>407</v>
      </c>
      <c r="G58" t="s">
        <v>1102</v>
      </c>
      <c r="H58" t="s">
        <v>538</v>
      </c>
      <c r="I58">
        <v>25.77</v>
      </c>
    </row>
    <row r="59" spans="1:9" x14ac:dyDescent="0.25">
      <c r="A59" t="s">
        <v>337</v>
      </c>
      <c r="B59" t="s">
        <v>107</v>
      </c>
      <c r="C59" t="s">
        <v>5</v>
      </c>
      <c r="E59" t="s">
        <v>70</v>
      </c>
      <c r="F59" t="s">
        <v>12</v>
      </c>
      <c r="G59" t="s">
        <v>1102</v>
      </c>
      <c r="H59" t="s">
        <v>905</v>
      </c>
      <c r="I59">
        <v>42.89</v>
      </c>
    </row>
    <row r="60" spans="1:9" x14ac:dyDescent="0.25">
      <c r="A60" t="s">
        <v>337</v>
      </c>
      <c r="B60" t="s">
        <v>107</v>
      </c>
      <c r="C60" t="s">
        <v>5</v>
      </c>
      <c r="E60" t="s">
        <v>487</v>
      </c>
      <c r="F60" t="s">
        <v>909</v>
      </c>
      <c r="G60" t="s">
        <v>1102</v>
      </c>
      <c r="H60" t="s">
        <v>538</v>
      </c>
      <c r="I60">
        <v>16.61</v>
      </c>
    </row>
    <row r="61" spans="1:9" x14ac:dyDescent="0.25">
      <c r="A61" t="s">
        <v>337</v>
      </c>
      <c r="B61" t="s">
        <v>107</v>
      </c>
      <c r="C61" t="s">
        <v>5</v>
      </c>
      <c r="E61" t="s">
        <v>488</v>
      </c>
      <c r="F61" t="s">
        <v>404</v>
      </c>
      <c r="G61" t="s">
        <v>1102</v>
      </c>
      <c r="H61" t="s">
        <v>538</v>
      </c>
      <c r="I61">
        <v>3.31</v>
      </c>
    </row>
    <row r="62" spans="1:9" x14ac:dyDescent="0.25">
      <c r="A62" t="s">
        <v>337</v>
      </c>
      <c r="B62" t="s">
        <v>108</v>
      </c>
      <c r="C62" t="s">
        <v>5</v>
      </c>
      <c r="E62" t="s">
        <v>30</v>
      </c>
      <c r="F62" t="s">
        <v>482</v>
      </c>
      <c r="G62" t="s">
        <v>1102</v>
      </c>
      <c r="H62" t="s">
        <v>1164</v>
      </c>
      <c r="I62">
        <v>73</v>
      </c>
    </row>
    <row r="63" spans="1:9" x14ac:dyDescent="0.25">
      <c r="A63" t="s">
        <v>337</v>
      </c>
      <c r="B63" t="s">
        <v>108</v>
      </c>
      <c r="C63" t="s">
        <v>5</v>
      </c>
      <c r="E63" t="s">
        <v>29</v>
      </c>
      <c r="F63" t="s">
        <v>42</v>
      </c>
      <c r="G63" t="s">
        <v>1102</v>
      </c>
      <c r="H63" t="s">
        <v>1164</v>
      </c>
      <c r="I63">
        <v>4</v>
      </c>
    </row>
    <row r="64" spans="1:9" x14ac:dyDescent="0.25">
      <c r="A64" t="s">
        <v>337</v>
      </c>
      <c r="B64" t="s">
        <v>108</v>
      </c>
      <c r="C64" t="s">
        <v>5</v>
      </c>
      <c r="E64" t="s">
        <v>31</v>
      </c>
      <c r="F64" t="s">
        <v>44</v>
      </c>
      <c r="G64" t="s">
        <v>1102</v>
      </c>
      <c r="H64" t="s">
        <v>614</v>
      </c>
      <c r="I64">
        <v>21.62</v>
      </c>
    </row>
    <row r="65" spans="1:9" x14ac:dyDescent="0.25">
      <c r="A65" t="s">
        <v>337</v>
      </c>
      <c r="B65" t="s">
        <v>108</v>
      </c>
      <c r="C65" t="s">
        <v>5</v>
      </c>
      <c r="E65" t="s">
        <v>33</v>
      </c>
      <c r="F65" t="s">
        <v>375</v>
      </c>
      <c r="G65" t="s">
        <v>1102</v>
      </c>
      <c r="H65" t="s">
        <v>1165</v>
      </c>
      <c r="I65">
        <v>6.74</v>
      </c>
    </row>
    <row r="66" spans="1:9" x14ac:dyDescent="0.25">
      <c r="A66" t="s">
        <v>337</v>
      </c>
      <c r="B66" t="s">
        <v>108</v>
      </c>
      <c r="C66" t="s">
        <v>5</v>
      </c>
      <c r="E66" t="s">
        <v>32</v>
      </c>
      <c r="F66" t="s">
        <v>1092</v>
      </c>
      <c r="G66" t="s">
        <v>1102</v>
      </c>
      <c r="H66" t="s">
        <v>993</v>
      </c>
      <c r="I66">
        <v>3.2</v>
      </c>
    </row>
    <row r="67" spans="1:9" x14ac:dyDescent="0.25">
      <c r="A67" t="s">
        <v>337</v>
      </c>
      <c r="B67" t="s">
        <v>108</v>
      </c>
      <c r="C67" t="s">
        <v>5</v>
      </c>
      <c r="E67" t="s">
        <v>34</v>
      </c>
      <c r="F67" t="s">
        <v>12</v>
      </c>
      <c r="G67" t="s">
        <v>1102</v>
      </c>
      <c r="H67" t="s">
        <v>905</v>
      </c>
      <c r="I67">
        <v>53.76</v>
      </c>
    </row>
    <row r="68" spans="1:9" x14ac:dyDescent="0.25">
      <c r="A68" t="s">
        <v>337</v>
      </c>
      <c r="B68" t="s">
        <v>108</v>
      </c>
      <c r="C68" t="s">
        <v>5</v>
      </c>
      <c r="E68" t="s">
        <v>437</v>
      </c>
      <c r="F68" t="s">
        <v>42</v>
      </c>
      <c r="G68" t="s">
        <v>1102</v>
      </c>
      <c r="H68" t="s">
        <v>538</v>
      </c>
      <c r="I68">
        <v>7.34</v>
      </c>
    </row>
    <row r="69" spans="1:9" x14ac:dyDescent="0.25">
      <c r="A69" t="s">
        <v>337</v>
      </c>
      <c r="B69" t="s">
        <v>108</v>
      </c>
      <c r="C69" t="s">
        <v>5</v>
      </c>
      <c r="E69" t="s">
        <v>436</v>
      </c>
      <c r="F69" t="s">
        <v>222</v>
      </c>
      <c r="G69" t="s">
        <v>1102</v>
      </c>
      <c r="H69" t="s">
        <v>538</v>
      </c>
      <c r="I69">
        <v>8.6999999999999993</v>
      </c>
    </row>
    <row r="70" spans="1:9" x14ac:dyDescent="0.25">
      <c r="A70" t="s">
        <v>337</v>
      </c>
      <c r="B70" t="s">
        <v>108</v>
      </c>
      <c r="C70" t="s">
        <v>5</v>
      </c>
      <c r="E70" t="s">
        <v>293</v>
      </c>
      <c r="F70" t="s">
        <v>1095</v>
      </c>
      <c r="G70" t="s">
        <v>1102</v>
      </c>
      <c r="H70" t="s">
        <v>905</v>
      </c>
      <c r="I70">
        <v>3</v>
      </c>
    </row>
    <row r="71" spans="1:9" x14ac:dyDescent="0.25">
      <c r="A71" t="s">
        <v>337</v>
      </c>
      <c r="B71" t="s">
        <v>108</v>
      </c>
      <c r="C71" t="s">
        <v>5</v>
      </c>
      <c r="E71" t="s">
        <v>35</v>
      </c>
      <c r="F71" t="s">
        <v>1093</v>
      </c>
      <c r="G71" t="s">
        <v>1102</v>
      </c>
      <c r="H71" t="s">
        <v>905</v>
      </c>
      <c r="I71">
        <v>5.53</v>
      </c>
    </row>
    <row r="72" spans="1:9" x14ac:dyDescent="0.25">
      <c r="A72" t="s">
        <v>337</v>
      </c>
      <c r="B72" t="s">
        <v>108</v>
      </c>
      <c r="C72" t="s">
        <v>5</v>
      </c>
      <c r="E72" t="s">
        <v>435</v>
      </c>
      <c r="F72" t="s">
        <v>407</v>
      </c>
      <c r="G72" t="s">
        <v>1102</v>
      </c>
      <c r="H72" t="s">
        <v>538</v>
      </c>
      <c r="I72">
        <v>8.4499999999999993</v>
      </c>
    </row>
    <row r="73" spans="1:9" x14ac:dyDescent="0.25">
      <c r="A73" t="s">
        <v>337</v>
      </c>
      <c r="B73" t="s">
        <v>108</v>
      </c>
      <c r="C73" t="s">
        <v>5</v>
      </c>
      <c r="E73" t="s">
        <v>633</v>
      </c>
      <c r="F73" t="s">
        <v>404</v>
      </c>
      <c r="G73" t="s">
        <v>1102</v>
      </c>
      <c r="H73" t="s">
        <v>538</v>
      </c>
      <c r="I73">
        <v>3.01</v>
      </c>
    </row>
    <row r="74" spans="1:9" x14ac:dyDescent="0.25">
      <c r="A74" t="s">
        <v>343</v>
      </c>
      <c r="B74" t="s">
        <v>331</v>
      </c>
      <c r="C74" t="s">
        <v>5</v>
      </c>
      <c r="E74" t="s">
        <v>155</v>
      </c>
      <c r="F74" t="s">
        <v>12</v>
      </c>
      <c r="G74" t="s">
        <v>1102</v>
      </c>
      <c r="H74" t="s">
        <v>905</v>
      </c>
      <c r="I74">
        <v>57.9</v>
      </c>
    </row>
    <row r="75" spans="1:9" x14ac:dyDescent="0.25">
      <c r="A75" t="s">
        <v>343</v>
      </c>
      <c r="B75" t="s">
        <v>331</v>
      </c>
      <c r="C75" t="s">
        <v>5</v>
      </c>
      <c r="E75" t="s">
        <v>156</v>
      </c>
      <c r="F75" t="s">
        <v>1093</v>
      </c>
      <c r="G75" t="s">
        <v>1102</v>
      </c>
      <c r="H75" t="s">
        <v>905</v>
      </c>
      <c r="I75">
        <v>5.53</v>
      </c>
    </row>
    <row r="76" spans="1:9" x14ac:dyDescent="0.25">
      <c r="A76" t="s">
        <v>343</v>
      </c>
      <c r="B76" t="s">
        <v>331</v>
      </c>
      <c r="C76" t="s">
        <v>5</v>
      </c>
      <c r="E76" t="s">
        <v>642</v>
      </c>
      <c r="F76" t="s">
        <v>404</v>
      </c>
      <c r="G76" t="s">
        <v>1102</v>
      </c>
      <c r="H76" t="s">
        <v>538</v>
      </c>
      <c r="I76">
        <v>3.24</v>
      </c>
    </row>
    <row r="77" spans="1:9" x14ac:dyDescent="0.25">
      <c r="A77" t="s">
        <v>343</v>
      </c>
      <c r="B77" t="s">
        <v>331</v>
      </c>
      <c r="C77" t="s">
        <v>5</v>
      </c>
      <c r="E77" t="s">
        <v>646</v>
      </c>
      <c r="F77" t="s">
        <v>407</v>
      </c>
      <c r="G77" t="s">
        <v>1102</v>
      </c>
      <c r="H77" t="s">
        <v>538</v>
      </c>
      <c r="I77">
        <v>17.21</v>
      </c>
    </row>
    <row r="78" spans="1:9" x14ac:dyDescent="0.25">
      <c r="A78" t="s">
        <v>343</v>
      </c>
      <c r="B78" t="s">
        <v>331</v>
      </c>
      <c r="C78" t="s">
        <v>5</v>
      </c>
      <c r="E78" t="s">
        <v>157</v>
      </c>
      <c r="F78" t="s">
        <v>1095</v>
      </c>
      <c r="G78" t="s">
        <v>1102</v>
      </c>
      <c r="H78" t="s">
        <v>905</v>
      </c>
      <c r="I78">
        <v>3</v>
      </c>
    </row>
    <row r="79" spans="1:9" x14ac:dyDescent="0.25">
      <c r="A79" t="s">
        <v>343</v>
      </c>
      <c r="B79" t="s">
        <v>331</v>
      </c>
      <c r="C79" t="s">
        <v>5</v>
      </c>
      <c r="E79" t="s">
        <v>158</v>
      </c>
      <c r="F79" t="s">
        <v>42</v>
      </c>
      <c r="G79" t="s">
        <v>1102</v>
      </c>
      <c r="H79" t="s">
        <v>538</v>
      </c>
      <c r="I79">
        <v>7.34</v>
      </c>
    </row>
    <row r="80" spans="1:9" x14ac:dyDescent="0.25">
      <c r="A80" t="s">
        <v>343</v>
      </c>
      <c r="B80" t="s">
        <v>331</v>
      </c>
      <c r="C80" t="s">
        <v>5</v>
      </c>
      <c r="E80" t="s">
        <v>227</v>
      </c>
      <c r="F80" t="s">
        <v>222</v>
      </c>
      <c r="G80" t="s">
        <v>1102</v>
      </c>
      <c r="H80" t="s">
        <v>538</v>
      </c>
      <c r="I80">
        <v>8.6999999999999993</v>
      </c>
    </row>
    <row r="81" spans="1:9" x14ac:dyDescent="0.25">
      <c r="A81" t="s">
        <v>343</v>
      </c>
      <c r="B81" t="s">
        <v>331</v>
      </c>
      <c r="C81" t="s">
        <v>5</v>
      </c>
      <c r="E81" t="s">
        <v>422</v>
      </c>
      <c r="F81" t="s">
        <v>406</v>
      </c>
      <c r="G81" t="s">
        <v>1102</v>
      </c>
      <c r="H81" t="s">
        <v>538</v>
      </c>
      <c r="I81">
        <v>17.21</v>
      </c>
    </row>
    <row r="82" spans="1:9" x14ac:dyDescent="0.25">
      <c r="A82" t="s">
        <v>343</v>
      </c>
      <c r="B82" t="s">
        <v>331</v>
      </c>
      <c r="C82" t="s">
        <v>5</v>
      </c>
      <c r="D82" s="3" t="s">
        <v>403</v>
      </c>
      <c r="E82" t="s">
        <v>530</v>
      </c>
      <c r="F82" t="s">
        <v>1115</v>
      </c>
      <c r="G82" t="s">
        <v>1102</v>
      </c>
      <c r="H82" t="s">
        <v>538</v>
      </c>
      <c r="I82">
        <v>10.77</v>
      </c>
    </row>
    <row r="83" spans="1:9" x14ac:dyDescent="0.25">
      <c r="A83" t="s">
        <v>344</v>
      </c>
      <c r="B83" t="s">
        <v>331</v>
      </c>
      <c r="C83" t="s">
        <v>5</v>
      </c>
      <c r="E83" t="s">
        <v>159</v>
      </c>
      <c r="F83" t="s">
        <v>12</v>
      </c>
      <c r="G83" t="s">
        <v>1102</v>
      </c>
      <c r="H83" t="s">
        <v>905</v>
      </c>
      <c r="I83">
        <v>57.9</v>
      </c>
    </row>
    <row r="84" spans="1:9" x14ac:dyDescent="0.25">
      <c r="A84" t="s">
        <v>344</v>
      </c>
      <c r="B84" t="s">
        <v>331</v>
      </c>
      <c r="C84" t="s">
        <v>5</v>
      </c>
      <c r="E84" t="s">
        <v>160</v>
      </c>
      <c r="F84" t="s">
        <v>1093</v>
      </c>
      <c r="G84" t="s">
        <v>1102</v>
      </c>
      <c r="H84" t="s">
        <v>905</v>
      </c>
      <c r="I84">
        <v>5.53</v>
      </c>
    </row>
    <row r="85" spans="1:9" x14ac:dyDescent="0.25">
      <c r="A85" t="s">
        <v>344</v>
      </c>
      <c r="B85" t="s">
        <v>331</v>
      </c>
      <c r="C85" t="s">
        <v>5</v>
      </c>
      <c r="E85" t="s">
        <v>658</v>
      </c>
      <c r="F85" t="s">
        <v>404</v>
      </c>
      <c r="G85" t="s">
        <v>1102</v>
      </c>
      <c r="H85" t="s">
        <v>538</v>
      </c>
      <c r="I85">
        <v>3.24</v>
      </c>
    </row>
    <row r="86" spans="1:9" x14ac:dyDescent="0.25">
      <c r="A86" t="s">
        <v>344</v>
      </c>
      <c r="B86" t="s">
        <v>331</v>
      </c>
      <c r="C86" t="s">
        <v>5</v>
      </c>
      <c r="E86" t="s">
        <v>660</v>
      </c>
      <c r="F86" t="s">
        <v>407</v>
      </c>
      <c r="G86" t="s">
        <v>1102</v>
      </c>
      <c r="H86" t="s">
        <v>538</v>
      </c>
      <c r="I86">
        <v>17.21</v>
      </c>
    </row>
    <row r="87" spans="1:9" x14ac:dyDescent="0.25">
      <c r="A87" t="s">
        <v>344</v>
      </c>
      <c r="B87" t="s">
        <v>331</v>
      </c>
      <c r="C87" t="s">
        <v>5</v>
      </c>
      <c r="E87" t="s">
        <v>161</v>
      </c>
      <c r="F87" t="s">
        <v>1095</v>
      </c>
      <c r="G87" t="s">
        <v>1102</v>
      </c>
      <c r="H87" t="s">
        <v>905</v>
      </c>
      <c r="I87">
        <v>3</v>
      </c>
    </row>
    <row r="88" spans="1:9" x14ac:dyDescent="0.25">
      <c r="A88" t="s">
        <v>344</v>
      </c>
      <c r="B88" t="s">
        <v>331</v>
      </c>
      <c r="C88" t="s">
        <v>5</v>
      </c>
      <c r="E88" t="s">
        <v>162</v>
      </c>
      <c r="F88" t="s">
        <v>42</v>
      </c>
      <c r="G88" t="s">
        <v>1102</v>
      </c>
      <c r="H88" t="s">
        <v>538</v>
      </c>
      <c r="I88">
        <v>7.34</v>
      </c>
    </row>
    <row r="89" spans="1:9" x14ac:dyDescent="0.25">
      <c r="A89" t="s">
        <v>344</v>
      </c>
      <c r="B89" t="s">
        <v>331</v>
      </c>
      <c r="C89" t="s">
        <v>5</v>
      </c>
      <c r="E89" t="s">
        <v>229</v>
      </c>
      <c r="F89" t="s">
        <v>222</v>
      </c>
      <c r="G89" t="s">
        <v>1102</v>
      </c>
      <c r="H89" t="s">
        <v>538</v>
      </c>
      <c r="I89">
        <v>8.6999999999999993</v>
      </c>
    </row>
    <row r="90" spans="1:9" x14ac:dyDescent="0.25">
      <c r="A90" t="s">
        <v>344</v>
      </c>
      <c r="B90" t="s">
        <v>331</v>
      </c>
      <c r="C90" t="s">
        <v>5</v>
      </c>
      <c r="E90" t="s">
        <v>423</v>
      </c>
      <c r="F90" t="s">
        <v>406</v>
      </c>
      <c r="G90" t="s">
        <v>1102</v>
      </c>
      <c r="H90" t="s">
        <v>538</v>
      </c>
      <c r="I90">
        <v>17.21</v>
      </c>
    </row>
    <row r="91" spans="1:9" x14ac:dyDescent="0.25">
      <c r="A91" t="s">
        <v>344</v>
      </c>
      <c r="B91" t="s">
        <v>331</v>
      </c>
      <c r="C91" t="s">
        <v>5</v>
      </c>
      <c r="D91" s="3" t="s">
        <v>403</v>
      </c>
      <c r="E91" t="s">
        <v>531</v>
      </c>
      <c r="F91" s="3" t="s">
        <v>1115</v>
      </c>
      <c r="G91" t="s">
        <v>1102</v>
      </c>
      <c r="H91" t="s">
        <v>538</v>
      </c>
      <c r="I91">
        <v>10.77</v>
      </c>
    </row>
    <row r="92" spans="1:9" x14ac:dyDescent="0.25">
      <c r="A92" t="s">
        <v>345</v>
      </c>
      <c r="B92" t="s">
        <v>331</v>
      </c>
      <c r="C92" t="s">
        <v>5</v>
      </c>
      <c r="E92" t="s">
        <v>163</v>
      </c>
      <c r="F92" t="s">
        <v>12</v>
      </c>
      <c r="G92" t="s">
        <v>1102</v>
      </c>
      <c r="H92" t="s">
        <v>905</v>
      </c>
      <c r="I92">
        <v>57.9</v>
      </c>
    </row>
    <row r="93" spans="1:9" x14ac:dyDescent="0.25">
      <c r="A93" t="s">
        <v>345</v>
      </c>
      <c r="B93" t="s">
        <v>331</v>
      </c>
      <c r="C93" t="s">
        <v>5</v>
      </c>
      <c r="E93" t="s">
        <v>164</v>
      </c>
      <c r="F93" t="s">
        <v>1093</v>
      </c>
      <c r="G93" t="s">
        <v>1102</v>
      </c>
      <c r="H93" t="s">
        <v>905</v>
      </c>
      <c r="I93">
        <v>5.53</v>
      </c>
    </row>
    <row r="94" spans="1:9" x14ac:dyDescent="0.25">
      <c r="A94" t="s">
        <v>345</v>
      </c>
      <c r="B94" t="s">
        <v>331</v>
      </c>
      <c r="C94" t="s">
        <v>5</v>
      </c>
      <c r="E94" t="s">
        <v>668</v>
      </c>
      <c r="F94" t="s">
        <v>404</v>
      </c>
      <c r="G94" t="s">
        <v>1102</v>
      </c>
      <c r="H94" t="s">
        <v>538</v>
      </c>
      <c r="I94">
        <v>3.24</v>
      </c>
    </row>
    <row r="95" spans="1:9" x14ac:dyDescent="0.25">
      <c r="A95" t="s">
        <v>345</v>
      </c>
      <c r="B95" t="s">
        <v>331</v>
      </c>
      <c r="C95" t="s">
        <v>5</v>
      </c>
      <c r="E95" t="s">
        <v>670</v>
      </c>
      <c r="F95" t="s">
        <v>407</v>
      </c>
      <c r="G95" t="s">
        <v>1102</v>
      </c>
      <c r="H95" t="s">
        <v>538</v>
      </c>
      <c r="I95">
        <v>17.21</v>
      </c>
    </row>
    <row r="96" spans="1:9" x14ac:dyDescent="0.25">
      <c r="A96" t="s">
        <v>345</v>
      </c>
      <c r="B96" t="s">
        <v>331</v>
      </c>
      <c r="C96" t="s">
        <v>5</v>
      </c>
      <c r="E96" t="s">
        <v>165</v>
      </c>
      <c r="F96" t="s">
        <v>1095</v>
      </c>
      <c r="G96" t="s">
        <v>1102</v>
      </c>
      <c r="H96" t="s">
        <v>905</v>
      </c>
      <c r="I96">
        <v>3</v>
      </c>
    </row>
    <row r="97" spans="1:9" x14ac:dyDescent="0.25">
      <c r="A97" t="s">
        <v>345</v>
      </c>
      <c r="B97" t="s">
        <v>331</v>
      </c>
      <c r="C97" t="s">
        <v>5</v>
      </c>
      <c r="E97" t="s">
        <v>166</v>
      </c>
      <c r="F97" t="s">
        <v>42</v>
      </c>
      <c r="G97" t="s">
        <v>1102</v>
      </c>
      <c r="H97" t="s">
        <v>538</v>
      </c>
      <c r="I97">
        <v>7.34</v>
      </c>
    </row>
    <row r="98" spans="1:9" x14ac:dyDescent="0.25">
      <c r="A98" t="s">
        <v>345</v>
      </c>
      <c r="B98" t="s">
        <v>331</v>
      </c>
      <c r="C98" t="s">
        <v>5</v>
      </c>
      <c r="E98" t="s">
        <v>230</v>
      </c>
      <c r="F98" t="s">
        <v>222</v>
      </c>
      <c r="G98" t="s">
        <v>1102</v>
      </c>
      <c r="H98" t="s">
        <v>538</v>
      </c>
      <c r="I98">
        <v>8.6999999999999993</v>
      </c>
    </row>
    <row r="99" spans="1:9" x14ac:dyDescent="0.25">
      <c r="A99" t="s">
        <v>345</v>
      </c>
      <c r="B99" t="s">
        <v>331</v>
      </c>
      <c r="C99" t="s">
        <v>5</v>
      </c>
      <c r="E99" t="s">
        <v>424</v>
      </c>
      <c r="F99" t="s">
        <v>406</v>
      </c>
      <c r="G99" t="s">
        <v>1102</v>
      </c>
      <c r="H99" t="s">
        <v>538</v>
      </c>
      <c r="I99">
        <v>17.21</v>
      </c>
    </row>
    <row r="100" spans="1:9" x14ac:dyDescent="0.25">
      <c r="A100" t="s">
        <v>345</v>
      </c>
      <c r="B100" t="s">
        <v>331</v>
      </c>
      <c r="C100" t="s">
        <v>5</v>
      </c>
      <c r="D100" s="3" t="s">
        <v>403</v>
      </c>
      <c r="E100" t="s">
        <v>532</v>
      </c>
      <c r="F100" s="3" t="s">
        <v>1115</v>
      </c>
      <c r="G100" t="s">
        <v>1102</v>
      </c>
      <c r="H100" t="s">
        <v>538</v>
      </c>
      <c r="I100">
        <v>10.77</v>
      </c>
    </row>
    <row r="101" spans="1:9" x14ac:dyDescent="0.25">
      <c r="A101" t="s">
        <v>346</v>
      </c>
      <c r="B101" t="s">
        <v>331</v>
      </c>
      <c r="C101" t="s">
        <v>5</v>
      </c>
      <c r="E101" t="s">
        <v>167</v>
      </c>
      <c r="F101" t="s">
        <v>12</v>
      </c>
      <c r="G101" t="s">
        <v>1102</v>
      </c>
      <c r="H101" t="s">
        <v>905</v>
      </c>
      <c r="I101">
        <v>57.9</v>
      </c>
    </row>
    <row r="102" spans="1:9" x14ac:dyDescent="0.25">
      <c r="A102" t="s">
        <v>346</v>
      </c>
      <c r="B102" t="s">
        <v>331</v>
      </c>
      <c r="C102" t="s">
        <v>5</v>
      </c>
      <c r="E102" t="s">
        <v>168</v>
      </c>
      <c r="F102" t="s">
        <v>1093</v>
      </c>
      <c r="G102" t="s">
        <v>1102</v>
      </c>
      <c r="H102" t="s">
        <v>905</v>
      </c>
      <c r="I102">
        <v>5.53</v>
      </c>
    </row>
    <row r="103" spans="1:9" x14ac:dyDescent="0.25">
      <c r="A103" t="s">
        <v>346</v>
      </c>
      <c r="B103" t="s">
        <v>331</v>
      </c>
      <c r="C103" t="s">
        <v>5</v>
      </c>
      <c r="E103" t="s">
        <v>678</v>
      </c>
      <c r="F103" t="s">
        <v>404</v>
      </c>
      <c r="G103" t="s">
        <v>1102</v>
      </c>
      <c r="H103" t="s">
        <v>538</v>
      </c>
      <c r="I103">
        <v>3.24</v>
      </c>
    </row>
    <row r="104" spans="1:9" x14ac:dyDescent="0.25">
      <c r="A104" t="s">
        <v>346</v>
      </c>
      <c r="B104" t="s">
        <v>331</v>
      </c>
      <c r="C104" t="s">
        <v>5</v>
      </c>
      <c r="E104" t="s">
        <v>680</v>
      </c>
      <c r="F104" t="s">
        <v>407</v>
      </c>
      <c r="G104" t="s">
        <v>1102</v>
      </c>
      <c r="H104" t="s">
        <v>538</v>
      </c>
      <c r="I104">
        <v>17.21</v>
      </c>
    </row>
    <row r="105" spans="1:9" x14ac:dyDescent="0.25">
      <c r="A105" t="s">
        <v>346</v>
      </c>
      <c r="B105" t="s">
        <v>331</v>
      </c>
      <c r="C105" t="s">
        <v>5</v>
      </c>
      <c r="E105" t="s">
        <v>169</v>
      </c>
      <c r="F105" t="s">
        <v>1095</v>
      </c>
      <c r="G105" t="s">
        <v>1102</v>
      </c>
      <c r="H105" t="s">
        <v>905</v>
      </c>
      <c r="I105">
        <v>3</v>
      </c>
    </row>
    <row r="106" spans="1:9" x14ac:dyDescent="0.25">
      <c r="A106" t="s">
        <v>346</v>
      </c>
      <c r="B106" t="s">
        <v>331</v>
      </c>
      <c r="C106" t="s">
        <v>5</v>
      </c>
      <c r="E106" t="s">
        <v>170</v>
      </c>
      <c r="F106" t="s">
        <v>42</v>
      </c>
      <c r="G106" t="s">
        <v>1102</v>
      </c>
      <c r="H106" t="s">
        <v>538</v>
      </c>
      <c r="I106">
        <v>7.34</v>
      </c>
    </row>
    <row r="107" spans="1:9" x14ac:dyDescent="0.25">
      <c r="A107" t="s">
        <v>346</v>
      </c>
      <c r="B107" t="s">
        <v>331</v>
      </c>
      <c r="C107" t="s">
        <v>5</v>
      </c>
      <c r="E107" t="s">
        <v>231</v>
      </c>
      <c r="F107" t="s">
        <v>222</v>
      </c>
      <c r="G107" t="s">
        <v>1102</v>
      </c>
      <c r="H107" t="s">
        <v>538</v>
      </c>
      <c r="I107">
        <v>8.6999999999999993</v>
      </c>
    </row>
    <row r="108" spans="1:9" x14ac:dyDescent="0.25">
      <c r="A108" t="s">
        <v>346</v>
      </c>
      <c r="B108" t="s">
        <v>331</v>
      </c>
      <c r="C108" t="s">
        <v>5</v>
      </c>
      <c r="E108" t="s">
        <v>425</v>
      </c>
      <c r="F108" t="s">
        <v>406</v>
      </c>
      <c r="G108" t="s">
        <v>1102</v>
      </c>
      <c r="H108" t="s">
        <v>538</v>
      </c>
      <c r="I108">
        <v>17.21</v>
      </c>
    </row>
    <row r="109" spans="1:9" x14ac:dyDescent="0.25">
      <c r="A109" t="s">
        <v>346</v>
      </c>
      <c r="B109" t="s">
        <v>331</v>
      </c>
      <c r="C109" t="s">
        <v>5</v>
      </c>
      <c r="D109" s="3" t="s">
        <v>403</v>
      </c>
      <c r="E109" t="s">
        <v>533</v>
      </c>
      <c r="F109" s="3" t="s">
        <v>1115</v>
      </c>
      <c r="G109" t="s">
        <v>1102</v>
      </c>
      <c r="H109" t="s">
        <v>538</v>
      </c>
      <c r="I109">
        <v>10.77</v>
      </c>
    </row>
    <row r="110" spans="1:9" x14ac:dyDescent="0.25">
      <c r="A110" t="s">
        <v>347</v>
      </c>
      <c r="B110" t="s">
        <v>331</v>
      </c>
      <c r="C110" t="s">
        <v>5</v>
      </c>
      <c r="E110" t="s">
        <v>171</v>
      </c>
      <c r="F110" t="s">
        <v>12</v>
      </c>
      <c r="G110" t="s">
        <v>1102</v>
      </c>
      <c r="H110" t="s">
        <v>905</v>
      </c>
      <c r="I110">
        <v>57.9</v>
      </c>
    </row>
    <row r="111" spans="1:9" x14ac:dyDescent="0.25">
      <c r="A111" t="s">
        <v>347</v>
      </c>
      <c r="B111" t="s">
        <v>331</v>
      </c>
      <c r="C111" t="s">
        <v>5</v>
      </c>
      <c r="E111" t="s">
        <v>172</v>
      </c>
      <c r="F111" t="s">
        <v>1093</v>
      </c>
      <c r="G111" t="s">
        <v>1102</v>
      </c>
      <c r="H111" t="s">
        <v>905</v>
      </c>
      <c r="I111">
        <v>5.53</v>
      </c>
    </row>
    <row r="112" spans="1:9" x14ac:dyDescent="0.25">
      <c r="A112" t="s">
        <v>347</v>
      </c>
      <c r="B112" t="s">
        <v>331</v>
      </c>
      <c r="C112" t="s">
        <v>5</v>
      </c>
      <c r="E112" t="s">
        <v>688</v>
      </c>
      <c r="F112" t="s">
        <v>404</v>
      </c>
      <c r="G112" t="s">
        <v>1102</v>
      </c>
      <c r="H112" t="s">
        <v>538</v>
      </c>
      <c r="I112">
        <v>3.24</v>
      </c>
    </row>
    <row r="113" spans="1:9" x14ac:dyDescent="0.25">
      <c r="A113" t="s">
        <v>347</v>
      </c>
      <c r="B113" t="s">
        <v>331</v>
      </c>
      <c r="C113" t="s">
        <v>5</v>
      </c>
      <c r="E113" t="s">
        <v>690</v>
      </c>
      <c r="F113" t="s">
        <v>407</v>
      </c>
      <c r="G113" t="s">
        <v>1102</v>
      </c>
      <c r="H113" t="s">
        <v>538</v>
      </c>
      <c r="I113">
        <v>17.21</v>
      </c>
    </row>
    <row r="114" spans="1:9" x14ac:dyDescent="0.25">
      <c r="A114" t="s">
        <v>347</v>
      </c>
      <c r="B114" t="s">
        <v>331</v>
      </c>
      <c r="C114" t="s">
        <v>5</v>
      </c>
      <c r="E114" t="s">
        <v>173</v>
      </c>
      <c r="F114" t="s">
        <v>1095</v>
      </c>
      <c r="G114" t="s">
        <v>1102</v>
      </c>
      <c r="H114" t="s">
        <v>905</v>
      </c>
      <c r="I114">
        <v>3</v>
      </c>
    </row>
    <row r="115" spans="1:9" x14ac:dyDescent="0.25">
      <c r="A115" t="s">
        <v>347</v>
      </c>
      <c r="B115" t="s">
        <v>331</v>
      </c>
      <c r="C115" t="s">
        <v>5</v>
      </c>
      <c r="E115" t="s">
        <v>174</v>
      </c>
      <c r="F115" t="s">
        <v>42</v>
      </c>
      <c r="G115" t="s">
        <v>1102</v>
      </c>
      <c r="H115" t="s">
        <v>538</v>
      </c>
      <c r="I115">
        <v>7.34</v>
      </c>
    </row>
    <row r="116" spans="1:9" x14ac:dyDescent="0.25">
      <c r="A116" t="s">
        <v>347</v>
      </c>
      <c r="B116" t="s">
        <v>331</v>
      </c>
      <c r="C116" t="s">
        <v>5</v>
      </c>
      <c r="E116" t="s">
        <v>232</v>
      </c>
      <c r="F116" t="s">
        <v>222</v>
      </c>
      <c r="G116" t="s">
        <v>1102</v>
      </c>
      <c r="H116" t="s">
        <v>538</v>
      </c>
      <c r="I116">
        <v>8.6999999999999993</v>
      </c>
    </row>
    <row r="117" spans="1:9" x14ac:dyDescent="0.25">
      <c r="A117" t="s">
        <v>347</v>
      </c>
      <c r="B117" t="s">
        <v>331</v>
      </c>
      <c r="C117" t="s">
        <v>5</v>
      </c>
      <c r="E117" t="s">
        <v>426</v>
      </c>
      <c r="F117" t="s">
        <v>406</v>
      </c>
      <c r="G117" t="s">
        <v>1102</v>
      </c>
      <c r="H117" t="s">
        <v>538</v>
      </c>
      <c r="I117">
        <v>17.21</v>
      </c>
    </row>
    <row r="118" spans="1:9" x14ac:dyDescent="0.25">
      <c r="A118" t="s">
        <v>347</v>
      </c>
      <c r="B118" t="s">
        <v>331</v>
      </c>
      <c r="C118" t="s">
        <v>5</v>
      </c>
      <c r="D118" s="3" t="s">
        <v>403</v>
      </c>
      <c r="E118" t="s">
        <v>534</v>
      </c>
      <c r="F118" s="3" t="s">
        <v>1115</v>
      </c>
      <c r="G118" t="s">
        <v>1102</v>
      </c>
      <c r="H118" t="s">
        <v>538</v>
      </c>
      <c r="I118">
        <v>10.77</v>
      </c>
    </row>
    <row r="119" spans="1:9" x14ac:dyDescent="0.25">
      <c r="A119" t="s">
        <v>348</v>
      </c>
      <c r="B119" t="s">
        <v>331</v>
      </c>
      <c r="C119" t="s">
        <v>5</v>
      </c>
      <c r="E119" t="s">
        <v>175</v>
      </c>
      <c r="F119" t="s">
        <v>12</v>
      </c>
      <c r="G119" t="s">
        <v>1102</v>
      </c>
      <c r="H119" t="s">
        <v>905</v>
      </c>
      <c r="I119">
        <v>57.9</v>
      </c>
    </row>
    <row r="120" spans="1:9" x14ac:dyDescent="0.25">
      <c r="A120" t="s">
        <v>348</v>
      </c>
      <c r="B120" t="s">
        <v>331</v>
      </c>
      <c r="C120" t="s">
        <v>5</v>
      </c>
      <c r="E120" t="s">
        <v>176</v>
      </c>
      <c r="F120" t="s">
        <v>1093</v>
      </c>
      <c r="G120" t="s">
        <v>1102</v>
      </c>
      <c r="H120" t="s">
        <v>905</v>
      </c>
      <c r="I120">
        <v>5.53</v>
      </c>
    </row>
    <row r="121" spans="1:9" x14ac:dyDescent="0.25">
      <c r="A121" t="s">
        <v>348</v>
      </c>
      <c r="B121" t="s">
        <v>331</v>
      </c>
      <c r="C121" t="s">
        <v>5</v>
      </c>
      <c r="E121" t="s">
        <v>698</v>
      </c>
      <c r="F121" t="s">
        <v>404</v>
      </c>
      <c r="G121" t="s">
        <v>1102</v>
      </c>
      <c r="H121" t="s">
        <v>538</v>
      </c>
      <c r="I121">
        <v>3.24</v>
      </c>
    </row>
    <row r="122" spans="1:9" x14ac:dyDescent="0.25">
      <c r="A122" t="s">
        <v>348</v>
      </c>
      <c r="B122" t="s">
        <v>331</v>
      </c>
      <c r="C122" t="s">
        <v>5</v>
      </c>
      <c r="E122" t="s">
        <v>700</v>
      </c>
      <c r="F122" t="s">
        <v>407</v>
      </c>
      <c r="G122" t="s">
        <v>1102</v>
      </c>
      <c r="H122" t="s">
        <v>538</v>
      </c>
      <c r="I122">
        <v>17.21</v>
      </c>
    </row>
    <row r="123" spans="1:9" x14ac:dyDescent="0.25">
      <c r="A123" t="s">
        <v>348</v>
      </c>
      <c r="B123" t="s">
        <v>331</v>
      </c>
      <c r="C123" t="s">
        <v>5</v>
      </c>
      <c r="E123" t="s">
        <v>177</v>
      </c>
      <c r="F123" t="s">
        <v>1095</v>
      </c>
      <c r="G123" t="s">
        <v>1102</v>
      </c>
      <c r="H123" t="s">
        <v>905</v>
      </c>
      <c r="I123">
        <v>3</v>
      </c>
    </row>
    <row r="124" spans="1:9" x14ac:dyDescent="0.25">
      <c r="A124" t="s">
        <v>348</v>
      </c>
      <c r="B124" t="s">
        <v>331</v>
      </c>
      <c r="C124" t="s">
        <v>5</v>
      </c>
      <c r="E124" t="s">
        <v>178</v>
      </c>
      <c r="F124" t="s">
        <v>42</v>
      </c>
      <c r="G124" t="s">
        <v>1102</v>
      </c>
      <c r="H124" t="s">
        <v>538</v>
      </c>
      <c r="I124">
        <v>7.34</v>
      </c>
    </row>
    <row r="125" spans="1:9" x14ac:dyDescent="0.25">
      <c r="A125" t="s">
        <v>348</v>
      </c>
      <c r="B125" t="s">
        <v>331</v>
      </c>
      <c r="C125" t="s">
        <v>5</v>
      </c>
      <c r="E125" t="s">
        <v>233</v>
      </c>
      <c r="F125" t="s">
        <v>222</v>
      </c>
      <c r="G125" t="s">
        <v>1102</v>
      </c>
      <c r="H125" t="s">
        <v>538</v>
      </c>
      <c r="I125">
        <v>8.6999999999999993</v>
      </c>
    </row>
    <row r="126" spans="1:9" x14ac:dyDescent="0.25">
      <c r="A126" t="s">
        <v>348</v>
      </c>
      <c r="B126" t="s">
        <v>331</v>
      </c>
      <c r="C126" t="s">
        <v>5</v>
      </c>
      <c r="E126" t="s">
        <v>427</v>
      </c>
      <c r="F126" t="s">
        <v>406</v>
      </c>
      <c r="G126" t="s">
        <v>1102</v>
      </c>
      <c r="H126" t="s">
        <v>538</v>
      </c>
      <c r="I126">
        <v>17.21</v>
      </c>
    </row>
    <row r="127" spans="1:9" x14ac:dyDescent="0.25">
      <c r="A127" t="s">
        <v>348</v>
      </c>
      <c r="B127" t="s">
        <v>331</v>
      </c>
      <c r="C127" t="s">
        <v>5</v>
      </c>
      <c r="D127" s="3" t="s">
        <v>403</v>
      </c>
      <c r="E127" t="s">
        <v>535</v>
      </c>
      <c r="F127" s="3" t="s">
        <v>1115</v>
      </c>
      <c r="G127" t="s">
        <v>1102</v>
      </c>
      <c r="H127" t="s">
        <v>538</v>
      </c>
      <c r="I127">
        <v>10.77</v>
      </c>
    </row>
    <row r="128" spans="1:9" x14ac:dyDescent="0.25">
      <c r="A128" t="s">
        <v>349</v>
      </c>
      <c r="B128" t="s">
        <v>332</v>
      </c>
      <c r="C128" t="s">
        <v>5</v>
      </c>
      <c r="E128" t="s">
        <v>179</v>
      </c>
      <c r="F128" t="s">
        <v>12</v>
      </c>
      <c r="G128" t="s">
        <v>1102</v>
      </c>
      <c r="H128" t="s">
        <v>905</v>
      </c>
      <c r="I128">
        <v>57.9</v>
      </c>
    </row>
    <row r="129" spans="1:9" x14ac:dyDescent="0.25">
      <c r="A129" t="s">
        <v>349</v>
      </c>
      <c r="B129" t="s">
        <v>332</v>
      </c>
      <c r="C129" t="s">
        <v>5</v>
      </c>
      <c r="E129" t="s">
        <v>180</v>
      </c>
      <c r="F129" t="s">
        <v>1093</v>
      </c>
      <c r="G129" t="s">
        <v>1102</v>
      </c>
      <c r="H129" t="s">
        <v>905</v>
      </c>
      <c r="I129">
        <v>5.53</v>
      </c>
    </row>
    <row r="130" spans="1:9" x14ac:dyDescent="0.25">
      <c r="A130" t="s">
        <v>349</v>
      </c>
      <c r="B130" t="s">
        <v>332</v>
      </c>
      <c r="C130" t="s">
        <v>5</v>
      </c>
      <c r="E130" t="s">
        <v>708</v>
      </c>
      <c r="F130" t="s">
        <v>404</v>
      </c>
      <c r="G130" t="s">
        <v>1102</v>
      </c>
      <c r="H130" t="s">
        <v>538</v>
      </c>
      <c r="I130">
        <v>3.24</v>
      </c>
    </row>
    <row r="131" spans="1:9" x14ac:dyDescent="0.25">
      <c r="A131" t="s">
        <v>349</v>
      </c>
      <c r="B131" t="s">
        <v>332</v>
      </c>
      <c r="C131" t="s">
        <v>5</v>
      </c>
      <c r="E131" t="s">
        <v>711</v>
      </c>
      <c r="F131" t="s">
        <v>407</v>
      </c>
      <c r="G131" t="s">
        <v>1102</v>
      </c>
      <c r="H131" t="s">
        <v>538</v>
      </c>
      <c r="I131">
        <v>17.21</v>
      </c>
    </row>
    <row r="132" spans="1:9" x14ac:dyDescent="0.25">
      <c r="A132" t="s">
        <v>349</v>
      </c>
      <c r="B132" t="s">
        <v>332</v>
      </c>
      <c r="C132" t="s">
        <v>5</v>
      </c>
      <c r="E132" t="s">
        <v>181</v>
      </c>
      <c r="F132" t="s">
        <v>1095</v>
      </c>
      <c r="G132" t="s">
        <v>1102</v>
      </c>
      <c r="H132" t="s">
        <v>905</v>
      </c>
      <c r="I132">
        <v>3</v>
      </c>
    </row>
    <row r="133" spans="1:9" x14ac:dyDescent="0.25">
      <c r="A133" t="s">
        <v>349</v>
      </c>
      <c r="B133" t="s">
        <v>332</v>
      </c>
      <c r="C133" t="s">
        <v>5</v>
      </c>
      <c r="E133" t="s">
        <v>182</v>
      </c>
      <c r="F133" t="s">
        <v>42</v>
      </c>
      <c r="G133" t="s">
        <v>1102</v>
      </c>
      <c r="H133" t="s">
        <v>538</v>
      </c>
      <c r="I133">
        <v>7.34</v>
      </c>
    </row>
    <row r="134" spans="1:9" x14ac:dyDescent="0.25">
      <c r="A134" t="s">
        <v>349</v>
      </c>
      <c r="B134" t="s">
        <v>332</v>
      </c>
      <c r="C134" t="s">
        <v>5</v>
      </c>
      <c r="E134" t="s">
        <v>234</v>
      </c>
      <c r="F134" t="s">
        <v>222</v>
      </c>
      <c r="G134" t="s">
        <v>1102</v>
      </c>
      <c r="H134" t="s">
        <v>538</v>
      </c>
      <c r="I134">
        <v>8.6999999999999993</v>
      </c>
    </row>
    <row r="135" spans="1:9" x14ac:dyDescent="0.25">
      <c r="A135" t="s">
        <v>349</v>
      </c>
      <c r="B135" t="s">
        <v>332</v>
      </c>
      <c r="C135" t="s">
        <v>5</v>
      </c>
      <c r="E135" t="s">
        <v>428</v>
      </c>
      <c r="F135" t="s">
        <v>406</v>
      </c>
      <c r="G135" t="s">
        <v>1102</v>
      </c>
      <c r="H135" t="s">
        <v>538</v>
      </c>
      <c r="I135">
        <v>17.21</v>
      </c>
    </row>
    <row r="136" spans="1:9" x14ac:dyDescent="0.25">
      <c r="A136" t="s">
        <v>349</v>
      </c>
      <c r="B136" t="s">
        <v>332</v>
      </c>
      <c r="C136" t="s">
        <v>5</v>
      </c>
      <c r="D136" s="3" t="s">
        <v>403</v>
      </c>
      <c r="E136" t="s">
        <v>536</v>
      </c>
      <c r="F136" s="3" t="s">
        <v>1115</v>
      </c>
      <c r="G136" t="s">
        <v>1102</v>
      </c>
      <c r="H136" t="s">
        <v>538</v>
      </c>
      <c r="I136">
        <v>10.77</v>
      </c>
    </row>
    <row r="137" spans="1:9" x14ac:dyDescent="0.25">
      <c r="A137" t="s">
        <v>350</v>
      </c>
      <c r="B137" t="s">
        <v>332</v>
      </c>
      <c r="C137" t="s">
        <v>5</v>
      </c>
      <c r="E137" t="s">
        <v>187</v>
      </c>
      <c r="F137" t="s">
        <v>12</v>
      </c>
      <c r="G137" t="s">
        <v>1102</v>
      </c>
      <c r="H137" t="s">
        <v>905</v>
      </c>
      <c r="I137">
        <v>54.71</v>
      </c>
    </row>
    <row r="138" spans="1:9" x14ac:dyDescent="0.25">
      <c r="A138" t="s">
        <v>350</v>
      </c>
      <c r="B138" t="s">
        <v>332</v>
      </c>
      <c r="C138" t="s">
        <v>5</v>
      </c>
      <c r="E138" t="s">
        <v>188</v>
      </c>
      <c r="F138" t="s">
        <v>1093</v>
      </c>
      <c r="G138" t="s">
        <v>1102</v>
      </c>
      <c r="H138" t="s">
        <v>905</v>
      </c>
      <c r="I138">
        <v>5.53</v>
      </c>
    </row>
    <row r="139" spans="1:9" x14ac:dyDescent="0.25">
      <c r="A139" t="s">
        <v>350</v>
      </c>
      <c r="B139" t="s">
        <v>332</v>
      </c>
      <c r="C139" t="s">
        <v>5</v>
      </c>
      <c r="E139" t="s">
        <v>721</v>
      </c>
      <c r="F139" t="s">
        <v>404</v>
      </c>
      <c r="G139" t="s">
        <v>1102</v>
      </c>
      <c r="H139" t="s">
        <v>538</v>
      </c>
      <c r="I139">
        <v>3.24</v>
      </c>
    </row>
    <row r="140" spans="1:9" x14ac:dyDescent="0.25">
      <c r="A140" t="s">
        <v>350</v>
      </c>
      <c r="B140" t="s">
        <v>332</v>
      </c>
      <c r="C140" t="s">
        <v>5</v>
      </c>
      <c r="E140" t="s">
        <v>724</v>
      </c>
      <c r="F140" t="s">
        <v>407</v>
      </c>
      <c r="G140" t="s">
        <v>1102</v>
      </c>
      <c r="H140" t="s">
        <v>538</v>
      </c>
      <c r="I140">
        <v>17.21</v>
      </c>
    </row>
    <row r="141" spans="1:9" x14ac:dyDescent="0.25">
      <c r="A141" t="s">
        <v>350</v>
      </c>
      <c r="B141" t="s">
        <v>332</v>
      </c>
      <c r="C141" t="s">
        <v>5</v>
      </c>
      <c r="E141" t="s">
        <v>189</v>
      </c>
      <c r="F141" t="s">
        <v>1095</v>
      </c>
      <c r="G141" t="s">
        <v>1102</v>
      </c>
      <c r="H141" t="s">
        <v>905</v>
      </c>
      <c r="I141">
        <v>3</v>
      </c>
    </row>
    <row r="142" spans="1:9" x14ac:dyDescent="0.25">
      <c r="A142" t="s">
        <v>350</v>
      </c>
      <c r="B142" t="s">
        <v>332</v>
      </c>
      <c r="C142" t="s">
        <v>5</v>
      </c>
      <c r="E142" t="s">
        <v>190</v>
      </c>
      <c r="F142" t="s">
        <v>42</v>
      </c>
      <c r="G142" t="s">
        <v>1102</v>
      </c>
      <c r="H142" t="s">
        <v>538</v>
      </c>
      <c r="I142">
        <v>7.34</v>
      </c>
    </row>
    <row r="143" spans="1:9" x14ac:dyDescent="0.25">
      <c r="A143" t="s">
        <v>350</v>
      </c>
      <c r="B143" t="s">
        <v>332</v>
      </c>
      <c r="C143" t="s">
        <v>5</v>
      </c>
      <c r="E143" t="s">
        <v>235</v>
      </c>
      <c r="F143" t="s">
        <v>222</v>
      </c>
      <c r="G143" t="s">
        <v>1102</v>
      </c>
      <c r="H143" t="s">
        <v>538</v>
      </c>
      <c r="I143">
        <v>8.6999999999999993</v>
      </c>
    </row>
    <row r="144" spans="1:9" x14ac:dyDescent="0.25">
      <c r="A144" t="s">
        <v>350</v>
      </c>
      <c r="B144" t="s">
        <v>332</v>
      </c>
      <c r="C144" t="s">
        <v>5</v>
      </c>
      <c r="E144" t="s">
        <v>429</v>
      </c>
      <c r="F144" t="s">
        <v>406</v>
      </c>
      <c r="G144" t="s">
        <v>1102</v>
      </c>
      <c r="H144" t="s">
        <v>538</v>
      </c>
      <c r="I144">
        <v>17.21</v>
      </c>
    </row>
    <row r="145" spans="1:9" x14ac:dyDescent="0.25">
      <c r="A145" t="s">
        <v>350</v>
      </c>
      <c r="B145" t="s">
        <v>332</v>
      </c>
      <c r="C145" t="s">
        <v>5</v>
      </c>
      <c r="E145" t="s">
        <v>732</v>
      </c>
      <c r="F145" t="s">
        <v>316</v>
      </c>
      <c r="G145" t="s">
        <v>1102</v>
      </c>
      <c r="H145" t="s">
        <v>538</v>
      </c>
      <c r="I145">
        <v>101.16</v>
      </c>
    </row>
    <row r="146" spans="1:9" x14ac:dyDescent="0.25">
      <c r="A146" t="s">
        <v>350</v>
      </c>
      <c r="B146" t="s">
        <v>332</v>
      </c>
      <c r="C146" t="s">
        <v>5</v>
      </c>
      <c r="E146" t="s">
        <v>736</v>
      </c>
      <c r="F146" t="s">
        <v>316</v>
      </c>
      <c r="G146" t="s">
        <v>1102</v>
      </c>
      <c r="H146" t="s">
        <v>538</v>
      </c>
      <c r="I146">
        <v>78.56</v>
      </c>
    </row>
    <row r="147" spans="1:9" x14ac:dyDescent="0.25">
      <c r="A147" t="s">
        <v>350</v>
      </c>
      <c r="B147" t="s">
        <v>332</v>
      </c>
      <c r="C147" t="s">
        <v>5</v>
      </c>
      <c r="D147" s="3" t="s">
        <v>403</v>
      </c>
      <c r="E147" t="s">
        <v>537</v>
      </c>
      <c r="F147" s="3" t="s">
        <v>1115</v>
      </c>
      <c r="G147" t="s">
        <v>1102</v>
      </c>
      <c r="H147" t="s">
        <v>538</v>
      </c>
      <c r="I147">
        <v>4.0999999999999996</v>
      </c>
    </row>
    <row r="148" spans="1:9" x14ac:dyDescent="0.25">
      <c r="A148" t="s">
        <v>351</v>
      </c>
      <c r="B148" t="s">
        <v>332</v>
      </c>
      <c r="C148" t="s">
        <v>5</v>
      </c>
      <c r="E148" t="s">
        <v>192</v>
      </c>
      <c r="F148" t="s">
        <v>12</v>
      </c>
      <c r="G148" t="s">
        <v>1102</v>
      </c>
      <c r="H148" t="s">
        <v>905</v>
      </c>
      <c r="I148">
        <v>19.850000000000001</v>
      </c>
    </row>
    <row r="149" spans="1:9" x14ac:dyDescent="0.25">
      <c r="A149" t="s">
        <v>351</v>
      </c>
      <c r="B149" t="s">
        <v>332</v>
      </c>
      <c r="C149" t="s">
        <v>5</v>
      </c>
      <c r="E149" t="s">
        <v>193</v>
      </c>
      <c r="F149" t="s">
        <v>1093</v>
      </c>
      <c r="G149" t="s">
        <v>1102</v>
      </c>
      <c r="H149" t="s">
        <v>905</v>
      </c>
      <c r="I149">
        <v>5.53</v>
      </c>
    </row>
    <row r="150" spans="1:9" x14ac:dyDescent="0.25">
      <c r="A150" t="s">
        <v>351</v>
      </c>
      <c r="B150" t="s">
        <v>332</v>
      </c>
      <c r="C150" t="s">
        <v>5</v>
      </c>
      <c r="E150" t="s">
        <v>742</v>
      </c>
      <c r="F150" t="s">
        <v>404</v>
      </c>
      <c r="G150" t="s">
        <v>1102</v>
      </c>
      <c r="H150" t="s">
        <v>538</v>
      </c>
      <c r="I150">
        <v>3.24</v>
      </c>
    </row>
    <row r="151" spans="1:9" x14ac:dyDescent="0.25">
      <c r="A151" t="s">
        <v>351</v>
      </c>
      <c r="B151" t="s">
        <v>332</v>
      </c>
      <c r="C151" t="s">
        <v>5</v>
      </c>
      <c r="E151" t="s">
        <v>744</v>
      </c>
      <c r="F151" t="s">
        <v>407</v>
      </c>
      <c r="G151" t="s">
        <v>1102</v>
      </c>
      <c r="H151" t="s">
        <v>538</v>
      </c>
      <c r="I151">
        <v>17.21</v>
      </c>
    </row>
    <row r="152" spans="1:9" x14ac:dyDescent="0.25">
      <c r="A152" t="s">
        <v>351</v>
      </c>
      <c r="B152" t="s">
        <v>332</v>
      </c>
      <c r="C152" t="s">
        <v>5</v>
      </c>
      <c r="E152" t="s">
        <v>194</v>
      </c>
      <c r="F152" t="s">
        <v>1095</v>
      </c>
      <c r="G152" t="s">
        <v>1102</v>
      </c>
      <c r="H152" t="s">
        <v>905</v>
      </c>
      <c r="I152">
        <v>3</v>
      </c>
    </row>
    <row r="153" spans="1:9" x14ac:dyDescent="0.25">
      <c r="A153" t="s">
        <v>351</v>
      </c>
      <c r="B153" t="s">
        <v>332</v>
      </c>
      <c r="C153" t="s">
        <v>5</v>
      </c>
      <c r="E153" t="s">
        <v>195</v>
      </c>
      <c r="F153" t="s">
        <v>42</v>
      </c>
      <c r="G153" t="s">
        <v>1102</v>
      </c>
      <c r="H153" t="s">
        <v>538</v>
      </c>
      <c r="I153">
        <v>7.34</v>
      </c>
    </row>
    <row r="154" spans="1:9" x14ac:dyDescent="0.25">
      <c r="A154" t="s">
        <v>351</v>
      </c>
      <c r="B154" t="s">
        <v>332</v>
      </c>
      <c r="C154" t="s">
        <v>5</v>
      </c>
      <c r="E154" t="s">
        <v>236</v>
      </c>
      <c r="F154" t="s">
        <v>222</v>
      </c>
      <c r="G154" t="s">
        <v>1102</v>
      </c>
      <c r="H154" t="s">
        <v>538</v>
      </c>
      <c r="I154">
        <v>8.6999999999999993</v>
      </c>
    </row>
    <row r="155" spans="1:9" x14ac:dyDescent="0.25">
      <c r="A155" t="s">
        <v>351</v>
      </c>
      <c r="B155" t="s">
        <v>332</v>
      </c>
      <c r="C155" t="s">
        <v>5</v>
      </c>
      <c r="E155" t="s">
        <v>430</v>
      </c>
      <c r="F155" t="s">
        <v>406</v>
      </c>
      <c r="G155" t="s">
        <v>1102</v>
      </c>
      <c r="H155" t="s">
        <v>538</v>
      </c>
      <c r="I155">
        <v>17.21</v>
      </c>
    </row>
    <row r="156" spans="1:9" x14ac:dyDescent="0.25">
      <c r="A156" t="s">
        <v>351</v>
      </c>
      <c r="B156" t="s">
        <v>332</v>
      </c>
      <c r="C156" t="s">
        <v>5</v>
      </c>
      <c r="E156" t="s">
        <v>438</v>
      </c>
      <c r="F156" t="s">
        <v>439</v>
      </c>
      <c r="G156" t="s">
        <v>1102</v>
      </c>
      <c r="H156" t="s">
        <v>1168</v>
      </c>
      <c r="I156">
        <v>13.82</v>
      </c>
    </row>
    <row r="157" spans="1:9" x14ac:dyDescent="0.25">
      <c r="A157" t="s">
        <v>351</v>
      </c>
      <c r="B157" t="s">
        <v>332</v>
      </c>
      <c r="C157" t="s">
        <v>5</v>
      </c>
      <c r="E157" t="s">
        <v>440</v>
      </c>
      <c r="F157" t="s">
        <v>441</v>
      </c>
      <c r="G157" t="s">
        <v>1102</v>
      </c>
      <c r="H157" t="s">
        <v>1166</v>
      </c>
      <c r="I157">
        <v>20.21</v>
      </c>
    </row>
    <row r="158" spans="1:9" x14ac:dyDescent="0.25">
      <c r="A158" t="s">
        <v>351</v>
      </c>
      <c r="B158" t="s">
        <v>332</v>
      </c>
      <c r="C158" t="s">
        <v>5</v>
      </c>
      <c r="E158" t="s">
        <v>445</v>
      </c>
      <c r="F158" t="s">
        <v>444</v>
      </c>
      <c r="G158" t="s">
        <v>1102</v>
      </c>
      <c r="H158" t="s">
        <v>1166</v>
      </c>
      <c r="I158">
        <v>107.81</v>
      </c>
    </row>
    <row r="159" spans="1:9" x14ac:dyDescent="0.25">
      <c r="A159" t="s">
        <v>351</v>
      </c>
      <c r="B159" t="s">
        <v>332</v>
      </c>
      <c r="C159" t="s">
        <v>5</v>
      </c>
      <c r="E159" t="s">
        <v>442</v>
      </c>
      <c r="F159" t="s">
        <v>375</v>
      </c>
      <c r="G159" t="s">
        <v>1102</v>
      </c>
      <c r="H159" t="s">
        <v>991</v>
      </c>
      <c r="I159">
        <v>2.7</v>
      </c>
    </row>
    <row r="160" spans="1:9" x14ac:dyDescent="0.25">
      <c r="A160" t="s">
        <v>351</v>
      </c>
      <c r="B160" t="s">
        <v>332</v>
      </c>
      <c r="C160" t="s">
        <v>5</v>
      </c>
      <c r="E160" t="s">
        <v>443</v>
      </c>
      <c r="F160" t="s">
        <v>12</v>
      </c>
      <c r="G160" t="s">
        <v>1102</v>
      </c>
      <c r="H160" t="s">
        <v>905</v>
      </c>
      <c r="I160">
        <v>34.44</v>
      </c>
    </row>
    <row r="161" spans="1:9" x14ac:dyDescent="0.25">
      <c r="A161" t="s">
        <v>351</v>
      </c>
      <c r="B161" t="s">
        <v>332</v>
      </c>
      <c r="C161" t="s">
        <v>5</v>
      </c>
      <c r="E161" t="s">
        <v>760</v>
      </c>
      <c r="F161" t="s">
        <v>316</v>
      </c>
      <c r="G161" t="s">
        <v>1102</v>
      </c>
      <c r="H161" t="s">
        <v>538</v>
      </c>
      <c r="I161">
        <v>111.65</v>
      </c>
    </row>
    <row r="162" spans="1:9" x14ac:dyDescent="0.25">
      <c r="A162" t="s">
        <v>352</v>
      </c>
      <c r="B162" t="s">
        <v>332</v>
      </c>
      <c r="C162" t="s">
        <v>5</v>
      </c>
      <c r="E162" t="s">
        <v>64</v>
      </c>
      <c r="F162" t="s">
        <v>12</v>
      </c>
      <c r="G162" t="s">
        <v>1102</v>
      </c>
      <c r="H162" t="s">
        <v>905</v>
      </c>
      <c r="I162">
        <v>43.17</v>
      </c>
    </row>
    <row r="163" spans="1:9" x14ac:dyDescent="0.25">
      <c r="A163" t="s">
        <v>352</v>
      </c>
      <c r="B163" t="s">
        <v>332</v>
      </c>
      <c r="C163" t="s">
        <v>5</v>
      </c>
      <c r="E163" t="s">
        <v>65</v>
      </c>
      <c r="F163" t="s">
        <v>1093</v>
      </c>
      <c r="G163" t="s">
        <v>1102</v>
      </c>
      <c r="H163" t="s">
        <v>905</v>
      </c>
      <c r="I163">
        <v>5.53</v>
      </c>
    </row>
    <row r="164" spans="1:9" x14ac:dyDescent="0.25">
      <c r="A164" t="s">
        <v>352</v>
      </c>
      <c r="B164" t="s">
        <v>332</v>
      </c>
      <c r="C164" t="s">
        <v>5</v>
      </c>
      <c r="E164" t="s">
        <v>767</v>
      </c>
      <c r="F164" t="s">
        <v>404</v>
      </c>
      <c r="G164" t="s">
        <v>1102</v>
      </c>
      <c r="H164" t="s">
        <v>538</v>
      </c>
      <c r="I164">
        <v>3.24</v>
      </c>
    </row>
    <row r="165" spans="1:9" x14ac:dyDescent="0.25">
      <c r="A165" t="s">
        <v>352</v>
      </c>
      <c r="B165" t="s">
        <v>332</v>
      </c>
      <c r="C165" t="s">
        <v>5</v>
      </c>
      <c r="E165" t="s">
        <v>770</v>
      </c>
      <c r="F165" t="s">
        <v>407</v>
      </c>
      <c r="G165" t="s">
        <v>1102</v>
      </c>
      <c r="H165" t="s">
        <v>538</v>
      </c>
      <c r="I165">
        <v>17.21</v>
      </c>
    </row>
    <row r="166" spans="1:9" x14ac:dyDescent="0.25">
      <c r="A166" t="s">
        <v>352</v>
      </c>
      <c r="B166" t="s">
        <v>332</v>
      </c>
      <c r="C166" t="s">
        <v>5</v>
      </c>
      <c r="E166" t="s">
        <v>66</v>
      </c>
      <c r="F166" t="s">
        <v>1095</v>
      </c>
      <c r="G166" t="s">
        <v>1102</v>
      </c>
      <c r="H166" t="s">
        <v>905</v>
      </c>
      <c r="I166">
        <v>3</v>
      </c>
    </row>
    <row r="167" spans="1:9" x14ac:dyDescent="0.25">
      <c r="A167" t="s">
        <v>352</v>
      </c>
      <c r="B167" t="s">
        <v>332</v>
      </c>
      <c r="C167" t="s">
        <v>5</v>
      </c>
      <c r="E167" t="s">
        <v>67</v>
      </c>
      <c r="F167" t="s">
        <v>42</v>
      </c>
      <c r="G167" t="s">
        <v>1102</v>
      </c>
      <c r="H167" t="s">
        <v>538</v>
      </c>
      <c r="I167">
        <v>7.34</v>
      </c>
    </row>
    <row r="168" spans="1:9" x14ac:dyDescent="0.25">
      <c r="A168" t="s">
        <v>352</v>
      </c>
      <c r="B168" t="s">
        <v>332</v>
      </c>
      <c r="C168" t="s">
        <v>5</v>
      </c>
      <c r="E168" t="s">
        <v>237</v>
      </c>
      <c r="F168" t="s">
        <v>222</v>
      </c>
      <c r="G168" t="s">
        <v>1102</v>
      </c>
      <c r="H168" t="s">
        <v>538</v>
      </c>
      <c r="I168">
        <v>8.6999999999999993</v>
      </c>
    </row>
    <row r="169" spans="1:9" x14ac:dyDescent="0.25">
      <c r="A169" t="s">
        <v>352</v>
      </c>
      <c r="B169" t="s">
        <v>332</v>
      </c>
      <c r="C169" t="s">
        <v>5</v>
      </c>
      <c r="E169" t="s">
        <v>431</v>
      </c>
      <c r="F169" t="s">
        <v>406</v>
      </c>
      <c r="G169" t="s">
        <v>1102</v>
      </c>
      <c r="H169" t="s">
        <v>538</v>
      </c>
      <c r="I169">
        <v>17.21</v>
      </c>
    </row>
    <row r="170" spans="1:9" x14ac:dyDescent="0.25">
      <c r="A170" t="s">
        <v>338</v>
      </c>
      <c r="B170" t="s">
        <v>108</v>
      </c>
      <c r="C170" t="s">
        <v>5</v>
      </c>
      <c r="E170" t="s">
        <v>51</v>
      </c>
      <c r="F170" t="s">
        <v>12</v>
      </c>
      <c r="G170" t="s">
        <v>1102</v>
      </c>
      <c r="H170" t="s">
        <v>905</v>
      </c>
      <c r="I170">
        <v>57.9</v>
      </c>
    </row>
    <row r="171" spans="1:9" x14ac:dyDescent="0.25">
      <c r="A171" t="s">
        <v>338</v>
      </c>
      <c r="B171" t="s">
        <v>108</v>
      </c>
      <c r="C171" t="s">
        <v>5</v>
      </c>
      <c r="E171" t="s">
        <v>52</v>
      </c>
      <c r="F171" t="s">
        <v>1093</v>
      </c>
      <c r="G171" t="s">
        <v>1102</v>
      </c>
      <c r="H171" t="s">
        <v>905</v>
      </c>
      <c r="I171">
        <v>5.53</v>
      </c>
    </row>
    <row r="172" spans="1:9" x14ac:dyDescent="0.25">
      <c r="A172" t="s">
        <v>338</v>
      </c>
      <c r="B172" t="s">
        <v>108</v>
      </c>
      <c r="C172" t="s">
        <v>5</v>
      </c>
      <c r="E172" t="s">
        <v>780</v>
      </c>
      <c r="F172" t="s">
        <v>404</v>
      </c>
      <c r="G172" t="s">
        <v>1102</v>
      </c>
      <c r="H172" t="s">
        <v>538</v>
      </c>
      <c r="I172">
        <v>3.24</v>
      </c>
    </row>
    <row r="173" spans="1:9" x14ac:dyDescent="0.25">
      <c r="A173" t="s">
        <v>338</v>
      </c>
      <c r="B173" t="s">
        <v>108</v>
      </c>
      <c r="C173" t="s">
        <v>5</v>
      </c>
      <c r="E173" t="s">
        <v>405</v>
      </c>
      <c r="F173" t="s">
        <v>407</v>
      </c>
      <c r="G173" t="s">
        <v>1102</v>
      </c>
      <c r="H173" t="s">
        <v>538</v>
      </c>
      <c r="I173">
        <v>17.21</v>
      </c>
    </row>
    <row r="174" spans="1:9" x14ac:dyDescent="0.25">
      <c r="A174" t="s">
        <v>338</v>
      </c>
      <c r="B174" t="s">
        <v>108</v>
      </c>
      <c r="C174" t="s">
        <v>5</v>
      </c>
      <c r="E174" t="s">
        <v>53</v>
      </c>
      <c r="F174" t="s">
        <v>1095</v>
      </c>
      <c r="G174" t="s">
        <v>1102</v>
      </c>
      <c r="H174" t="s">
        <v>905</v>
      </c>
      <c r="I174">
        <v>3</v>
      </c>
    </row>
    <row r="175" spans="1:9" x14ac:dyDescent="0.25">
      <c r="A175" t="s">
        <v>338</v>
      </c>
      <c r="B175" t="s">
        <v>108</v>
      </c>
      <c r="C175" t="s">
        <v>5</v>
      </c>
      <c r="E175" t="s">
        <v>56</v>
      </c>
      <c r="F175" t="s">
        <v>42</v>
      </c>
      <c r="G175" t="s">
        <v>1102</v>
      </c>
      <c r="H175" t="s">
        <v>538</v>
      </c>
      <c r="I175">
        <v>7.34</v>
      </c>
    </row>
    <row r="176" spans="1:9" x14ac:dyDescent="0.25">
      <c r="A176" t="s">
        <v>338</v>
      </c>
      <c r="B176" t="s">
        <v>108</v>
      </c>
      <c r="C176" t="s">
        <v>5</v>
      </c>
      <c r="E176" t="s">
        <v>241</v>
      </c>
      <c r="F176" t="s">
        <v>222</v>
      </c>
      <c r="G176" t="s">
        <v>1102</v>
      </c>
      <c r="H176" t="s">
        <v>538</v>
      </c>
      <c r="I176">
        <v>8.6999999999999993</v>
      </c>
    </row>
    <row r="177" spans="1:9" x14ac:dyDescent="0.25">
      <c r="A177" t="s">
        <v>338</v>
      </c>
      <c r="B177" t="s">
        <v>108</v>
      </c>
      <c r="C177" t="s">
        <v>5</v>
      </c>
      <c r="E177" t="s">
        <v>414</v>
      </c>
      <c r="F177" t="s">
        <v>406</v>
      </c>
      <c r="G177" t="s">
        <v>1102</v>
      </c>
      <c r="H177" t="s">
        <v>538</v>
      </c>
      <c r="I177">
        <v>17.21</v>
      </c>
    </row>
    <row r="178" spans="1:9" x14ac:dyDescent="0.25">
      <c r="A178" t="s">
        <v>338</v>
      </c>
      <c r="B178" t="s">
        <v>108</v>
      </c>
      <c r="C178" t="s">
        <v>5</v>
      </c>
      <c r="D178" s="3" t="s">
        <v>403</v>
      </c>
      <c r="E178" t="s">
        <v>502</v>
      </c>
      <c r="F178" s="3" t="s">
        <v>1115</v>
      </c>
      <c r="G178" t="s">
        <v>1102</v>
      </c>
      <c r="H178" t="s">
        <v>538</v>
      </c>
      <c r="I178">
        <v>6.66</v>
      </c>
    </row>
    <row r="179" spans="1:9" x14ac:dyDescent="0.25">
      <c r="A179" t="s">
        <v>297</v>
      </c>
      <c r="B179" t="s">
        <v>332</v>
      </c>
      <c r="C179" t="s">
        <v>5</v>
      </c>
      <c r="E179" t="s">
        <v>203</v>
      </c>
      <c r="F179" t="s">
        <v>12</v>
      </c>
      <c r="G179" t="s">
        <v>1102</v>
      </c>
      <c r="H179" t="s">
        <v>905</v>
      </c>
      <c r="I179">
        <v>43.55</v>
      </c>
    </row>
    <row r="180" spans="1:9" x14ac:dyDescent="0.25">
      <c r="A180" t="s">
        <v>297</v>
      </c>
      <c r="B180" t="s">
        <v>332</v>
      </c>
      <c r="C180" t="s">
        <v>5</v>
      </c>
      <c r="E180" t="s">
        <v>204</v>
      </c>
      <c r="F180" t="s">
        <v>1093</v>
      </c>
      <c r="G180" t="s">
        <v>1102</v>
      </c>
      <c r="H180" t="s">
        <v>905</v>
      </c>
      <c r="I180">
        <v>5.53</v>
      </c>
    </row>
    <row r="181" spans="1:9" x14ac:dyDescent="0.25">
      <c r="A181" t="s">
        <v>297</v>
      </c>
      <c r="B181" t="s">
        <v>332</v>
      </c>
      <c r="C181" t="s">
        <v>5</v>
      </c>
      <c r="E181" t="s">
        <v>791</v>
      </c>
      <c r="F181" t="s">
        <v>404</v>
      </c>
      <c r="G181" t="s">
        <v>1102</v>
      </c>
      <c r="H181" t="s">
        <v>538</v>
      </c>
      <c r="I181">
        <v>3.24</v>
      </c>
    </row>
    <row r="182" spans="1:9" x14ac:dyDescent="0.25">
      <c r="A182" t="s">
        <v>297</v>
      </c>
      <c r="B182" t="s">
        <v>332</v>
      </c>
      <c r="C182" t="s">
        <v>5</v>
      </c>
      <c r="E182" t="s">
        <v>794</v>
      </c>
      <c r="F182" t="s">
        <v>407</v>
      </c>
      <c r="G182" t="s">
        <v>1102</v>
      </c>
      <c r="H182" t="s">
        <v>538</v>
      </c>
      <c r="I182">
        <v>17.21</v>
      </c>
    </row>
    <row r="183" spans="1:9" x14ac:dyDescent="0.25">
      <c r="A183" t="s">
        <v>297</v>
      </c>
      <c r="B183" t="s">
        <v>332</v>
      </c>
      <c r="C183" t="s">
        <v>5</v>
      </c>
      <c r="E183" t="s">
        <v>205</v>
      </c>
      <c r="F183" t="s">
        <v>1095</v>
      </c>
      <c r="G183" t="s">
        <v>1102</v>
      </c>
      <c r="H183" t="s">
        <v>905</v>
      </c>
      <c r="I183">
        <v>3</v>
      </c>
    </row>
    <row r="184" spans="1:9" x14ac:dyDescent="0.25">
      <c r="A184" t="s">
        <v>297</v>
      </c>
      <c r="B184" t="s">
        <v>332</v>
      </c>
      <c r="C184" t="s">
        <v>5</v>
      </c>
      <c r="E184" t="s">
        <v>206</v>
      </c>
      <c r="F184" t="s">
        <v>42</v>
      </c>
      <c r="G184" t="s">
        <v>1102</v>
      </c>
      <c r="H184" t="s">
        <v>538</v>
      </c>
      <c r="I184">
        <v>7.34</v>
      </c>
    </row>
    <row r="185" spans="1:9" x14ac:dyDescent="0.25">
      <c r="A185" t="s">
        <v>297</v>
      </c>
      <c r="B185" t="s">
        <v>332</v>
      </c>
      <c r="C185" t="s">
        <v>5</v>
      </c>
      <c r="E185" t="s">
        <v>238</v>
      </c>
      <c r="F185" t="s">
        <v>222</v>
      </c>
      <c r="G185" t="s">
        <v>1102</v>
      </c>
      <c r="H185" t="s">
        <v>538</v>
      </c>
      <c r="I185">
        <v>8.6999999999999993</v>
      </c>
    </row>
    <row r="186" spans="1:9" x14ac:dyDescent="0.25">
      <c r="A186" t="s">
        <v>297</v>
      </c>
      <c r="B186" t="s">
        <v>332</v>
      </c>
      <c r="C186" t="s">
        <v>5</v>
      </c>
      <c r="E186" t="s">
        <v>432</v>
      </c>
      <c r="F186" t="s">
        <v>406</v>
      </c>
      <c r="G186" t="s">
        <v>1102</v>
      </c>
      <c r="H186" t="s">
        <v>538</v>
      </c>
      <c r="I186">
        <v>17.21</v>
      </c>
    </row>
    <row r="187" spans="1:9" x14ac:dyDescent="0.25">
      <c r="A187" t="s">
        <v>353</v>
      </c>
      <c r="B187" t="s">
        <v>332</v>
      </c>
      <c r="C187" t="s">
        <v>5</v>
      </c>
      <c r="E187" t="s">
        <v>216</v>
      </c>
      <c r="F187" t="s">
        <v>12</v>
      </c>
      <c r="G187" t="s">
        <v>1102</v>
      </c>
      <c r="H187" t="s">
        <v>905</v>
      </c>
      <c r="I187">
        <v>43.55</v>
      </c>
    </row>
    <row r="188" spans="1:9" x14ac:dyDescent="0.25">
      <c r="A188" t="s">
        <v>353</v>
      </c>
      <c r="B188" t="s">
        <v>332</v>
      </c>
      <c r="C188" t="s">
        <v>5</v>
      </c>
      <c r="E188" t="s">
        <v>217</v>
      </c>
      <c r="F188" t="s">
        <v>1093</v>
      </c>
      <c r="G188" t="s">
        <v>1102</v>
      </c>
      <c r="H188" t="s">
        <v>905</v>
      </c>
      <c r="I188">
        <v>5.53</v>
      </c>
    </row>
    <row r="189" spans="1:9" x14ac:dyDescent="0.25">
      <c r="A189" t="s">
        <v>353</v>
      </c>
      <c r="B189" t="s">
        <v>332</v>
      </c>
      <c r="C189" t="s">
        <v>5</v>
      </c>
      <c r="E189" t="s">
        <v>802</v>
      </c>
      <c r="F189" t="s">
        <v>404</v>
      </c>
      <c r="G189" t="s">
        <v>1102</v>
      </c>
      <c r="H189" t="s">
        <v>538</v>
      </c>
      <c r="I189">
        <v>3.24</v>
      </c>
    </row>
    <row r="190" spans="1:9" x14ac:dyDescent="0.25">
      <c r="A190" t="s">
        <v>353</v>
      </c>
      <c r="B190" t="s">
        <v>332</v>
      </c>
      <c r="C190" t="s">
        <v>5</v>
      </c>
      <c r="E190" t="s">
        <v>805</v>
      </c>
      <c r="F190" t="s">
        <v>407</v>
      </c>
      <c r="G190" t="s">
        <v>1102</v>
      </c>
      <c r="H190" t="s">
        <v>538</v>
      </c>
      <c r="I190">
        <v>17.21</v>
      </c>
    </row>
    <row r="191" spans="1:9" x14ac:dyDescent="0.25">
      <c r="A191" t="s">
        <v>353</v>
      </c>
      <c r="B191" t="s">
        <v>332</v>
      </c>
      <c r="C191" t="s">
        <v>5</v>
      </c>
      <c r="E191" t="s">
        <v>218</v>
      </c>
      <c r="F191" t="s">
        <v>1095</v>
      </c>
      <c r="G191" t="s">
        <v>1102</v>
      </c>
      <c r="H191" t="s">
        <v>905</v>
      </c>
      <c r="I191">
        <v>3</v>
      </c>
    </row>
    <row r="192" spans="1:9" x14ac:dyDescent="0.25">
      <c r="A192" t="s">
        <v>353</v>
      </c>
      <c r="B192" t="s">
        <v>332</v>
      </c>
      <c r="C192" t="s">
        <v>5</v>
      </c>
      <c r="E192" t="s">
        <v>219</v>
      </c>
      <c r="F192" t="s">
        <v>42</v>
      </c>
      <c r="G192" t="s">
        <v>1102</v>
      </c>
      <c r="H192" t="s">
        <v>538</v>
      </c>
      <c r="I192">
        <v>10.26</v>
      </c>
    </row>
    <row r="193" spans="1:9" x14ac:dyDescent="0.25">
      <c r="A193" t="s">
        <v>353</v>
      </c>
      <c r="B193" t="s">
        <v>332</v>
      </c>
      <c r="C193" t="s">
        <v>5</v>
      </c>
      <c r="E193" t="s">
        <v>239</v>
      </c>
      <c r="F193" t="s">
        <v>222</v>
      </c>
      <c r="G193" t="s">
        <v>1102</v>
      </c>
      <c r="H193" t="s">
        <v>538</v>
      </c>
      <c r="I193">
        <v>8.6999999999999993</v>
      </c>
    </row>
    <row r="194" spans="1:9" x14ac:dyDescent="0.25">
      <c r="A194" t="s">
        <v>353</v>
      </c>
      <c r="B194" t="s">
        <v>332</v>
      </c>
      <c r="C194" t="s">
        <v>5</v>
      </c>
      <c r="E194" t="s">
        <v>433</v>
      </c>
      <c r="F194" t="s">
        <v>406</v>
      </c>
      <c r="G194" t="s">
        <v>1102</v>
      </c>
      <c r="H194" t="s">
        <v>538</v>
      </c>
      <c r="I194">
        <v>17.21</v>
      </c>
    </row>
    <row r="195" spans="1:9" x14ac:dyDescent="0.25">
      <c r="A195" t="s">
        <v>353</v>
      </c>
      <c r="B195" t="s">
        <v>332</v>
      </c>
      <c r="C195" t="s">
        <v>5</v>
      </c>
      <c r="E195" t="s">
        <v>434</v>
      </c>
      <c r="F195" t="s">
        <v>316</v>
      </c>
      <c r="G195" t="s">
        <v>1102</v>
      </c>
      <c r="H195" t="s">
        <v>538</v>
      </c>
      <c r="I195">
        <v>20.14</v>
      </c>
    </row>
    <row r="196" spans="1:9" x14ac:dyDescent="0.25">
      <c r="A196" t="s">
        <v>54</v>
      </c>
      <c r="B196" t="s">
        <v>108</v>
      </c>
      <c r="C196" t="s">
        <v>5</v>
      </c>
      <c r="E196" t="s">
        <v>58</v>
      </c>
      <c r="F196" t="s">
        <v>12</v>
      </c>
      <c r="G196" t="s">
        <v>1102</v>
      </c>
      <c r="H196" t="s">
        <v>905</v>
      </c>
      <c r="I196">
        <v>57.9</v>
      </c>
    </row>
    <row r="197" spans="1:9" x14ac:dyDescent="0.25">
      <c r="A197" t="s">
        <v>54</v>
      </c>
      <c r="B197" t="s">
        <v>108</v>
      </c>
      <c r="C197" t="s">
        <v>5</v>
      </c>
      <c r="E197" t="s">
        <v>59</v>
      </c>
      <c r="F197" t="s">
        <v>1093</v>
      </c>
      <c r="G197" t="s">
        <v>1102</v>
      </c>
      <c r="H197" t="s">
        <v>905</v>
      </c>
      <c r="I197">
        <v>5.53</v>
      </c>
    </row>
    <row r="198" spans="1:9" x14ac:dyDescent="0.25">
      <c r="A198" t="s">
        <v>54</v>
      </c>
      <c r="B198" t="s">
        <v>108</v>
      </c>
      <c r="C198" t="s">
        <v>5</v>
      </c>
      <c r="E198" t="s">
        <v>816</v>
      </c>
      <c r="F198" t="s">
        <v>404</v>
      </c>
      <c r="G198" t="s">
        <v>1102</v>
      </c>
      <c r="H198" t="s">
        <v>538</v>
      </c>
      <c r="I198">
        <v>3.24</v>
      </c>
    </row>
    <row r="199" spans="1:9" x14ac:dyDescent="0.25">
      <c r="A199" t="s">
        <v>54</v>
      </c>
      <c r="B199" t="s">
        <v>108</v>
      </c>
      <c r="C199" t="s">
        <v>5</v>
      </c>
      <c r="E199" t="s">
        <v>408</v>
      </c>
      <c r="F199" t="s">
        <v>407</v>
      </c>
      <c r="G199" t="s">
        <v>1102</v>
      </c>
      <c r="H199" t="s">
        <v>538</v>
      </c>
      <c r="I199">
        <v>17.21</v>
      </c>
    </row>
    <row r="200" spans="1:9" x14ac:dyDescent="0.25">
      <c r="A200" t="s">
        <v>54</v>
      </c>
      <c r="B200" t="s">
        <v>108</v>
      </c>
      <c r="C200" t="s">
        <v>5</v>
      </c>
      <c r="E200" t="s">
        <v>60</v>
      </c>
      <c r="F200" t="s">
        <v>1095</v>
      </c>
      <c r="G200" t="s">
        <v>1102</v>
      </c>
      <c r="H200" t="s">
        <v>905</v>
      </c>
      <c r="I200">
        <v>3</v>
      </c>
    </row>
    <row r="201" spans="1:9" x14ac:dyDescent="0.25">
      <c r="A201" t="s">
        <v>54</v>
      </c>
      <c r="B201" t="s">
        <v>108</v>
      </c>
      <c r="C201" t="s">
        <v>5</v>
      </c>
      <c r="E201" t="s">
        <v>61</v>
      </c>
      <c r="F201" t="s">
        <v>42</v>
      </c>
      <c r="G201" t="s">
        <v>1102</v>
      </c>
      <c r="H201" t="s">
        <v>538</v>
      </c>
      <c r="I201">
        <v>7.34</v>
      </c>
    </row>
    <row r="202" spans="1:9" x14ac:dyDescent="0.25">
      <c r="A202" t="s">
        <v>54</v>
      </c>
      <c r="B202" t="s">
        <v>108</v>
      </c>
      <c r="C202" t="s">
        <v>5</v>
      </c>
      <c r="E202" t="s">
        <v>240</v>
      </c>
      <c r="F202" t="s">
        <v>222</v>
      </c>
      <c r="G202" t="s">
        <v>1102</v>
      </c>
      <c r="H202" t="s">
        <v>538</v>
      </c>
      <c r="I202">
        <v>8.6999999999999993</v>
      </c>
    </row>
    <row r="203" spans="1:9" x14ac:dyDescent="0.25">
      <c r="A203" t="s">
        <v>54</v>
      </c>
      <c r="B203" t="s">
        <v>108</v>
      </c>
      <c r="C203" t="s">
        <v>5</v>
      </c>
      <c r="E203" t="s">
        <v>415</v>
      </c>
      <c r="F203" t="s">
        <v>406</v>
      </c>
      <c r="G203" t="s">
        <v>1102</v>
      </c>
      <c r="H203" t="s">
        <v>538</v>
      </c>
      <c r="I203">
        <v>17.21</v>
      </c>
    </row>
    <row r="204" spans="1:9" x14ac:dyDescent="0.25">
      <c r="A204" t="s">
        <v>54</v>
      </c>
      <c r="B204" t="s">
        <v>108</v>
      </c>
      <c r="C204" t="s">
        <v>5</v>
      </c>
      <c r="D204" s="3" t="s">
        <v>403</v>
      </c>
      <c r="E204" t="s">
        <v>504</v>
      </c>
      <c r="F204" s="3" t="s">
        <v>1115</v>
      </c>
      <c r="G204" t="s">
        <v>1102</v>
      </c>
      <c r="H204" t="s">
        <v>538</v>
      </c>
      <c r="I204">
        <v>8.7149999999999999</v>
      </c>
    </row>
    <row r="205" spans="1:9" x14ac:dyDescent="0.25">
      <c r="A205" t="s">
        <v>41</v>
      </c>
      <c r="B205" t="s">
        <v>331</v>
      </c>
      <c r="C205" t="s">
        <v>5</v>
      </c>
      <c r="E205" t="s">
        <v>128</v>
      </c>
      <c r="F205" t="s">
        <v>12</v>
      </c>
      <c r="G205" t="s">
        <v>1102</v>
      </c>
      <c r="H205" t="s">
        <v>905</v>
      </c>
      <c r="I205">
        <v>57.9</v>
      </c>
    </row>
    <row r="206" spans="1:9" x14ac:dyDescent="0.25">
      <c r="A206" t="s">
        <v>41</v>
      </c>
      <c r="B206" t="s">
        <v>331</v>
      </c>
      <c r="C206" t="s">
        <v>5</v>
      </c>
      <c r="E206" t="s">
        <v>129</v>
      </c>
      <c r="F206" t="s">
        <v>1093</v>
      </c>
      <c r="G206" t="s">
        <v>1102</v>
      </c>
      <c r="H206" t="s">
        <v>905</v>
      </c>
      <c r="I206">
        <v>5.53</v>
      </c>
    </row>
    <row r="207" spans="1:9" x14ac:dyDescent="0.25">
      <c r="A207" t="s">
        <v>41</v>
      </c>
      <c r="B207" t="s">
        <v>331</v>
      </c>
      <c r="C207" t="s">
        <v>5</v>
      </c>
      <c r="E207" t="s">
        <v>826</v>
      </c>
      <c r="F207" t="s">
        <v>404</v>
      </c>
      <c r="G207" t="s">
        <v>1102</v>
      </c>
      <c r="H207" t="s">
        <v>538</v>
      </c>
      <c r="I207">
        <v>3.24</v>
      </c>
    </row>
    <row r="208" spans="1:9" x14ac:dyDescent="0.25">
      <c r="A208" t="s">
        <v>41</v>
      </c>
      <c r="B208" t="s">
        <v>331</v>
      </c>
      <c r="C208" t="s">
        <v>5</v>
      </c>
      <c r="E208" t="s">
        <v>409</v>
      </c>
      <c r="F208" t="s">
        <v>407</v>
      </c>
      <c r="G208" t="s">
        <v>1102</v>
      </c>
      <c r="H208" t="s">
        <v>538</v>
      </c>
      <c r="I208">
        <v>17.21</v>
      </c>
    </row>
    <row r="209" spans="1:9" x14ac:dyDescent="0.25">
      <c r="A209" t="s">
        <v>41</v>
      </c>
      <c r="B209" t="s">
        <v>331</v>
      </c>
      <c r="C209" t="s">
        <v>5</v>
      </c>
      <c r="E209" t="s">
        <v>130</v>
      </c>
      <c r="F209" t="s">
        <v>1095</v>
      </c>
      <c r="G209" t="s">
        <v>1102</v>
      </c>
      <c r="H209" t="s">
        <v>905</v>
      </c>
      <c r="I209">
        <v>3</v>
      </c>
    </row>
    <row r="210" spans="1:9" x14ac:dyDescent="0.25">
      <c r="A210" t="s">
        <v>41</v>
      </c>
      <c r="B210" t="s">
        <v>331</v>
      </c>
      <c r="C210" t="s">
        <v>5</v>
      </c>
      <c r="E210" t="s">
        <v>131</v>
      </c>
      <c r="F210" t="s">
        <v>42</v>
      </c>
      <c r="G210" t="s">
        <v>1102</v>
      </c>
      <c r="H210" t="s">
        <v>538</v>
      </c>
      <c r="I210">
        <v>7.34</v>
      </c>
    </row>
    <row r="211" spans="1:9" x14ac:dyDescent="0.25">
      <c r="A211" t="s">
        <v>41</v>
      </c>
      <c r="B211" t="s">
        <v>331</v>
      </c>
      <c r="C211" t="s">
        <v>5</v>
      </c>
      <c r="E211" t="s">
        <v>221</v>
      </c>
      <c r="F211" t="s">
        <v>222</v>
      </c>
      <c r="G211" t="s">
        <v>1102</v>
      </c>
      <c r="H211" t="s">
        <v>538</v>
      </c>
      <c r="I211">
        <v>8.6999999999999993</v>
      </c>
    </row>
    <row r="212" spans="1:9" x14ac:dyDescent="0.25">
      <c r="A212" t="s">
        <v>41</v>
      </c>
      <c r="B212" t="s">
        <v>331</v>
      </c>
      <c r="C212" t="s">
        <v>5</v>
      </c>
      <c r="E212" t="s">
        <v>416</v>
      </c>
      <c r="F212" t="s">
        <v>406</v>
      </c>
      <c r="G212" t="s">
        <v>1102</v>
      </c>
      <c r="H212" t="s">
        <v>538</v>
      </c>
      <c r="I212">
        <v>17.21</v>
      </c>
    </row>
    <row r="213" spans="1:9" x14ac:dyDescent="0.25">
      <c r="A213" t="s">
        <v>41</v>
      </c>
      <c r="B213" t="s">
        <v>331</v>
      </c>
      <c r="C213" t="s">
        <v>5</v>
      </c>
      <c r="D213" s="3" t="s">
        <v>403</v>
      </c>
      <c r="E213" t="s">
        <v>524</v>
      </c>
      <c r="F213" s="3" t="s">
        <v>1115</v>
      </c>
      <c r="G213" t="s">
        <v>1102</v>
      </c>
      <c r="H213" t="s">
        <v>538</v>
      </c>
      <c r="I213">
        <v>10.77</v>
      </c>
    </row>
    <row r="214" spans="1:9" x14ac:dyDescent="0.25">
      <c r="A214" t="s">
        <v>339</v>
      </c>
      <c r="B214" t="s">
        <v>331</v>
      </c>
      <c r="C214" t="s">
        <v>5</v>
      </c>
      <c r="E214" t="s">
        <v>135</v>
      </c>
      <c r="F214" t="s">
        <v>12</v>
      </c>
      <c r="G214" t="s">
        <v>1102</v>
      </c>
      <c r="H214" t="s">
        <v>905</v>
      </c>
      <c r="I214">
        <v>57.9</v>
      </c>
    </row>
    <row r="215" spans="1:9" x14ac:dyDescent="0.25">
      <c r="A215" t="s">
        <v>339</v>
      </c>
      <c r="B215" t="s">
        <v>331</v>
      </c>
      <c r="C215" t="s">
        <v>5</v>
      </c>
      <c r="E215" t="s">
        <v>136</v>
      </c>
      <c r="F215" t="s">
        <v>1093</v>
      </c>
      <c r="G215" t="s">
        <v>1102</v>
      </c>
      <c r="H215" t="s">
        <v>905</v>
      </c>
      <c r="I215">
        <v>5.53</v>
      </c>
    </row>
    <row r="216" spans="1:9" x14ac:dyDescent="0.25">
      <c r="A216" t="s">
        <v>339</v>
      </c>
      <c r="B216" t="s">
        <v>331</v>
      </c>
      <c r="C216" t="s">
        <v>5</v>
      </c>
      <c r="E216" t="s">
        <v>835</v>
      </c>
      <c r="F216" t="s">
        <v>404</v>
      </c>
      <c r="G216" t="s">
        <v>1102</v>
      </c>
      <c r="H216" t="s">
        <v>538</v>
      </c>
      <c r="I216">
        <v>3.24</v>
      </c>
    </row>
    <row r="217" spans="1:9" x14ac:dyDescent="0.25">
      <c r="A217" t="s">
        <v>339</v>
      </c>
      <c r="B217" t="s">
        <v>331</v>
      </c>
      <c r="C217" t="s">
        <v>5</v>
      </c>
      <c r="E217" t="s">
        <v>410</v>
      </c>
      <c r="F217" t="s">
        <v>407</v>
      </c>
      <c r="G217" t="s">
        <v>1102</v>
      </c>
      <c r="H217" t="s">
        <v>538</v>
      </c>
      <c r="I217">
        <v>17.21</v>
      </c>
    </row>
    <row r="218" spans="1:9" x14ac:dyDescent="0.25">
      <c r="A218" t="s">
        <v>339</v>
      </c>
      <c r="B218" t="s">
        <v>331</v>
      </c>
      <c r="C218" t="s">
        <v>5</v>
      </c>
      <c r="E218" t="s">
        <v>137</v>
      </c>
      <c r="F218" t="s">
        <v>1095</v>
      </c>
      <c r="G218" t="s">
        <v>1102</v>
      </c>
      <c r="H218" t="s">
        <v>905</v>
      </c>
      <c r="I218">
        <v>3</v>
      </c>
    </row>
    <row r="219" spans="1:9" x14ac:dyDescent="0.25">
      <c r="A219" t="s">
        <v>339</v>
      </c>
      <c r="B219" t="s">
        <v>331</v>
      </c>
      <c r="C219" t="s">
        <v>5</v>
      </c>
      <c r="E219" t="s">
        <v>138</v>
      </c>
      <c r="F219" t="s">
        <v>42</v>
      </c>
      <c r="G219" t="s">
        <v>1102</v>
      </c>
      <c r="H219" t="s">
        <v>538</v>
      </c>
      <c r="I219">
        <v>7.34</v>
      </c>
    </row>
    <row r="220" spans="1:9" x14ac:dyDescent="0.25">
      <c r="A220" t="s">
        <v>339</v>
      </c>
      <c r="B220" t="s">
        <v>331</v>
      </c>
      <c r="C220" t="s">
        <v>5</v>
      </c>
      <c r="E220" t="s">
        <v>223</v>
      </c>
      <c r="F220" t="s">
        <v>222</v>
      </c>
      <c r="G220" t="s">
        <v>1102</v>
      </c>
      <c r="H220" t="s">
        <v>538</v>
      </c>
      <c r="I220">
        <v>8.6999999999999993</v>
      </c>
    </row>
    <row r="221" spans="1:9" x14ac:dyDescent="0.25">
      <c r="A221" t="s">
        <v>339</v>
      </c>
      <c r="B221" t="s">
        <v>331</v>
      </c>
      <c r="C221" t="s">
        <v>5</v>
      </c>
      <c r="E221" t="s">
        <v>417</v>
      </c>
      <c r="F221" t="s">
        <v>406</v>
      </c>
      <c r="G221" t="s">
        <v>1102</v>
      </c>
      <c r="H221" t="s">
        <v>538</v>
      </c>
      <c r="I221">
        <v>17.21</v>
      </c>
    </row>
    <row r="222" spans="1:9" x14ac:dyDescent="0.25">
      <c r="A222" t="s">
        <v>339</v>
      </c>
      <c r="B222" t="s">
        <v>331</v>
      </c>
      <c r="C222" t="s">
        <v>5</v>
      </c>
      <c r="D222" s="3" t="s">
        <v>403</v>
      </c>
      <c r="E222" t="s">
        <v>525</v>
      </c>
      <c r="F222" s="3" t="s">
        <v>1115</v>
      </c>
      <c r="G222" t="s">
        <v>1102</v>
      </c>
      <c r="H222" t="s">
        <v>538</v>
      </c>
      <c r="I222">
        <v>10.77</v>
      </c>
    </row>
    <row r="223" spans="1:9" x14ac:dyDescent="0.25">
      <c r="A223" t="s">
        <v>340</v>
      </c>
      <c r="B223" t="s">
        <v>331</v>
      </c>
      <c r="C223" t="s">
        <v>5</v>
      </c>
      <c r="E223" t="s">
        <v>139</v>
      </c>
      <c r="F223" t="s">
        <v>12</v>
      </c>
      <c r="G223" t="s">
        <v>1102</v>
      </c>
      <c r="H223" t="s">
        <v>905</v>
      </c>
      <c r="I223">
        <v>57.9</v>
      </c>
    </row>
    <row r="224" spans="1:9" x14ac:dyDescent="0.25">
      <c r="A224" t="s">
        <v>340</v>
      </c>
      <c r="B224" t="s">
        <v>331</v>
      </c>
      <c r="C224" t="s">
        <v>5</v>
      </c>
      <c r="E224" t="s">
        <v>140</v>
      </c>
      <c r="F224" t="s">
        <v>1093</v>
      </c>
      <c r="G224" t="s">
        <v>1102</v>
      </c>
      <c r="H224" t="s">
        <v>905</v>
      </c>
      <c r="I224">
        <v>5.53</v>
      </c>
    </row>
    <row r="225" spans="1:9" x14ac:dyDescent="0.25">
      <c r="A225" t="s">
        <v>340</v>
      </c>
      <c r="B225" t="s">
        <v>331</v>
      </c>
      <c r="C225" t="s">
        <v>5</v>
      </c>
      <c r="E225" t="s">
        <v>844</v>
      </c>
      <c r="F225" t="s">
        <v>404</v>
      </c>
      <c r="G225" t="s">
        <v>1102</v>
      </c>
      <c r="H225" t="s">
        <v>538</v>
      </c>
      <c r="I225">
        <v>3.24</v>
      </c>
    </row>
    <row r="226" spans="1:9" x14ac:dyDescent="0.25">
      <c r="A226" t="s">
        <v>340</v>
      </c>
      <c r="B226" t="s">
        <v>331</v>
      </c>
      <c r="C226" t="s">
        <v>5</v>
      </c>
      <c r="E226" t="s">
        <v>846</v>
      </c>
      <c r="F226" t="s">
        <v>407</v>
      </c>
      <c r="G226" t="s">
        <v>1102</v>
      </c>
      <c r="H226" t="s">
        <v>538</v>
      </c>
      <c r="I226">
        <v>17.21</v>
      </c>
    </row>
    <row r="227" spans="1:9" x14ac:dyDescent="0.25">
      <c r="A227" t="s">
        <v>340</v>
      </c>
      <c r="B227" t="s">
        <v>331</v>
      </c>
      <c r="C227" t="s">
        <v>5</v>
      </c>
      <c r="E227" t="s">
        <v>141</v>
      </c>
      <c r="F227" t="s">
        <v>1095</v>
      </c>
      <c r="G227" t="s">
        <v>1102</v>
      </c>
      <c r="H227" t="s">
        <v>905</v>
      </c>
      <c r="I227">
        <v>3</v>
      </c>
    </row>
    <row r="228" spans="1:9" x14ac:dyDescent="0.25">
      <c r="A228" t="s">
        <v>340</v>
      </c>
      <c r="B228" t="s">
        <v>331</v>
      </c>
      <c r="C228" t="s">
        <v>5</v>
      </c>
      <c r="E228" t="s">
        <v>142</v>
      </c>
      <c r="F228" t="s">
        <v>42</v>
      </c>
      <c r="G228" t="s">
        <v>1102</v>
      </c>
      <c r="H228" t="s">
        <v>538</v>
      </c>
      <c r="I228">
        <v>7.34</v>
      </c>
    </row>
    <row r="229" spans="1:9" x14ac:dyDescent="0.25">
      <c r="A229" t="s">
        <v>340</v>
      </c>
      <c r="B229" t="s">
        <v>331</v>
      </c>
      <c r="C229" t="s">
        <v>5</v>
      </c>
      <c r="E229" t="s">
        <v>224</v>
      </c>
      <c r="F229" t="s">
        <v>222</v>
      </c>
      <c r="G229" t="s">
        <v>1102</v>
      </c>
      <c r="H229" t="s">
        <v>538</v>
      </c>
      <c r="I229">
        <v>8.6999999999999993</v>
      </c>
    </row>
    <row r="230" spans="1:9" x14ac:dyDescent="0.25">
      <c r="A230" t="s">
        <v>340</v>
      </c>
      <c r="B230" t="s">
        <v>331</v>
      </c>
      <c r="C230" t="s">
        <v>5</v>
      </c>
      <c r="E230" t="s">
        <v>418</v>
      </c>
      <c r="F230" t="s">
        <v>406</v>
      </c>
      <c r="G230" t="s">
        <v>1102</v>
      </c>
      <c r="H230" t="s">
        <v>538</v>
      </c>
      <c r="I230">
        <v>17.21</v>
      </c>
    </row>
    <row r="231" spans="1:9" x14ac:dyDescent="0.25">
      <c r="A231" t="s">
        <v>340</v>
      </c>
      <c r="B231" t="s">
        <v>331</v>
      </c>
      <c r="C231" t="s">
        <v>5</v>
      </c>
      <c r="D231" s="3" t="s">
        <v>403</v>
      </c>
      <c r="E231" t="s">
        <v>526</v>
      </c>
      <c r="F231" s="3" t="s">
        <v>1115</v>
      </c>
      <c r="G231" t="s">
        <v>1102</v>
      </c>
      <c r="H231" t="s">
        <v>538</v>
      </c>
      <c r="I231">
        <v>10.77</v>
      </c>
    </row>
    <row r="232" spans="1:9" x14ac:dyDescent="0.25">
      <c r="A232" t="s">
        <v>341</v>
      </c>
      <c r="B232" t="s">
        <v>331</v>
      </c>
      <c r="C232" t="s">
        <v>5</v>
      </c>
      <c r="E232" t="s">
        <v>143</v>
      </c>
      <c r="F232" t="s">
        <v>12</v>
      </c>
      <c r="G232" t="s">
        <v>1102</v>
      </c>
      <c r="H232" t="s">
        <v>905</v>
      </c>
      <c r="I232">
        <v>57.9</v>
      </c>
    </row>
    <row r="233" spans="1:9" x14ac:dyDescent="0.25">
      <c r="A233" t="s">
        <v>341</v>
      </c>
      <c r="B233" t="s">
        <v>331</v>
      </c>
      <c r="C233" t="s">
        <v>5</v>
      </c>
      <c r="E233" t="s">
        <v>144</v>
      </c>
      <c r="F233" t="s">
        <v>1093</v>
      </c>
      <c r="G233" t="s">
        <v>1102</v>
      </c>
      <c r="H233" t="s">
        <v>905</v>
      </c>
      <c r="I233">
        <v>5.53</v>
      </c>
    </row>
    <row r="234" spans="1:9" x14ac:dyDescent="0.25">
      <c r="A234" t="s">
        <v>341</v>
      </c>
      <c r="B234" t="s">
        <v>331</v>
      </c>
      <c r="C234" t="s">
        <v>5</v>
      </c>
      <c r="E234" t="s">
        <v>854</v>
      </c>
      <c r="F234" t="s">
        <v>404</v>
      </c>
      <c r="G234" t="s">
        <v>1102</v>
      </c>
      <c r="H234" t="s">
        <v>538</v>
      </c>
      <c r="I234">
        <v>3.24</v>
      </c>
    </row>
    <row r="235" spans="1:9" x14ac:dyDescent="0.25">
      <c r="A235" t="s">
        <v>341</v>
      </c>
      <c r="B235" t="s">
        <v>331</v>
      </c>
      <c r="C235" t="s">
        <v>5</v>
      </c>
      <c r="E235" t="s">
        <v>856</v>
      </c>
      <c r="F235" t="s">
        <v>407</v>
      </c>
      <c r="G235" t="s">
        <v>1102</v>
      </c>
      <c r="H235" t="s">
        <v>538</v>
      </c>
      <c r="I235">
        <v>17.21</v>
      </c>
    </row>
    <row r="236" spans="1:9" x14ac:dyDescent="0.25">
      <c r="A236" t="s">
        <v>341</v>
      </c>
      <c r="B236" t="s">
        <v>331</v>
      </c>
      <c r="C236" t="s">
        <v>5</v>
      </c>
      <c r="E236" t="s">
        <v>145</v>
      </c>
      <c r="F236" t="s">
        <v>1095</v>
      </c>
      <c r="G236" t="s">
        <v>1102</v>
      </c>
      <c r="H236" t="s">
        <v>905</v>
      </c>
      <c r="I236">
        <v>3</v>
      </c>
    </row>
    <row r="237" spans="1:9" x14ac:dyDescent="0.25">
      <c r="A237" t="s">
        <v>341</v>
      </c>
      <c r="B237" t="s">
        <v>331</v>
      </c>
      <c r="C237" t="s">
        <v>5</v>
      </c>
      <c r="E237" t="s">
        <v>146</v>
      </c>
      <c r="F237" t="s">
        <v>42</v>
      </c>
      <c r="G237" t="s">
        <v>1102</v>
      </c>
      <c r="H237" t="s">
        <v>538</v>
      </c>
      <c r="I237">
        <v>7.34</v>
      </c>
    </row>
    <row r="238" spans="1:9" x14ac:dyDescent="0.25">
      <c r="A238" t="s">
        <v>341</v>
      </c>
      <c r="B238" t="s">
        <v>331</v>
      </c>
      <c r="C238" t="s">
        <v>5</v>
      </c>
      <c r="E238" t="s">
        <v>225</v>
      </c>
      <c r="F238" t="s">
        <v>222</v>
      </c>
      <c r="G238" t="s">
        <v>1102</v>
      </c>
      <c r="H238" t="s">
        <v>538</v>
      </c>
      <c r="I238">
        <v>8.6999999999999993</v>
      </c>
    </row>
    <row r="239" spans="1:9" x14ac:dyDescent="0.25">
      <c r="A239" t="s">
        <v>341</v>
      </c>
      <c r="B239" t="s">
        <v>331</v>
      </c>
      <c r="C239" t="s">
        <v>5</v>
      </c>
      <c r="E239" t="s">
        <v>419</v>
      </c>
      <c r="F239" t="s">
        <v>406</v>
      </c>
      <c r="G239" t="s">
        <v>1102</v>
      </c>
      <c r="H239" t="s">
        <v>538</v>
      </c>
      <c r="I239">
        <v>17.21</v>
      </c>
    </row>
    <row r="240" spans="1:9" x14ac:dyDescent="0.25">
      <c r="A240" t="s">
        <v>341</v>
      </c>
      <c r="B240" t="s">
        <v>331</v>
      </c>
      <c r="C240" t="s">
        <v>5</v>
      </c>
      <c r="D240" s="3" t="s">
        <v>403</v>
      </c>
      <c r="E240" t="s">
        <v>527</v>
      </c>
      <c r="F240" s="3" t="s">
        <v>1115</v>
      </c>
      <c r="G240" t="s">
        <v>1102</v>
      </c>
      <c r="H240" t="s">
        <v>538</v>
      </c>
      <c r="I240">
        <v>10.77</v>
      </c>
    </row>
    <row r="241" spans="1:9" x14ac:dyDescent="0.25">
      <c r="A241" t="s">
        <v>277</v>
      </c>
      <c r="B241" t="s">
        <v>331</v>
      </c>
      <c r="C241" t="s">
        <v>5</v>
      </c>
      <c r="E241" t="s">
        <v>147</v>
      </c>
      <c r="F241" t="s">
        <v>12</v>
      </c>
      <c r="G241" t="s">
        <v>1102</v>
      </c>
      <c r="H241" t="s">
        <v>905</v>
      </c>
      <c r="I241">
        <v>57.9</v>
      </c>
    </row>
    <row r="242" spans="1:9" x14ac:dyDescent="0.25">
      <c r="A242" t="s">
        <v>277</v>
      </c>
      <c r="B242" t="s">
        <v>331</v>
      </c>
      <c r="C242" t="s">
        <v>5</v>
      </c>
      <c r="E242" t="s">
        <v>148</v>
      </c>
      <c r="F242" t="s">
        <v>1093</v>
      </c>
      <c r="G242" t="s">
        <v>1102</v>
      </c>
      <c r="H242" t="s">
        <v>905</v>
      </c>
      <c r="I242">
        <v>5.53</v>
      </c>
    </row>
    <row r="243" spans="1:9" x14ac:dyDescent="0.25">
      <c r="A243" t="s">
        <v>277</v>
      </c>
      <c r="B243" t="s">
        <v>331</v>
      </c>
      <c r="C243" t="s">
        <v>5</v>
      </c>
      <c r="E243" t="s">
        <v>864</v>
      </c>
      <c r="F243" t="s">
        <v>404</v>
      </c>
      <c r="G243" t="s">
        <v>1102</v>
      </c>
      <c r="H243" t="s">
        <v>538</v>
      </c>
      <c r="I243">
        <v>3.24</v>
      </c>
    </row>
    <row r="244" spans="1:9" x14ac:dyDescent="0.25">
      <c r="A244" t="s">
        <v>277</v>
      </c>
      <c r="B244" t="s">
        <v>331</v>
      </c>
      <c r="C244" t="s">
        <v>5</v>
      </c>
      <c r="E244" t="s">
        <v>866</v>
      </c>
      <c r="F244" t="s">
        <v>407</v>
      </c>
      <c r="G244" t="s">
        <v>1102</v>
      </c>
      <c r="H244" t="s">
        <v>538</v>
      </c>
      <c r="I244">
        <v>17.21</v>
      </c>
    </row>
    <row r="245" spans="1:9" x14ac:dyDescent="0.25">
      <c r="A245" t="s">
        <v>277</v>
      </c>
      <c r="B245" t="s">
        <v>331</v>
      </c>
      <c r="C245" t="s">
        <v>5</v>
      </c>
      <c r="E245" t="s">
        <v>149</v>
      </c>
      <c r="F245" t="s">
        <v>1095</v>
      </c>
      <c r="G245" t="s">
        <v>1102</v>
      </c>
      <c r="H245" t="s">
        <v>905</v>
      </c>
      <c r="I245">
        <v>3</v>
      </c>
    </row>
    <row r="246" spans="1:9" x14ac:dyDescent="0.25">
      <c r="A246" t="s">
        <v>277</v>
      </c>
      <c r="B246" t="s">
        <v>331</v>
      </c>
      <c r="C246" t="s">
        <v>5</v>
      </c>
      <c r="E246" t="s">
        <v>150</v>
      </c>
      <c r="F246" t="s">
        <v>42</v>
      </c>
      <c r="G246" t="s">
        <v>1102</v>
      </c>
      <c r="H246" t="s">
        <v>538</v>
      </c>
      <c r="I246">
        <v>7.34</v>
      </c>
    </row>
    <row r="247" spans="1:9" x14ac:dyDescent="0.25">
      <c r="A247" t="s">
        <v>277</v>
      </c>
      <c r="B247" t="s">
        <v>331</v>
      </c>
      <c r="C247" t="s">
        <v>5</v>
      </c>
      <c r="E247" t="s">
        <v>226</v>
      </c>
      <c r="F247" t="s">
        <v>222</v>
      </c>
      <c r="G247" t="s">
        <v>1102</v>
      </c>
      <c r="H247" t="s">
        <v>538</v>
      </c>
      <c r="I247">
        <v>8.6999999999999993</v>
      </c>
    </row>
    <row r="248" spans="1:9" x14ac:dyDescent="0.25">
      <c r="A248" t="s">
        <v>277</v>
      </c>
      <c r="B248" t="s">
        <v>331</v>
      </c>
      <c r="C248" t="s">
        <v>5</v>
      </c>
      <c r="E248" t="s">
        <v>420</v>
      </c>
      <c r="F248" t="s">
        <v>406</v>
      </c>
      <c r="G248" t="s">
        <v>1102</v>
      </c>
      <c r="H248" t="s">
        <v>538</v>
      </c>
      <c r="I248">
        <v>17.21</v>
      </c>
    </row>
    <row r="249" spans="1:9" x14ac:dyDescent="0.25">
      <c r="A249" t="s">
        <v>277</v>
      </c>
      <c r="B249" t="s">
        <v>331</v>
      </c>
      <c r="C249" t="s">
        <v>5</v>
      </c>
      <c r="D249" s="3" t="s">
        <v>403</v>
      </c>
      <c r="E249" t="s">
        <v>528</v>
      </c>
      <c r="F249" s="3" t="s">
        <v>1115</v>
      </c>
      <c r="G249" t="s">
        <v>1102</v>
      </c>
      <c r="H249" t="s">
        <v>538</v>
      </c>
      <c r="I249">
        <v>10.77</v>
      </c>
    </row>
    <row r="250" spans="1:9" x14ac:dyDescent="0.25">
      <c r="A250" t="s">
        <v>342</v>
      </c>
      <c r="B250" t="s">
        <v>331</v>
      </c>
      <c r="C250" t="s">
        <v>5</v>
      </c>
      <c r="E250" t="s">
        <v>151</v>
      </c>
      <c r="F250" t="s">
        <v>12</v>
      </c>
      <c r="G250" t="s">
        <v>1102</v>
      </c>
      <c r="H250" t="s">
        <v>905</v>
      </c>
      <c r="I250">
        <v>57.9</v>
      </c>
    </row>
    <row r="251" spans="1:9" x14ac:dyDescent="0.25">
      <c r="A251" t="s">
        <v>342</v>
      </c>
      <c r="B251" t="s">
        <v>331</v>
      </c>
      <c r="C251" t="s">
        <v>5</v>
      </c>
      <c r="E251" t="s">
        <v>152</v>
      </c>
      <c r="F251" t="s">
        <v>1093</v>
      </c>
      <c r="G251" t="s">
        <v>1102</v>
      </c>
      <c r="H251" t="s">
        <v>905</v>
      </c>
      <c r="I251">
        <v>5.53</v>
      </c>
    </row>
    <row r="252" spans="1:9" x14ac:dyDescent="0.25">
      <c r="A252" t="s">
        <v>342</v>
      </c>
      <c r="B252" t="s">
        <v>331</v>
      </c>
      <c r="C252" t="s">
        <v>5</v>
      </c>
      <c r="E252" t="s">
        <v>874</v>
      </c>
      <c r="F252" t="s">
        <v>404</v>
      </c>
      <c r="G252" t="s">
        <v>1102</v>
      </c>
      <c r="H252" t="s">
        <v>538</v>
      </c>
      <c r="I252">
        <v>3.24</v>
      </c>
    </row>
    <row r="253" spans="1:9" x14ac:dyDescent="0.25">
      <c r="A253" t="s">
        <v>342</v>
      </c>
      <c r="B253" t="s">
        <v>331</v>
      </c>
      <c r="C253" t="s">
        <v>5</v>
      </c>
      <c r="E253" t="s">
        <v>876</v>
      </c>
      <c r="F253" t="s">
        <v>407</v>
      </c>
      <c r="G253" t="s">
        <v>1102</v>
      </c>
      <c r="H253" t="s">
        <v>538</v>
      </c>
      <c r="I253">
        <v>17.21</v>
      </c>
    </row>
    <row r="254" spans="1:9" x14ac:dyDescent="0.25">
      <c r="A254" t="s">
        <v>342</v>
      </c>
      <c r="B254" t="s">
        <v>331</v>
      </c>
      <c r="C254" t="s">
        <v>5</v>
      </c>
      <c r="E254" t="s">
        <v>153</v>
      </c>
      <c r="F254" t="s">
        <v>1095</v>
      </c>
      <c r="G254" t="s">
        <v>1102</v>
      </c>
      <c r="H254" t="s">
        <v>905</v>
      </c>
      <c r="I254">
        <v>3</v>
      </c>
    </row>
    <row r="255" spans="1:9" x14ac:dyDescent="0.25">
      <c r="A255" t="s">
        <v>342</v>
      </c>
      <c r="B255" t="s">
        <v>331</v>
      </c>
      <c r="C255" t="s">
        <v>5</v>
      </c>
      <c r="E255" t="s">
        <v>154</v>
      </c>
      <c r="F255" t="s">
        <v>42</v>
      </c>
      <c r="G255" t="s">
        <v>1102</v>
      </c>
      <c r="H255" t="s">
        <v>538</v>
      </c>
      <c r="I255">
        <v>7.34</v>
      </c>
    </row>
    <row r="256" spans="1:9" x14ac:dyDescent="0.25">
      <c r="A256" t="s">
        <v>342</v>
      </c>
      <c r="B256" t="s">
        <v>331</v>
      </c>
      <c r="C256" t="s">
        <v>5</v>
      </c>
      <c r="E256" t="s">
        <v>228</v>
      </c>
      <c r="F256" t="s">
        <v>222</v>
      </c>
      <c r="G256" t="s">
        <v>1102</v>
      </c>
      <c r="H256" t="s">
        <v>538</v>
      </c>
      <c r="I256">
        <v>8.6999999999999993</v>
      </c>
    </row>
    <row r="257" spans="1:9" x14ac:dyDescent="0.25">
      <c r="A257" t="s">
        <v>342</v>
      </c>
      <c r="B257" t="s">
        <v>331</v>
      </c>
      <c r="C257" t="s">
        <v>5</v>
      </c>
      <c r="E257" t="s">
        <v>421</v>
      </c>
      <c r="F257" t="s">
        <v>406</v>
      </c>
      <c r="G257" t="s">
        <v>1102</v>
      </c>
      <c r="H257" t="s">
        <v>538</v>
      </c>
      <c r="I257">
        <v>17.21</v>
      </c>
    </row>
    <row r="258" spans="1:9" x14ac:dyDescent="0.25">
      <c r="A258" t="s">
        <v>342</v>
      </c>
      <c r="B258" t="s">
        <v>331</v>
      </c>
      <c r="C258" t="s">
        <v>5</v>
      </c>
      <c r="D258" s="3" t="s">
        <v>403</v>
      </c>
      <c r="E258" t="s">
        <v>529</v>
      </c>
      <c r="F258" s="3" t="s">
        <v>1115</v>
      </c>
      <c r="G258" t="s">
        <v>1102</v>
      </c>
      <c r="H258" t="s">
        <v>538</v>
      </c>
      <c r="I258">
        <v>10.77</v>
      </c>
    </row>
    <row r="259" spans="1:9" x14ac:dyDescent="0.25">
      <c r="A259" t="s">
        <v>358</v>
      </c>
      <c r="B259" t="s">
        <v>299</v>
      </c>
      <c r="C259" t="s">
        <v>5</v>
      </c>
      <c r="E259" t="s">
        <v>372</v>
      </c>
      <c r="F259" t="s">
        <v>989</v>
      </c>
      <c r="G259" t="s">
        <v>1102</v>
      </c>
      <c r="H259" t="s">
        <v>538</v>
      </c>
      <c r="I259">
        <v>115.59</v>
      </c>
    </row>
    <row r="260" spans="1:9" x14ac:dyDescent="0.25">
      <c r="A260" t="s">
        <v>446</v>
      </c>
      <c r="B260" t="s">
        <v>332</v>
      </c>
      <c r="C260" t="s">
        <v>5</v>
      </c>
      <c r="E260" t="s">
        <v>447</v>
      </c>
      <c r="F260" t="s">
        <v>406</v>
      </c>
      <c r="G260" t="s">
        <v>1102</v>
      </c>
      <c r="H260" t="s">
        <v>538</v>
      </c>
      <c r="I260">
        <v>17.21</v>
      </c>
    </row>
    <row r="261" spans="1:9" x14ac:dyDescent="0.25">
      <c r="A261" t="s">
        <v>363</v>
      </c>
      <c r="B261" t="s">
        <v>364</v>
      </c>
      <c r="C261" t="s">
        <v>5</v>
      </c>
      <c r="E261" t="s">
        <v>367</v>
      </c>
      <c r="F261" t="s">
        <v>370</v>
      </c>
      <c r="G261" t="s">
        <v>1102</v>
      </c>
      <c r="H261" t="s">
        <v>538</v>
      </c>
      <c r="I261">
        <v>54.2</v>
      </c>
    </row>
    <row r="262" spans="1:9" x14ac:dyDescent="0.25">
      <c r="A262" t="s">
        <v>357</v>
      </c>
      <c r="B262" t="s">
        <v>332</v>
      </c>
      <c r="C262" t="s">
        <v>5</v>
      </c>
      <c r="E262" t="s">
        <v>890</v>
      </c>
      <c r="F262" t="s">
        <v>404</v>
      </c>
      <c r="G262" t="s">
        <v>1102</v>
      </c>
      <c r="H262" t="s">
        <v>538</v>
      </c>
      <c r="I262">
        <v>3.24</v>
      </c>
    </row>
    <row r="263" spans="1:9" x14ac:dyDescent="0.25">
      <c r="A263" t="s">
        <v>357</v>
      </c>
      <c r="B263" t="s">
        <v>332</v>
      </c>
      <c r="C263" t="s">
        <v>5</v>
      </c>
      <c r="E263" t="s">
        <v>893</v>
      </c>
      <c r="F263" t="s">
        <v>407</v>
      </c>
      <c r="G263" t="s">
        <v>1102</v>
      </c>
      <c r="H263" t="s">
        <v>538</v>
      </c>
      <c r="I263">
        <v>17.21</v>
      </c>
    </row>
    <row r="264" spans="1:9" x14ac:dyDescent="0.25">
      <c r="A264" t="s">
        <v>357</v>
      </c>
      <c r="B264" t="s">
        <v>332</v>
      </c>
      <c r="C264" t="s">
        <v>5</v>
      </c>
      <c r="E264" t="s">
        <v>896</v>
      </c>
      <c r="F264" t="s">
        <v>411</v>
      </c>
      <c r="G264" t="s">
        <v>1102</v>
      </c>
      <c r="H264" t="s">
        <v>538</v>
      </c>
      <c r="I264">
        <v>2.99</v>
      </c>
    </row>
    <row r="265" spans="1:9" x14ac:dyDescent="0.25">
      <c r="A265" t="s">
        <v>357</v>
      </c>
      <c r="B265" t="s">
        <v>332</v>
      </c>
      <c r="C265" t="s">
        <v>5</v>
      </c>
      <c r="E265" t="s">
        <v>412</v>
      </c>
      <c r="F265" t="s">
        <v>222</v>
      </c>
      <c r="G265" t="s">
        <v>1102</v>
      </c>
      <c r="H265" t="s">
        <v>538</v>
      </c>
      <c r="I265">
        <v>8.6999999999999993</v>
      </c>
    </row>
    <row r="266" spans="1:9" x14ac:dyDescent="0.25">
      <c r="A266" t="s">
        <v>357</v>
      </c>
      <c r="B266" t="s">
        <v>332</v>
      </c>
      <c r="C266" t="s">
        <v>5</v>
      </c>
      <c r="E266" t="s">
        <v>413</v>
      </c>
      <c r="F266" t="s">
        <v>406</v>
      </c>
      <c r="G266" t="s">
        <v>1102</v>
      </c>
      <c r="H266" t="s">
        <v>538</v>
      </c>
      <c r="I266">
        <v>17.21</v>
      </c>
    </row>
    <row r="267" spans="1:9" x14ac:dyDescent="0.25">
      <c r="A267" t="s">
        <v>357</v>
      </c>
      <c r="B267" t="s">
        <v>332</v>
      </c>
      <c r="C267" t="s">
        <v>5</v>
      </c>
      <c r="E267" t="s">
        <v>354</v>
      </c>
      <c r="F267" t="s">
        <v>316</v>
      </c>
      <c r="G267" t="s">
        <v>1102</v>
      </c>
      <c r="H267" t="s">
        <v>538</v>
      </c>
      <c r="I267" s="3">
        <v>324.23</v>
      </c>
    </row>
    <row r="268" spans="1:9" s="3" customFormat="1" x14ac:dyDescent="0.25">
      <c r="A268" s="3" t="s">
        <v>357</v>
      </c>
      <c r="B268" s="3" t="s">
        <v>332</v>
      </c>
      <c r="C268" s="3" t="s">
        <v>5</v>
      </c>
      <c r="E268" s="3" t="s">
        <v>354</v>
      </c>
      <c r="F268" s="3" t="s">
        <v>316</v>
      </c>
      <c r="G268" s="3" t="s">
        <v>1102</v>
      </c>
      <c r="H268" s="3" t="s">
        <v>1170</v>
      </c>
      <c r="I268" s="3">
        <v>324.23</v>
      </c>
    </row>
    <row r="269" spans="1:9" s="3" customFormat="1" x14ac:dyDescent="0.25">
      <c r="A269" s="3" t="s">
        <v>1142</v>
      </c>
      <c r="B269" s="3" t="s">
        <v>1141</v>
      </c>
      <c r="C269" s="3" t="s">
        <v>5</v>
      </c>
      <c r="D269" s="3" t="s">
        <v>1155</v>
      </c>
      <c r="E269" s="3" t="s">
        <v>1143</v>
      </c>
      <c r="F269" s="3" t="s">
        <v>1144</v>
      </c>
      <c r="G269" s="3" t="s">
        <v>1102</v>
      </c>
      <c r="H269" s="3" t="s">
        <v>905</v>
      </c>
      <c r="I269" s="3">
        <v>1.54</v>
      </c>
    </row>
    <row r="270" spans="1:9" s="3" customFormat="1" x14ac:dyDescent="0.25">
      <c r="A270" s="3" t="s">
        <v>1142</v>
      </c>
      <c r="B270" s="3" t="s">
        <v>1141</v>
      </c>
      <c r="C270" s="3" t="s">
        <v>5</v>
      </c>
      <c r="D270" s="3" t="s">
        <v>1155</v>
      </c>
      <c r="E270" s="3" t="s">
        <v>1145</v>
      </c>
      <c r="F270" s="3" t="s">
        <v>1149</v>
      </c>
      <c r="G270" s="3" t="s">
        <v>1102</v>
      </c>
      <c r="H270" s="3" t="s">
        <v>905</v>
      </c>
      <c r="I270" s="3">
        <v>2.4700000000000002</v>
      </c>
    </row>
    <row r="271" spans="1:9" s="3" customFormat="1" x14ac:dyDescent="0.25">
      <c r="A271" s="3" t="s">
        <v>1142</v>
      </c>
      <c r="B271" s="3" t="s">
        <v>1141</v>
      </c>
      <c r="C271" s="3" t="s">
        <v>5</v>
      </c>
      <c r="D271" s="3" t="s">
        <v>1155</v>
      </c>
      <c r="E271" s="3" t="s">
        <v>1146</v>
      </c>
      <c r="F271" s="3" t="s">
        <v>1150</v>
      </c>
      <c r="G271" s="3" t="s">
        <v>1102</v>
      </c>
      <c r="H271" s="3" t="s">
        <v>905</v>
      </c>
      <c r="I271" s="3">
        <v>2.31</v>
      </c>
    </row>
    <row r="272" spans="1:9" s="3" customFormat="1" x14ac:dyDescent="0.25">
      <c r="A272" s="3" t="s">
        <v>1142</v>
      </c>
      <c r="B272" s="3" t="s">
        <v>1141</v>
      </c>
      <c r="C272" s="3" t="s">
        <v>5</v>
      </c>
      <c r="D272" s="3" t="s">
        <v>1155</v>
      </c>
      <c r="E272" s="3" t="s">
        <v>1147</v>
      </c>
      <c r="F272" s="3" t="s">
        <v>1151</v>
      </c>
      <c r="G272" s="3" t="s">
        <v>1102</v>
      </c>
      <c r="H272" s="3" t="s">
        <v>613</v>
      </c>
      <c r="I272" s="3">
        <v>1.95</v>
      </c>
    </row>
    <row r="273" spans="1:9" s="3" customFormat="1" x14ac:dyDescent="0.25">
      <c r="A273" s="3" t="s">
        <v>1142</v>
      </c>
      <c r="B273" s="3" t="s">
        <v>1141</v>
      </c>
      <c r="C273" s="3" t="s">
        <v>5</v>
      </c>
      <c r="D273" s="3" t="s">
        <v>1155</v>
      </c>
      <c r="E273" s="3" t="s">
        <v>1148</v>
      </c>
      <c r="F273" s="3" t="s">
        <v>1152</v>
      </c>
      <c r="G273" s="3" t="s">
        <v>1102</v>
      </c>
      <c r="H273" s="3" t="s">
        <v>905</v>
      </c>
      <c r="I273" s="3">
        <v>1.54</v>
      </c>
    </row>
    <row r="274" spans="1:9" s="3" customFormat="1" x14ac:dyDescent="0.25">
      <c r="A274" s="3" t="s">
        <v>1142</v>
      </c>
      <c r="B274" s="3" t="s">
        <v>1141</v>
      </c>
      <c r="C274" s="3" t="s">
        <v>5</v>
      </c>
      <c r="D274" s="3" t="s">
        <v>1177</v>
      </c>
      <c r="E274" s="3" t="s">
        <v>1143</v>
      </c>
      <c r="F274" s="3" t="s">
        <v>1144</v>
      </c>
      <c r="G274" s="3" t="s">
        <v>1102</v>
      </c>
      <c r="H274" s="3" t="s">
        <v>1178</v>
      </c>
      <c r="I274" s="3">
        <v>17.28</v>
      </c>
    </row>
    <row r="275" spans="1:9" s="3" customFormat="1" x14ac:dyDescent="0.25">
      <c r="A275" s="3" t="s">
        <v>1142</v>
      </c>
      <c r="B275" s="3" t="s">
        <v>1141</v>
      </c>
      <c r="C275" s="3" t="s">
        <v>5</v>
      </c>
      <c r="D275" s="3" t="s">
        <v>1177</v>
      </c>
      <c r="E275" s="3" t="s">
        <v>1145</v>
      </c>
      <c r="F275" s="3" t="s">
        <v>1149</v>
      </c>
      <c r="G275" s="3" t="s">
        <v>1102</v>
      </c>
      <c r="H275" s="3" t="s">
        <v>1178</v>
      </c>
      <c r="I275" s="3">
        <v>21.85</v>
      </c>
    </row>
    <row r="276" spans="1:9" s="3" customFormat="1" x14ac:dyDescent="0.25">
      <c r="A276" s="3" t="s">
        <v>1142</v>
      </c>
      <c r="B276" s="3" t="s">
        <v>1141</v>
      </c>
      <c r="C276" s="3" t="s">
        <v>5</v>
      </c>
      <c r="D276" s="3" t="s">
        <v>1177</v>
      </c>
      <c r="E276" s="3" t="s">
        <v>1146</v>
      </c>
      <c r="F276" s="3" t="s">
        <v>1150</v>
      </c>
      <c r="G276" s="3" t="s">
        <v>1102</v>
      </c>
      <c r="H276" s="3" t="s">
        <v>1178</v>
      </c>
      <c r="I276" s="3">
        <v>20.84</v>
      </c>
    </row>
    <row r="277" spans="1:9" s="3" customFormat="1" x14ac:dyDescent="0.25">
      <c r="A277" s="3" t="s">
        <v>1142</v>
      </c>
      <c r="B277" s="3" t="s">
        <v>1141</v>
      </c>
      <c r="C277" s="3" t="s">
        <v>5</v>
      </c>
      <c r="D277" s="3" t="s">
        <v>1177</v>
      </c>
      <c r="E277" s="3" t="s">
        <v>1147</v>
      </c>
      <c r="F277" s="3" t="s">
        <v>1151</v>
      </c>
      <c r="G277" s="3" t="s">
        <v>1102</v>
      </c>
      <c r="H277" s="3" t="s">
        <v>1178</v>
      </c>
      <c r="I277" s="3">
        <v>8.27</v>
      </c>
    </row>
    <row r="278" spans="1:9" s="3" customFormat="1" x14ac:dyDescent="0.25">
      <c r="A278" s="3" t="s">
        <v>1142</v>
      </c>
      <c r="B278" s="3" t="s">
        <v>1141</v>
      </c>
      <c r="C278" s="3" t="s">
        <v>5</v>
      </c>
      <c r="D278" s="3" t="s">
        <v>1177</v>
      </c>
      <c r="E278" s="3" t="s">
        <v>1148</v>
      </c>
      <c r="F278" s="3" t="s">
        <v>1152</v>
      </c>
      <c r="G278" s="3" t="s">
        <v>1102</v>
      </c>
      <c r="H278" s="3" t="s">
        <v>1178</v>
      </c>
      <c r="I278" s="3">
        <v>13.09</v>
      </c>
    </row>
    <row r="279" spans="1:9" x14ac:dyDescent="0.25">
      <c r="A279" s="3" t="s">
        <v>994</v>
      </c>
      <c r="C279" s="3"/>
      <c r="E279" s="3"/>
      <c r="F279" s="3"/>
      <c r="G279" s="3"/>
      <c r="H279" s="3">
        <f>SUBTOTAL(103,_Підлога[Оздоблення])</f>
        <v>276</v>
      </c>
      <c r="I279" s="3">
        <f>SUBTOTAL(109,_Підлога[Кількість])</f>
        <v>5114.7350000000024</v>
      </c>
    </row>
    <row r="282" spans="1:9" x14ac:dyDescent="0.25">
      <c r="F282" s="3"/>
    </row>
    <row r="283" spans="1:9" x14ac:dyDescent="0.25">
      <c r="F283" s="3"/>
    </row>
    <row r="289" spans="5:5" x14ac:dyDescent="0.25">
      <c r="E289" s="3"/>
    </row>
    <row r="290" spans="5:5" x14ac:dyDescent="0.25">
      <c r="E290" s="3"/>
    </row>
    <row r="291" spans="5:5" x14ac:dyDescent="0.25">
      <c r="E291" s="3"/>
    </row>
  </sheetData>
  <phoneticPr fontId="7" type="noConversion"/>
  <conditionalFormatting sqref="A279:I279 A274:C278 E274:G278 A3:I273">
    <cfRule type="expression" dxfId="32" priority="36">
      <formula>AND(ROW(A3)=CELL("строка"),$D$1="вкл")</formula>
    </cfRule>
  </conditionalFormatting>
  <conditionalFormatting sqref="D274">
    <cfRule type="expression" dxfId="31" priority="35">
      <formula>AND(ROW(D274)=CELL("строка"),$D$1="вкл")</formula>
    </cfRule>
  </conditionalFormatting>
  <conditionalFormatting sqref="H274:H278">
    <cfRule type="expression" dxfId="30" priority="30">
      <formula>AND(ROW(H274)=CELL("строка"),$D$1="вкл")</formula>
    </cfRule>
  </conditionalFormatting>
  <conditionalFormatting sqref="I274:I278">
    <cfRule type="expression" dxfId="29" priority="24">
      <formula>AND(ROW(I274)=CELL("строка"),$D$1="вкл")</formula>
    </cfRule>
  </conditionalFormatting>
  <conditionalFormatting sqref="D275">
    <cfRule type="expression" dxfId="28" priority="4">
      <formula>AND(ROW(D275)=CELL("строка"),$D$1="вкл")</formula>
    </cfRule>
  </conditionalFormatting>
  <conditionalFormatting sqref="D276">
    <cfRule type="expression" dxfId="27" priority="3">
      <formula>AND(ROW(D276)=CELL("строка"),$D$1="вкл")</formula>
    </cfRule>
  </conditionalFormatting>
  <conditionalFormatting sqref="D277">
    <cfRule type="expression" dxfId="26" priority="2">
      <formula>AND(ROW(D277)=CELL("строка"),$D$1="вкл")</formula>
    </cfRule>
  </conditionalFormatting>
  <conditionalFormatting sqref="D278">
    <cfRule type="expression" dxfId="25" priority="1">
      <formula>AND(ROW(D278)=CELL("строка"),$D$1="вкл")</formula>
    </cfRule>
  </conditionalFormatting>
  <dataValidations count="1">
    <dataValidation type="list" allowBlank="1" showInputMessage="1" showErrorMessage="1" sqref="D1" xr:uid="{FC0B1F78-3D84-446B-8875-025749D6A2D8}">
      <formula1>"вкл,выкл"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F6DDF-328E-45AD-B9B9-7F7145DD9992}">
  <sheetPr codeName="Лист8"/>
  <dimension ref="A1:I233"/>
  <sheetViews>
    <sheetView zoomScale="85" zoomScaleNormal="85" workbookViewId="0">
      <pane ySplit="2" topLeftCell="A207" activePane="bottomLeft" state="frozen"/>
      <selection activeCell="S305" sqref="S305"/>
      <selection pane="bottomLeft" activeCell="S305" sqref="S305"/>
    </sheetView>
  </sheetViews>
  <sheetFormatPr defaultRowHeight="15" x14ac:dyDescent="0.25"/>
  <cols>
    <col min="1" max="1" width="15.7109375" customWidth="1"/>
    <col min="2" max="2" width="16.5703125" customWidth="1"/>
    <col min="3" max="3" width="22.85546875" bestFit="1" customWidth="1"/>
    <col min="4" max="4" width="11.28515625" style="3" bestFit="1" customWidth="1"/>
    <col min="5" max="5" width="26.5703125" customWidth="1"/>
    <col min="6" max="6" width="51.7109375" bestFit="1" customWidth="1"/>
    <col min="7" max="7" width="10.28515625" bestFit="1" customWidth="1"/>
    <col min="8" max="8" width="126.7109375" bestFit="1" customWidth="1"/>
    <col min="9" max="10" width="11.42578125" bestFit="1" customWidth="1"/>
  </cols>
  <sheetData>
    <row r="1" spans="1:9" s="3" customFormat="1" x14ac:dyDescent="0.25">
      <c r="C1" s="3" t="s">
        <v>1153</v>
      </c>
      <c r="D1" s="15" t="s">
        <v>1154</v>
      </c>
    </row>
    <row r="2" spans="1:9" x14ac:dyDescent="0.25">
      <c r="A2" t="s">
        <v>324</v>
      </c>
      <c r="B2" t="s">
        <v>106</v>
      </c>
      <c r="C2" t="s">
        <v>1117</v>
      </c>
      <c r="D2" s="3" t="s">
        <v>1107</v>
      </c>
      <c r="E2" t="s">
        <v>334</v>
      </c>
      <c r="F2" t="s">
        <v>333</v>
      </c>
      <c r="G2" t="s">
        <v>1100</v>
      </c>
      <c r="H2" t="s">
        <v>1105</v>
      </c>
      <c r="I2" t="s">
        <v>1104</v>
      </c>
    </row>
    <row r="3" spans="1:9" x14ac:dyDescent="0.25">
      <c r="A3" t="s">
        <v>336</v>
      </c>
      <c r="B3" t="s">
        <v>107</v>
      </c>
      <c r="C3" t="s">
        <v>4</v>
      </c>
      <c r="E3" t="s">
        <v>400</v>
      </c>
      <c r="F3" t="s">
        <v>399</v>
      </c>
      <c r="G3" t="s">
        <v>1102</v>
      </c>
      <c r="H3" t="s">
        <v>988</v>
      </c>
      <c r="I3">
        <v>5.09</v>
      </c>
    </row>
    <row r="4" spans="1:9" x14ac:dyDescent="0.25">
      <c r="A4" t="s">
        <v>336</v>
      </c>
      <c r="B4" t="s">
        <v>107</v>
      </c>
      <c r="C4" t="s">
        <v>4</v>
      </c>
      <c r="E4" t="s">
        <v>401</v>
      </c>
      <c r="F4" t="s">
        <v>402</v>
      </c>
      <c r="G4" t="s">
        <v>1102</v>
      </c>
      <c r="H4" t="s">
        <v>988</v>
      </c>
      <c r="I4">
        <v>32.799999999999997</v>
      </c>
    </row>
    <row r="5" spans="1:9" x14ac:dyDescent="0.25">
      <c r="A5" t="s">
        <v>336</v>
      </c>
      <c r="B5" t="s">
        <v>107</v>
      </c>
      <c r="C5" t="s">
        <v>4</v>
      </c>
      <c r="D5" s="3" t="s">
        <v>1114</v>
      </c>
      <c r="E5" t="s">
        <v>448</v>
      </c>
      <c r="F5" t="s">
        <v>449</v>
      </c>
      <c r="G5" t="s">
        <v>1102</v>
      </c>
      <c r="H5" t="s">
        <v>956</v>
      </c>
      <c r="I5">
        <v>10.74</v>
      </c>
    </row>
    <row r="6" spans="1:9" x14ac:dyDescent="0.25">
      <c r="A6" t="s">
        <v>336</v>
      </c>
      <c r="B6" t="s">
        <v>107</v>
      </c>
      <c r="C6" t="s">
        <v>4</v>
      </c>
      <c r="D6" s="3" t="s">
        <v>1114</v>
      </c>
      <c r="E6" t="s">
        <v>450</v>
      </c>
      <c r="F6" t="s">
        <v>451</v>
      </c>
      <c r="G6" t="s">
        <v>1102</v>
      </c>
      <c r="H6" t="s">
        <v>955</v>
      </c>
      <c r="I6">
        <v>9.5500000000000007</v>
      </c>
    </row>
    <row r="7" spans="1:9" x14ac:dyDescent="0.25">
      <c r="A7" t="s">
        <v>336</v>
      </c>
      <c r="B7" t="s">
        <v>107</v>
      </c>
      <c r="C7" t="s">
        <v>4</v>
      </c>
      <c r="D7" s="3" t="s">
        <v>1114</v>
      </c>
      <c r="E7" t="s">
        <v>452</v>
      </c>
      <c r="F7" t="s">
        <v>375</v>
      </c>
      <c r="G7" t="s">
        <v>1102</v>
      </c>
      <c r="H7" t="s">
        <v>955</v>
      </c>
      <c r="I7">
        <v>3.9</v>
      </c>
    </row>
    <row r="8" spans="1:9" x14ac:dyDescent="0.25">
      <c r="A8" t="s">
        <v>336</v>
      </c>
      <c r="B8" t="s">
        <v>107</v>
      </c>
      <c r="C8" t="s">
        <v>4</v>
      </c>
      <c r="E8" t="s">
        <v>453</v>
      </c>
      <c r="F8" t="s">
        <v>407</v>
      </c>
      <c r="G8" t="s">
        <v>1102</v>
      </c>
      <c r="H8" t="s">
        <v>916</v>
      </c>
      <c r="I8">
        <v>17.21</v>
      </c>
    </row>
    <row r="9" spans="1:9" x14ac:dyDescent="0.25">
      <c r="A9" t="s">
        <v>336</v>
      </c>
      <c r="B9" t="s">
        <v>107</v>
      </c>
      <c r="C9" t="s">
        <v>4</v>
      </c>
      <c r="E9" t="s">
        <v>454</v>
      </c>
      <c r="F9" t="s">
        <v>404</v>
      </c>
      <c r="G9" t="s">
        <v>1102</v>
      </c>
      <c r="H9" t="s">
        <v>910</v>
      </c>
      <c r="I9">
        <v>8.99</v>
      </c>
    </row>
    <row r="10" spans="1:9" x14ac:dyDescent="0.25">
      <c r="A10" t="s">
        <v>336</v>
      </c>
      <c r="B10" t="s">
        <v>107</v>
      </c>
      <c r="C10" t="s">
        <v>4</v>
      </c>
      <c r="E10" t="s">
        <v>22</v>
      </c>
      <c r="F10" t="s">
        <v>404</v>
      </c>
      <c r="G10" t="s">
        <v>1102</v>
      </c>
      <c r="H10" t="s">
        <v>911</v>
      </c>
      <c r="I10">
        <v>47.78</v>
      </c>
    </row>
    <row r="11" spans="1:9" x14ac:dyDescent="0.25">
      <c r="A11" t="s">
        <v>336</v>
      </c>
      <c r="B11" t="s">
        <v>107</v>
      </c>
      <c r="C11" t="s">
        <v>4</v>
      </c>
      <c r="E11" t="s">
        <v>23</v>
      </c>
      <c r="F11" t="s">
        <v>1095</v>
      </c>
      <c r="G11" t="s">
        <v>1102</v>
      </c>
      <c r="H11" t="s">
        <v>914</v>
      </c>
      <c r="I11">
        <v>3</v>
      </c>
    </row>
    <row r="12" spans="1:9" x14ac:dyDescent="0.25">
      <c r="A12" t="s">
        <v>336</v>
      </c>
      <c r="B12" t="s">
        <v>107</v>
      </c>
      <c r="C12" t="s">
        <v>4</v>
      </c>
      <c r="E12" t="s">
        <v>21</v>
      </c>
      <c r="F12" t="s">
        <v>12</v>
      </c>
      <c r="G12" t="s">
        <v>1102</v>
      </c>
      <c r="H12" t="s">
        <v>911</v>
      </c>
      <c r="I12">
        <v>27.57</v>
      </c>
    </row>
    <row r="13" spans="1:9" x14ac:dyDescent="0.25">
      <c r="A13" t="s">
        <v>336</v>
      </c>
      <c r="B13" t="s">
        <v>107</v>
      </c>
      <c r="C13" t="s">
        <v>4</v>
      </c>
      <c r="E13" t="s">
        <v>455</v>
      </c>
      <c r="F13" t="s">
        <v>404</v>
      </c>
      <c r="G13" t="s">
        <v>1102</v>
      </c>
      <c r="H13" t="s">
        <v>910</v>
      </c>
      <c r="I13">
        <v>4.0999999999999996</v>
      </c>
    </row>
    <row r="14" spans="1:9" x14ac:dyDescent="0.25">
      <c r="A14" t="s">
        <v>336</v>
      </c>
      <c r="B14" t="s">
        <v>107</v>
      </c>
      <c r="C14" t="s">
        <v>4</v>
      </c>
      <c r="E14" t="s">
        <v>456</v>
      </c>
      <c r="F14" t="s">
        <v>407</v>
      </c>
      <c r="G14" t="s">
        <v>1102</v>
      </c>
      <c r="H14" t="s">
        <v>916</v>
      </c>
      <c r="I14">
        <v>17.28</v>
      </c>
    </row>
    <row r="15" spans="1:9" x14ac:dyDescent="0.25">
      <c r="A15" t="s">
        <v>336</v>
      </c>
      <c r="B15" t="s">
        <v>107</v>
      </c>
      <c r="C15" t="s">
        <v>4</v>
      </c>
      <c r="E15" t="s">
        <v>457</v>
      </c>
      <c r="F15" t="s">
        <v>909</v>
      </c>
      <c r="G15" t="s">
        <v>1102</v>
      </c>
      <c r="H15" t="s">
        <v>916</v>
      </c>
      <c r="I15">
        <v>16.61</v>
      </c>
    </row>
    <row r="16" spans="1:9" x14ac:dyDescent="0.25">
      <c r="A16" t="s">
        <v>336</v>
      </c>
      <c r="B16" t="s">
        <v>107</v>
      </c>
      <c r="C16" t="s">
        <v>4</v>
      </c>
      <c r="E16" t="s">
        <v>20</v>
      </c>
      <c r="F16" t="s">
        <v>1093</v>
      </c>
      <c r="G16" t="s">
        <v>1102</v>
      </c>
      <c r="H16" t="s">
        <v>914</v>
      </c>
      <c r="I16">
        <v>5.53</v>
      </c>
    </row>
    <row r="17" spans="1:9" x14ac:dyDescent="0.25">
      <c r="A17" t="s">
        <v>336</v>
      </c>
      <c r="B17" t="s">
        <v>107</v>
      </c>
      <c r="C17" t="s">
        <v>4</v>
      </c>
      <c r="E17" t="s">
        <v>458</v>
      </c>
      <c r="F17" t="s">
        <v>404</v>
      </c>
      <c r="G17" t="s">
        <v>1102</v>
      </c>
      <c r="H17" t="s">
        <v>910</v>
      </c>
      <c r="I17">
        <v>2.77</v>
      </c>
    </row>
    <row r="18" spans="1:9" x14ac:dyDescent="0.25">
      <c r="A18" t="s">
        <v>336</v>
      </c>
      <c r="B18" t="s">
        <v>107</v>
      </c>
      <c r="C18" t="s">
        <v>4</v>
      </c>
      <c r="E18" t="s">
        <v>459</v>
      </c>
      <c r="F18" t="s">
        <v>1089</v>
      </c>
      <c r="G18" t="s">
        <v>1102</v>
      </c>
      <c r="H18" t="s">
        <v>988</v>
      </c>
      <c r="I18">
        <v>52.37</v>
      </c>
    </row>
    <row r="19" spans="1:9" x14ac:dyDescent="0.25">
      <c r="A19" t="s">
        <v>336</v>
      </c>
      <c r="B19" t="s">
        <v>107</v>
      </c>
      <c r="C19" t="s">
        <v>4</v>
      </c>
      <c r="E19" t="s">
        <v>461</v>
      </c>
      <c r="F19" t="s">
        <v>462</v>
      </c>
      <c r="G19" t="s">
        <v>1102</v>
      </c>
      <c r="H19" t="s">
        <v>988</v>
      </c>
      <c r="I19">
        <v>5.03</v>
      </c>
    </row>
    <row r="20" spans="1:9" x14ac:dyDescent="0.25">
      <c r="A20" t="s">
        <v>336</v>
      </c>
      <c r="B20" t="s">
        <v>107</v>
      </c>
      <c r="C20" t="s">
        <v>4</v>
      </c>
      <c r="E20" t="s">
        <v>463</v>
      </c>
      <c r="F20" t="s">
        <v>12</v>
      </c>
      <c r="G20" t="s">
        <v>1102</v>
      </c>
      <c r="H20" t="s">
        <v>911</v>
      </c>
      <c r="I20">
        <v>9.9499999999999993</v>
      </c>
    </row>
    <row r="21" spans="1:9" x14ac:dyDescent="0.25">
      <c r="A21" t="s">
        <v>336</v>
      </c>
      <c r="B21" t="s">
        <v>107</v>
      </c>
      <c r="C21" t="s">
        <v>4</v>
      </c>
      <c r="E21" t="s">
        <v>464</v>
      </c>
      <c r="F21" t="s">
        <v>404</v>
      </c>
      <c r="G21" t="s">
        <v>1102</v>
      </c>
      <c r="H21" t="s">
        <v>910</v>
      </c>
      <c r="I21">
        <v>3.31</v>
      </c>
    </row>
    <row r="22" spans="1:9" x14ac:dyDescent="0.25">
      <c r="A22" t="s">
        <v>335</v>
      </c>
      <c r="B22" t="s">
        <v>107</v>
      </c>
      <c r="C22" t="s">
        <v>4</v>
      </c>
      <c r="D22" s="3" t="s">
        <v>1114</v>
      </c>
      <c r="E22" t="s">
        <v>15</v>
      </c>
      <c r="F22" t="s">
        <v>18</v>
      </c>
      <c r="G22" t="s">
        <v>1102</v>
      </c>
      <c r="H22" t="s">
        <v>955</v>
      </c>
      <c r="I22">
        <v>6.56</v>
      </c>
    </row>
    <row r="23" spans="1:9" x14ac:dyDescent="0.25">
      <c r="A23" t="s">
        <v>335</v>
      </c>
      <c r="B23" t="s">
        <v>107</v>
      </c>
      <c r="C23" t="s">
        <v>4</v>
      </c>
      <c r="D23" s="3" t="s">
        <v>1114</v>
      </c>
      <c r="E23" t="s">
        <v>16</v>
      </c>
      <c r="F23" t="s">
        <v>375</v>
      </c>
      <c r="G23" t="s">
        <v>1102</v>
      </c>
      <c r="H23" t="s">
        <v>955</v>
      </c>
      <c r="I23">
        <v>2.2999999999999998</v>
      </c>
    </row>
    <row r="24" spans="1:9" x14ac:dyDescent="0.25">
      <c r="A24" t="s">
        <v>335</v>
      </c>
      <c r="B24" t="s">
        <v>107</v>
      </c>
      <c r="C24" t="s">
        <v>4</v>
      </c>
      <c r="E24" t="s">
        <v>465</v>
      </c>
      <c r="F24" t="s">
        <v>402</v>
      </c>
      <c r="G24" t="s">
        <v>1102</v>
      </c>
      <c r="H24" t="s">
        <v>988</v>
      </c>
      <c r="I24">
        <v>50.5</v>
      </c>
    </row>
    <row r="25" spans="1:9" x14ac:dyDescent="0.25">
      <c r="A25" t="s">
        <v>335</v>
      </c>
      <c r="B25" t="s">
        <v>107</v>
      </c>
      <c r="C25" t="s">
        <v>4</v>
      </c>
      <c r="E25" t="s">
        <v>466</v>
      </c>
      <c r="F25" t="s">
        <v>467</v>
      </c>
      <c r="G25" t="s">
        <v>1102</v>
      </c>
      <c r="H25" t="s">
        <v>988</v>
      </c>
      <c r="I25">
        <v>17.84</v>
      </c>
    </row>
    <row r="26" spans="1:9" x14ac:dyDescent="0.25">
      <c r="A26" t="s">
        <v>335</v>
      </c>
      <c r="B26" t="s">
        <v>107</v>
      </c>
      <c r="C26" t="s">
        <v>4</v>
      </c>
      <c r="D26" s="3" t="s">
        <v>1114</v>
      </c>
      <c r="E26" t="s">
        <v>468</v>
      </c>
      <c r="F26" t="s">
        <v>469</v>
      </c>
      <c r="G26" t="s">
        <v>1102</v>
      </c>
      <c r="H26" t="s">
        <v>956</v>
      </c>
      <c r="I26">
        <v>15.84</v>
      </c>
    </row>
    <row r="27" spans="1:9" x14ac:dyDescent="0.25">
      <c r="A27" t="s">
        <v>335</v>
      </c>
      <c r="B27" t="s">
        <v>107</v>
      </c>
      <c r="C27" t="s">
        <v>4</v>
      </c>
      <c r="D27" s="3" t="s">
        <v>1114</v>
      </c>
      <c r="E27" t="s">
        <v>470</v>
      </c>
      <c r="F27" t="s">
        <v>451</v>
      </c>
      <c r="G27" t="s">
        <v>1102</v>
      </c>
      <c r="H27" t="s">
        <v>955</v>
      </c>
      <c r="I27">
        <v>25.03</v>
      </c>
    </row>
    <row r="28" spans="1:9" x14ac:dyDescent="0.25">
      <c r="A28" t="s">
        <v>335</v>
      </c>
      <c r="B28" t="s">
        <v>107</v>
      </c>
      <c r="C28" t="s">
        <v>4</v>
      </c>
      <c r="D28" s="3" t="s">
        <v>1114</v>
      </c>
      <c r="E28" t="s">
        <v>472</v>
      </c>
      <c r="F28" t="s">
        <v>375</v>
      </c>
      <c r="G28" t="s">
        <v>1102</v>
      </c>
      <c r="H28" t="s">
        <v>955</v>
      </c>
      <c r="I28">
        <v>3.51</v>
      </c>
    </row>
    <row r="29" spans="1:9" x14ac:dyDescent="0.25">
      <c r="A29" t="s">
        <v>335</v>
      </c>
      <c r="B29" t="s">
        <v>107</v>
      </c>
      <c r="C29" t="s">
        <v>4</v>
      </c>
      <c r="E29" t="s">
        <v>473</v>
      </c>
      <c r="F29" t="s">
        <v>12</v>
      </c>
      <c r="G29" t="s">
        <v>1102</v>
      </c>
      <c r="H29" t="s">
        <v>911</v>
      </c>
      <c r="I29">
        <v>7.84</v>
      </c>
    </row>
    <row r="30" spans="1:9" x14ac:dyDescent="0.25">
      <c r="A30" t="s">
        <v>335</v>
      </c>
      <c r="B30" t="s">
        <v>107</v>
      </c>
      <c r="C30" t="s">
        <v>4</v>
      </c>
      <c r="E30" t="s">
        <v>7</v>
      </c>
      <c r="F30" t="s">
        <v>404</v>
      </c>
      <c r="G30" t="s">
        <v>1102</v>
      </c>
      <c r="H30" t="s">
        <v>911</v>
      </c>
      <c r="I30">
        <v>19.21</v>
      </c>
    </row>
    <row r="31" spans="1:9" x14ac:dyDescent="0.25">
      <c r="A31" t="s">
        <v>335</v>
      </c>
      <c r="B31" t="s">
        <v>107</v>
      </c>
      <c r="C31" t="s">
        <v>4</v>
      </c>
      <c r="E31" t="s">
        <v>476</v>
      </c>
      <c r="F31" t="s">
        <v>407</v>
      </c>
      <c r="G31" t="s">
        <v>1102</v>
      </c>
      <c r="H31" t="s">
        <v>916</v>
      </c>
      <c r="I31">
        <v>18</v>
      </c>
    </row>
    <row r="32" spans="1:9" x14ac:dyDescent="0.25">
      <c r="A32" t="s">
        <v>335</v>
      </c>
      <c r="B32" t="s">
        <v>107</v>
      </c>
      <c r="C32" t="s">
        <v>4</v>
      </c>
      <c r="E32" t="s">
        <v>6</v>
      </c>
      <c r="F32" t="s">
        <v>1093</v>
      </c>
      <c r="G32" t="s">
        <v>1102</v>
      </c>
      <c r="H32" t="s">
        <v>914</v>
      </c>
      <c r="I32">
        <v>5.53</v>
      </c>
    </row>
    <row r="33" spans="1:9" x14ac:dyDescent="0.25">
      <c r="A33" t="s">
        <v>335</v>
      </c>
      <c r="B33" t="s">
        <v>107</v>
      </c>
      <c r="C33" t="s">
        <v>4</v>
      </c>
      <c r="E33" t="s">
        <v>474</v>
      </c>
      <c r="F33" t="s">
        <v>404</v>
      </c>
      <c r="G33" t="s">
        <v>1102</v>
      </c>
      <c r="H33" t="s">
        <v>910</v>
      </c>
      <c r="I33">
        <v>3.33</v>
      </c>
    </row>
    <row r="34" spans="1:9" x14ac:dyDescent="0.25">
      <c r="A34" t="s">
        <v>335</v>
      </c>
      <c r="B34" t="s">
        <v>107</v>
      </c>
      <c r="C34" t="s">
        <v>4</v>
      </c>
      <c r="E34" t="s">
        <v>475</v>
      </c>
      <c r="F34" t="s">
        <v>406</v>
      </c>
      <c r="G34" t="s">
        <v>1102</v>
      </c>
      <c r="H34" t="s">
        <v>916</v>
      </c>
      <c r="I34">
        <v>17.79</v>
      </c>
    </row>
    <row r="35" spans="1:9" x14ac:dyDescent="0.25">
      <c r="A35" t="s">
        <v>335</v>
      </c>
      <c r="B35" t="s">
        <v>107</v>
      </c>
      <c r="C35" t="s">
        <v>4</v>
      </c>
      <c r="E35" t="s">
        <v>84</v>
      </c>
      <c r="F35" t="s">
        <v>1095</v>
      </c>
      <c r="G35" t="s">
        <v>1102</v>
      </c>
      <c r="H35" t="s">
        <v>914</v>
      </c>
      <c r="I35">
        <v>3</v>
      </c>
    </row>
    <row r="36" spans="1:9" x14ac:dyDescent="0.25">
      <c r="A36" t="s">
        <v>335</v>
      </c>
      <c r="B36" t="s">
        <v>107</v>
      </c>
      <c r="C36" t="s">
        <v>4</v>
      </c>
      <c r="E36" t="s">
        <v>477</v>
      </c>
      <c r="F36" t="s">
        <v>478</v>
      </c>
      <c r="G36" t="s">
        <v>1102</v>
      </c>
      <c r="H36" t="s">
        <v>988</v>
      </c>
      <c r="I36">
        <v>8.32</v>
      </c>
    </row>
    <row r="37" spans="1:9" x14ac:dyDescent="0.25">
      <c r="A37" t="s">
        <v>335</v>
      </c>
      <c r="B37" t="s">
        <v>107</v>
      </c>
      <c r="C37" t="s">
        <v>4</v>
      </c>
      <c r="E37" t="s">
        <v>74</v>
      </c>
      <c r="F37" t="s">
        <v>12</v>
      </c>
      <c r="G37" t="s">
        <v>1102</v>
      </c>
      <c r="H37" t="s">
        <v>911</v>
      </c>
      <c r="I37">
        <v>40.520000000000003</v>
      </c>
    </row>
    <row r="38" spans="1:9" x14ac:dyDescent="0.25">
      <c r="A38" t="s">
        <v>335</v>
      </c>
      <c r="B38" t="s">
        <v>107</v>
      </c>
      <c r="C38" t="s">
        <v>4</v>
      </c>
      <c r="E38" t="s">
        <v>479</v>
      </c>
      <c r="F38" t="s">
        <v>411</v>
      </c>
      <c r="G38" t="s">
        <v>1102</v>
      </c>
      <c r="H38" t="s">
        <v>988</v>
      </c>
      <c r="I38">
        <v>26.74</v>
      </c>
    </row>
    <row r="39" spans="1:9" x14ac:dyDescent="0.25">
      <c r="A39" t="s">
        <v>335</v>
      </c>
      <c r="B39" t="s">
        <v>107</v>
      </c>
      <c r="C39" t="s">
        <v>4</v>
      </c>
      <c r="E39" t="s">
        <v>480</v>
      </c>
      <c r="F39" t="s">
        <v>404</v>
      </c>
      <c r="G39" t="s">
        <v>1102</v>
      </c>
      <c r="H39" t="s">
        <v>910</v>
      </c>
      <c r="I39">
        <v>3.47</v>
      </c>
    </row>
    <row r="40" spans="1:9" x14ac:dyDescent="0.25">
      <c r="A40" t="s">
        <v>335</v>
      </c>
      <c r="B40" t="s">
        <v>107</v>
      </c>
      <c r="C40" t="s">
        <v>4</v>
      </c>
      <c r="D40" s="3" t="s">
        <v>1114</v>
      </c>
      <c r="E40" t="s">
        <v>481</v>
      </c>
      <c r="F40" t="s">
        <v>482</v>
      </c>
      <c r="G40" t="s">
        <v>1102</v>
      </c>
      <c r="H40" t="s">
        <v>912</v>
      </c>
      <c r="I40">
        <v>9.9499999999999993</v>
      </c>
    </row>
    <row r="41" spans="1:9" x14ac:dyDescent="0.25">
      <c r="A41" t="s">
        <v>335</v>
      </c>
      <c r="B41" t="s">
        <v>107</v>
      </c>
      <c r="C41" t="s">
        <v>4</v>
      </c>
      <c r="D41" s="3" t="s">
        <v>1114</v>
      </c>
      <c r="E41" t="s">
        <v>483</v>
      </c>
      <c r="F41" t="s">
        <v>484</v>
      </c>
      <c r="G41" t="s">
        <v>1102</v>
      </c>
      <c r="H41" t="s">
        <v>955</v>
      </c>
      <c r="I41">
        <v>30.7</v>
      </c>
    </row>
    <row r="42" spans="1:9" x14ac:dyDescent="0.25">
      <c r="A42" t="s">
        <v>335</v>
      </c>
      <c r="B42" t="s">
        <v>107</v>
      </c>
      <c r="C42" t="s">
        <v>4</v>
      </c>
      <c r="D42" s="3" t="s">
        <v>1114</v>
      </c>
      <c r="E42" t="s">
        <v>13</v>
      </c>
      <c r="F42" t="s">
        <v>1090</v>
      </c>
      <c r="G42" t="s">
        <v>1102</v>
      </c>
      <c r="H42" t="s">
        <v>955</v>
      </c>
      <c r="I42">
        <v>15.67</v>
      </c>
    </row>
    <row r="43" spans="1:9" x14ac:dyDescent="0.25">
      <c r="A43" t="s">
        <v>335</v>
      </c>
      <c r="B43" t="s">
        <v>107</v>
      </c>
      <c r="C43" t="s">
        <v>4</v>
      </c>
      <c r="D43" s="3" t="s">
        <v>1114</v>
      </c>
      <c r="E43" t="s">
        <v>14</v>
      </c>
      <c r="F43" t="s">
        <v>375</v>
      </c>
      <c r="G43" t="s">
        <v>1102</v>
      </c>
      <c r="H43" t="s">
        <v>955</v>
      </c>
      <c r="I43">
        <v>2.86</v>
      </c>
    </row>
    <row r="44" spans="1:9" x14ac:dyDescent="0.25">
      <c r="A44" t="s">
        <v>335</v>
      </c>
      <c r="B44" t="s">
        <v>107</v>
      </c>
      <c r="C44" t="s">
        <v>4</v>
      </c>
      <c r="E44" t="s">
        <v>485</v>
      </c>
      <c r="F44" t="s">
        <v>12</v>
      </c>
      <c r="G44" t="s">
        <v>1102</v>
      </c>
      <c r="H44" t="s">
        <v>911</v>
      </c>
      <c r="I44">
        <v>19.420000000000002</v>
      </c>
    </row>
    <row r="45" spans="1:9" x14ac:dyDescent="0.25">
      <c r="A45" t="s">
        <v>335</v>
      </c>
      <c r="B45" t="s">
        <v>107</v>
      </c>
      <c r="C45" t="s">
        <v>4</v>
      </c>
      <c r="E45" t="s">
        <v>486</v>
      </c>
      <c r="F45" t="s">
        <v>909</v>
      </c>
      <c r="G45" t="s">
        <v>1102</v>
      </c>
      <c r="H45" t="s">
        <v>916</v>
      </c>
      <c r="I45">
        <v>16.59</v>
      </c>
    </row>
    <row r="46" spans="1:9" x14ac:dyDescent="0.25">
      <c r="A46" t="s">
        <v>337</v>
      </c>
      <c r="B46" t="s">
        <v>107</v>
      </c>
      <c r="C46" t="s">
        <v>4</v>
      </c>
      <c r="E46" t="s">
        <v>489</v>
      </c>
      <c r="F46" t="s">
        <v>406</v>
      </c>
      <c r="G46" t="s">
        <v>1102</v>
      </c>
      <c r="H46" t="s">
        <v>916</v>
      </c>
      <c r="I46">
        <v>8.26</v>
      </c>
    </row>
    <row r="47" spans="1:9" x14ac:dyDescent="0.25">
      <c r="A47" t="s">
        <v>337</v>
      </c>
      <c r="B47" t="s">
        <v>107</v>
      </c>
      <c r="C47" t="s">
        <v>4</v>
      </c>
      <c r="E47" t="s">
        <v>95</v>
      </c>
      <c r="F47" t="s">
        <v>407</v>
      </c>
      <c r="G47" t="s">
        <v>1102</v>
      </c>
      <c r="H47" t="s">
        <v>916</v>
      </c>
      <c r="I47">
        <v>8.26</v>
      </c>
    </row>
    <row r="48" spans="1:9" x14ac:dyDescent="0.25">
      <c r="A48" t="s">
        <v>337</v>
      </c>
      <c r="B48" t="s">
        <v>107</v>
      </c>
      <c r="C48" t="s">
        <v>4</v>
      </c>
      <c r="E48" t="s">
        <v>490</v>
      </c>
      <c r="F48" t="s">
        <v>491</v>
      </c>
      <c r="G48" t="s">
        <v>1102</v>
      </c>
      <c r="H48" t="s">
        <v>988</v>
      </c>
      <c r="I48">
        <v>11.06</v>
      </c>
    </row>
    <row r="49" spans="1:9" x14ac:dyDescent="0.25">
      <c r="A49" t="s">
        <v>337</v>
      </c>
      <c r="B49" t="s">
        <v>107</v>
      </c>
      <c r="C49" t="s">
        <v>4</v>
      </c>
      <c r="E49" t="s">
        <v>492</v>
      </c>
      <c r="F49" t="s">
        <v>404</v>
      </c>
      <c r="G49" t="s">
        <v>1102</v>
      </c>
      <c r="H49" t="s">
        <v>910</v>
      </c>
      <c r="I49">
        <v>7.9</v>
      </c>
    </row>
    <row r="50" spans="1:9" x14ac:dyDescent="0.25">
      <c r="A50" t="s">
        <v>337</v>
      </c>
      <c r="B50" t="s">
        <v>107</v>
      </c>
      <c r="C50" t="s">
        <v>4</v>
      </c>
      <c r="E50" t="s">
        <v>493</v>
      </c>
      <c r="F50" t="s">
        <v>12</v>
      </c>
      <c r="G50" t="s">
        <v>1102</v>
      </c>
      <c r="H50" t="s">
        <v>911</v>
      </c>
      <c r="I50">
        <v>22.82</v>
      </c>
    </row>
    <row r="51" spans="1:9" x14ac:dyDescent="0.25">
      <c r="A51" t="s">
        <v>337</v>
      </c>
      <c r="B51" t="s">
        <v>107</v>
      </c>
      <c r="C51" t="s">
        <v>4</v>
      </c>
      <c r="E51" t="s">
        <v>398</v>
      </c>
      <c r="F51" t="s">
        <v>42</v>
      </c>
      <c r="G51" t="s">
        <v>1102</v>
      </c>
      <c r="H51" t="s">
        <v>914</v>
      </c>
      <c r="I51">
        <v>17.09</v>
      </c>
    </row>
    <row r="52" spans="1:9" x14ac:dyDescent="0.25">
      <c r="A52" t="s">
        <v>337</v>
      </c>
      <c r="B52" t="s">
        <v>107</v>
      </c>
      <c r="C52" t="s">
        <v>4</v>
      </c>
      <c r="E52" t="s">
        <v>86</v>
      </c>
      <c r="F52" t="s">
        <v>85</v>
      </c>
      <c r="G52" t="s">
        <v>1102</v>
      </c>
      <c r="H52" t="s">
        <v>915</v>
      </c>
      <c r="I52">
        <v>86.7</v>
      </c>
    </row>
    <row r="53" spans="1:9" x14ac:dyDescent="0.25">
      <c r="A53" t="s">
        <v>337</v>
      </c>
      <c r="B53" t="s">
        <v>107</v>
      </c>
      <c r="C53" t="s">
        <v>4</v>
      </c>
      <c r="E53" t="s">
        <v>100</v>
      </c>
      <c r="F53" t="s">
        <v>42</v>
      </c>
      <c r="G53" t="s">
        <v>1102</v>
      </c>
      <c r="H53" t="s">
        <v>914</v>
      </c>
      <c r="I53">
        <v>16.62</v>
      </c>
    </row>
    <row r="54" spans="1:9" x14ac:dyDescent="0.25">
      <c r="A54" t="s">
        <v>337</v>
      </c>
      <c r="B54" t="s">
        <v>107</v>
      </c>
      <c r="C54" t="s">
        <v>4</v>
      </c>
      <c r="E54" t="s">
        <v>104</v>
      </c>
      <c r="F54" t="s">
        <v>1091</v>
      </c>
      <c r="G54" t="s">
        <v>1102</v>
      </c>
      <c r="H54" t="s">
        <v>914</v>
      </c>
      <c r="I54">
        <v>8.18</v>
      </c>
    </row>
    <row r="55" spans="1:9" x14ac:dyDescent="0.25">
      <c r="A55" t="s">
        <v>337</v>
      </c>
      <c r="B55" t="s">
        <v>107</v>
      </c>
      <c r="C55" t="s">
        <v>4</v>
      </c>
      <c r="E55" t="s">
        <v>627</v>
      </c>
      <c r="F55" t="s">
        <v>407</v>
      </c>
      <c r="G55" t="s">
        <v>1102</v>
      </c>
      <c r="H55" t="s">
        <v>916</v>
      </c>
      <c r="I55">
        <v>25.77</v>
      </c>
    </row>
    <row r="56" spans="1:9" x14ac:dyDescent="0.25">
      <c r="A56" t="s">
        <v>337</v>
      </c>
      <c r="B56" t="s">
        <v>107</v>
      </c>
      <c r="C56" t="s">
        <v>4</v>
      </c>
      <c r="D56" s="3" t="s">
        <v>1114</v>
      </c>
      <c r="E56" t="s">
        <v>70</v>
      </c>
      <c r="F56" t="s">
        <v>12</v>
      </c>
      <c r="G56" t="s">
        <v>1102</v>
      </c>
      <c r="H56" t="s">
        <v>912</v>
      </c>
      <c r="I56">
        <v>42.89</v>
      </c>
    </row>
    <row r="57" spans="1:9" x14ac:dyDescent="0.25">
      <c r="A57" t="s">
        <v>337</v>
      </c>
      <c r="B57" t="s">
        <v>107</v>
      </c>
      <c r="C57" t="s">
        <v>4</v>
      </c>
      <c r="E57" t="s">
        <v>487</v>
      </c>
      <c r="F57" t="s">
        <v>909</v>
      </c>
      <c r="G57" t="s">
        <v>1102</v>
      </c>
      <c r="H57" t="s">
        <v>916</v>
      </c>
      <c r="I57">
        <v>16.61</v>
      </c>
    </row>
    <row r="58" spans="1:9" x14ac:dyDescent="0.25">
      <c r="A58" t="s">
        <v>337</v>
      </c>
      <c r="B58" t="s">
        <v>107</v>
      </c>
      <c r="C58" t="s">
        <v>4</v>
      </c>
      <c r="E58" t="s">
        <v>488</v>
      </c>
      <c r="F58" t="s">
        <v>404</v>
      </c>
      <c r="G58" t="s">
        <v>1102</v>
      </c>
      <c r="H58" t="s">
        <v>910</v>
      </c>
      <c r="I58">
        <v>3.31</v>
      </c>
    </row>
    <row r="59" spans="1:9" x14ac:dyDescent="0.25">
      <c r="A59" t="s">
        <v>337</v>
      </c>
      <c r="B59" t="s">
        <v>108</v>
      </c>
      <c r="C59" t="s">
        <v>4</v>
      </c>
      <c r="E59" t="s">
        <v>30</v>
      </c>
      <c r="F59" t="s">
        <v>482</v>
      </c>
      <c r="G59" t="s">
        <v>1102</v>
      </c>
      <c r="H59" t="s">
        <v>914</v>
      </c>
      <c r="I59">
        <v>73</v>
      </c>
    </row>
    <row r="60" spans="1:9" x14ac:dyDescent="0.25">
      <c r="A60" t="s">
        <v>337</v>
      </c>
      <c r="B60" t="s">
        <v>108</v>
      </c>
      <c r="C60" t="s">
        <v>4</v>
      </c>
      <c r="E60" t="s">
        <v>29</v>
      </c>
      <c r="F60" t="s">
        <v>42</v>
      </c>
      <c r="G60" t="s">
        <v>1102</v>
      </c>
      <c r="H60" t="s">
        <v>914</v>
      </c>
      <c r="I60">
        <v>4</v>
      </c>
    </row>
    <row r="61" spans="1:9" x14ac:dyDescent="0.25">
      <c r="A61" t="s">
        <v>337</v>
      </c>
      <c r="B61" t="s">
        <v>108</v>
      </c>
      <c r="C61" t="s">
        <v>4</v>
      </c>
      <c r="E61" t="s">
        <v>31</v>
      </c>
      <c r="F61" t="s">
        <v>44</v>
      </c>
      <c r="G61" t="s">
        <v>1102</v>
      </c>
      <c r="H61" t="s">
        <v>914</v>
      </c>
      <c r="I61">
        <v>21.62</v>
      </c>
    </row>
    <row r="62" spans="1:9" x14ac:dyDescent="0.25">
      <c r="A62" t="s">
        <v>337</v>
      </c>
      <c r="B62" t="s">
        <v>108</v>
      </c>
      <c r="C62" t="s">
        <v>4</v>
      </c>
      <c r="E62" t="s">
        <v>33</v>
      </c>
      <c r="F62" t="s">
        <v>375</v>
      </c>
      <c r="G62" t="s">
        <v>1102</v>
      </c>
      <c r="H62" t="s">
        <v>914</v>
      </c>
      <c r="I62">
        <v>6.74</v>
      </c>
    </row>
    <row r="63" spans="1:9" x14ac:dyDescent="0.25">
      <c r="A63" t="s">
        <v>337</v>
      </c>
      <c r="B63" t="s">
        <v>108</v>
      </c>
      <c r="C63" t="s">
        <v>4</v>
      </c>
      <c r="E63" t="s">
        <v>32</v>
      </c>
      <c r="F63" t="s">
        <v>1092</v>
      </c>
      <c r="G63" t="s">
        <v>1102</v>
      </c>
      <c r="H63" t="s">
        <v>914</v>
      </c>
      <c r="I63">
        <v>3.2</v>
      </c>
    </row>
    <row r="64" spans="1:9" x14ac:dyDescent="0.25">
      <c r="A64" t="s">
        <v>337</v>
      </c>
      <c r="B64" t="s">
        <v>108</v>
      </c>
      <c r="C64" t="s">
        <v>4</v>
      </c>
      <c r="D64" s="3" t="s">
        <v>1114</v>
      </c>
      <c r="E64" t="s">
        <v>34</v>
      </c>
      <c r="F64" t="s">
        <v>12</v>
      </c>
      <c r="G64" t="s">
        <v>1102</v>
      </c>
      <c r="H64" t="s">
        <v>912</v>
      </c>
      <c r="I64">
        <v>53.76</v>
      </c>
    </row>
    <row r="65" spans="1:9" x14ac:dyDescent="0.25">
      <c r="A65" t="s">
        <v>337</v>
      </c>
      <c r="B65" t="s">
        <v>108</v>
      </c>
      <c r="C65" t="s">
        <v>4</v>
      </c>
      <c r="E65" t="s">
        <v>437</v>
      </c>
      <c r="F65" t="s">
        <v>42</v>
      </c>
      <c r="G65" t="s">
        <v>1102</v>
      </c>
      <c r="H65" t="s">
        <v>913</v>
      </c>
      <c r="I65">
        <v>7.34</v>
      </c>
    </row>
    <row r="66" spans="1:9" x14ac:dyDescent="0.25">
      <c r="A66" t="s">
        <v>337</v>
      </c>
      <c r="B66" t="s">
        <v>108</v>
      </c>
      <c r="C66" t="s">
        <v>4</v>
      </c>
      <c r="E66" t="s">
        <v>293</v>
      </c>
      <c r="F66" t="s">
        <v>1095</v>
      </c>
      <c r="G66" t="s">
        <v>1102</v>
      </c>
      <c r="H66" t="s">
        <v>914</v>
      </c>
      <c r="I66">
        <v>3</v>
      </c>
    </row>
    <row r="67" spans="1:9" x14ac:dyDescent="0.25">
      <c r="A67" t="s">
        <v>337</v>
      </c>
      <c r="B67" t="s">
        <v>108</v>
      </c>
      <c r="C67" t="s">
        <v>4</v>
      </c>
      <c r="E67" t="s">
        <v>35</v>
      </c>
      <c r="F67" t="s">
        <v>1093</v>
      </c>
      <c r="G67" t="s">
        <v>1102</v>
      </c>
      <c r="H67" t="s">
        <v>914</v>
      </c>
      <c r="I67">
        <v>5.53</v>
      </c>
    </row>
    <row r="68" spans="1:9" x14ac:dyDescent="0.25">
      <c r="A68" t="s">
        <v>337</v>
      </c>
      <c r="B68" t="s">
        <v>108</v>
      </c>
      <c r="C68" t="s">
        <v>4</v>
      </c>
      <c r="E68" t="s">
        <v>435</v>
      </c>
      <c r="F68" t="s">
        <v>407</v>
      </c>
      <c r="G68" t="s">
        <v>1102</v>
      </c>
      <c r="H68" t="s">
        <v>916</v>
      </c>
      <c r="I68">
        <v>8.4499999999999993</v>
      </c>
    </row>
    <row r="69" spans="1:9" x14ac:dyDescent="0.25">
      <c r="A69" t="s">
        <v>337</v>
      </c>
      <c r="B69" t="s">
        <v>108</v>
      </c>
      <c r="C69" t="s">
        <v>4</v>
      </c>
      <c r="E69" t="s">
        <v>633</v>
      </c>
      <c r="F69" t="s">
        <v>404</v>
      </c>
      <c r="G69" t="s">
        <v>1102</v>
      </c>
      <c r="H69" t="s">
        <v>910</v>
      </c>
      <c r="I69">
        <v>3.01</v>
      </c>
    </row>
    <row r="70" spans="1:9" x14ac:dyDescent="0.25">
      <c r="A70" t="s">
        <v>343</v>
      </c>
      <c r="B70" t="s">
        <v>331</v>
      </c>
      <c r="C70" t="s">
        <v>4</v>
      </c>
      <c r="D70" s="3" t="s">
        <v>1114</v>
      </c>
      <c r="E70" t="s">
        <v>155</v>
      </c>
      <c r="F70" t="s">
        <v>12</v>
      </c>
      <c r="G70" t="s">
        <v>1102</v>
      </c>
      <c r="H70" t="s">
        <v>912</v>
      </c>
      <c r="I70">
        <v>57.9</v>
      </c>
    </row>
    <row r="71" spans="1:9" x14ac:dyDescent="0.25">
      <c r="A71" t="s">
        <v>343</v>
      </c>
      <c r="B71" t="s">
        <v>331</v>
      </c>
      <c r="C71" t="s">
        <v>4</v>
      </c>
      <c r="E71" t="s">
        <v>156</v>
      </c>
      <c r="F71" t="s">
        <v>1093</v>
      </c>
      <c r="G71" t="s">
        <v>1102</v>
      </c>
      <c r="H71" t="s">
        <v>914</v>
      </c>
      <c r="I71">
        <v>5.53</v>
      </c>
    </row>
    <row r="72" spans="1:9" x14ac:dyDescent="0.25">
      <c r="A72" t="s">
        <v>343</v>
      </c>
      <c r="B72" t="s">
        <v>331</v>
      </c>
      <c r="C72" t="s">
        <v>4</v>
      </c>
      <c r="E72" t="s">
        <v>642</v>
      </c>
      <c r="F72" t="s">
        <v>404</v>
      </c>
      <c r="G72" t="s">
        <v>1102</v>
      </c>
      <c r="H72" t="s">
        <v>910</v>
      </c>
      <c r="I72">
        <v>3.24</v>
      </c>
    </row>
    <row r="73" spans="1:9" x14ac:dyDescent="0.25">
      <c r="A73" t="s">
        <v>343</v>
      </c>
      <c r="B73" t="s">
        <v>331</v>
      </c>
      <c r="C73" t="s">
        <v>4</v>
      </c>
      <c r="E73" t="s">
        <v>646</v>
      </c>
      <c r="F73" t="s">
        <v>407</v>
      </c>
      <c r="G73" t="s">
        <v>1102</v>
      </c>
      <c r="H73" t="s">
        <v>916</v>
      </c>
      <c r="I73">
        <v>17.21</v>
      </c>
    </row>
    <row r="74" spans="1:9" x14ac:dyDescent="0.25">
      <c r="A74" t="s">
        <v>343</v>
      </c>
      <c r="B74" t="s">
        <v>331</v>
      </c>
      <c r="C74" t="s">
        <v>4</v>
      </c>
      <c r="E74" t="s">
        <v>157</v>
      </c>
      <c r="F74" t="s">
        <v>1095</v>
      </c>
      <c r="G74" t="s">
        <v>1102</v>
      </c>
      <c r="H74" t="s">
        <v>914</v>
      </c>
      <c r="I74">
        <v>3</v>
      </c>
    </row>
    <row r="75" spans="1:9" x14ac:dyDescent="0.25">
      <c r="A75" t="s">
        <v>343</v>
      </c>
      <c r="B75" t="s">
        <v>331</v>
      </c>
      <c r="C75" t="s">
        <v>4</v>
      </c>
      <c r="E75" t="s">
        <v>158</v>
      </c>
      <c r="F75" t="s">
        <v>42</v>
      </c>
      <c r="G75" t="s">
        <v>1102</v>
      </c>
      <c r="H75" t="s">
        <v>913</v>
      </c>
      <c r="I75">
        <v>7.34</v>
      </c>
    </row>
    <row r="76" spans="1:9" x14ac:dyDescent="0.25">
      <c r="A76" t="s">
        <v>343</v>
      </c>
      <c r="B76" t="s">
        <v>331</v>
      </c>
      <c r="C76" t="s">
        <v>4</v>
      </c>
      <c r="E76" t="s">
        <v>422</v>
      </c>
      <c r="F76" t="s">
        <v>406</v>
      </c>
      <c r="G76" t="s">
        <v>1102</v>
      </c>
      <c r="H76" t="s">
        <v>916</v>
      </c>
      <c r="I76">
        <v>17.21</v>
      </c>
    </row>
    <row r="77" spans="1:9" x14ac:dyDescent="0.25">
      <c r="A77" t="s">
        <v>344</v>
      </c>
      <c r="B77" t="s">
        <v>331</v>
      </c>
      <c r="C77" t="s">
        <v>4</v>
      </c>
      <c r="D77" s="3" t="s">
        <v>1114</v>
      </c>
      <c r="E77" t="s">
        <v>159</v>
      </c>
      <c r="F77" t="s">
        <v>12</v>
      </c>
      <c r="G77" t="s">
        <v>1102</v>
      </c>
      <c r="H77" t="s">
        <v>912</v>
      </c>
      <c r="I77">
        <v>57.9</v>
      </c>
    </row>
    <row r="78" spans="1:9" x14ac:dyDescent="0.25">
      <c r="A78" t="s">
        <v>344</v>
      </c>
      <c r="B78" t="s">
        <v>331</v>
      </c>
      <c r="C78" t="s">
        <v>4</v>
      </c>
      <c r="E78" t="s">
        <v>160</v>
      </c>
      <c r="F78" t="s">
        <v>1093</v>
      </c>
      <c r="G78" t="s">
        <v>1102</v>
      </c>
      <c r="H78" t="s">
        <v>914</v>
      </c>
      <c r="I78">
        <v>5.53</v>
      </c>
    </row>
    <row r="79" spans="1:9" x14ac:dyDescent="0.25">
      <c r="A79" t="s">
        <v>344</v>
      </c>
      <c r="B79" t="s">
        <v>331</v>
      </c>
      <c r="C79" t="s">
        <v>4</v>
      </c>
      <c r="E79" t="s">
        <v>658</v>
      </c>
      <c r="F79" t="s">
        <v>404</v>
      </c>
      <c r="G79" t="s">
        <v>1102</v>
      </c>
      <c r="H79" t="s">
        <v>910</v>
      </c>
      <c r="I79">
        <v>3.24</v>
      </c>
    </row>
    <row r="80" spans="1:9" x14ac:dyDescent="0.25">
      <c r="A80" t="s">
        <v>344</v>
      </c>
      <c r="B80" t="s">
        <v>331</v>
      </c>
      <c r="C80" t="s">
        <v>4</v>
      </c>
      <c r="E80" t="s">
        <v>660</v>
      </c>
      <c r="F80" t="s">
        <v>407</v>
      </c>
      <c r="G80" t="s">
        <v>1102</v>
      </c>
      <c r="H80" t="s">
        <v>916</v>
      </c>
      <c r="I80">
        <v>17.21</v>
      </c>
    </row>
    <row r="81" spans="1:9" x14ac:dyDescent="0.25">
      <c r="A81" t="s">
        <v>344</v>
      </c>
      <c r="B81" t="s">
        <v>331</v>
      </c>
      <c r="C81" t="s">
        <v>4</v>
      </c>
      <c r="E81" t="s">
        <v>161</v>
      </c>
      <c r="F81" t="s">
        <v>1095</v>
      </c>
      <c r="G81" t="s">
        <v>1102</v>
      </c>
      <c r="H81" t="s">
        <v>914</v>
      </c>
      <c r="I81">
        <v>3</v>
      </c>
    </row>
    <row r="82" spans="1:9" x14ac:dyDescent="0.25">
      <c r="A82" t="s">
        <v>344</v>
      </c>
      <c r="B82" t="s">
        <v>331</v>
      </c>
      <c r="C82" t="s">
        <v>4</v>
      </c>
      <c r="E82" t="s">
        <v>162</v>
      </c>
      <c r="F82" t="s">
        <v>42</v>
      </c>
      <c r="G82" t="s">
        <v>1102</v>
      </c>
      <c r="H82" t="s">
        <v>913</v>
      </c>
      <c r="I82">
        <v>7.34</v>
      </c>
    </row>
    <row r="83" spans="1:9" x14ac:dyDescent="0.25">
      <c r="A83" t="s">
        <v>344</v>
      </c>
      <c r="B83" t="s">
        <v>331</v>
      </c>
      <c r="C83" t="s">
        <v>4</v>
      </c>
      <c r="E83" t="s">
        <v>423</v>
      </c>
      <c r="F83" t="s">
        <v>406</v>
      </c>
      <c r="G83" t="s">
        <v>1102</v>
      </c>
      <c r="H83" t="s">
        <v>916</v>
      </c>
      <c r="I83">
        <v>17.21</v>
      </c>
    </row>
    <row r="84" spans="1:9" x14ac:dyDescent="0.25">
      <c r="A84" t="s">
        <v>345</v>
      </c>
      <c r="B84" t="s">
        <v>331</v>
      </c>
      <c r="C84" t="s">
        <v>4</v>
      </c>
      <c r="D84" s="3" t="s">
        <v>1114</v>
      </c>
      <c r="E84" t="s">
        <v>163</v>
      </c>
      <c r="F84" t="s">
        <v>12</v>
      </c>
      <c r="G84" t="s">
        <v>1102</v>
      </c>
      <c r="H84" t="s">
        <v>912</v>
      </c>
      <c r="I84">
        <v>57.9</v>
      </c>
    </row>
    <row r="85" spans="1:9" x14ac:dyDescent="0.25">
      <c r="A85" t="s">
        <v>345</v>
      </c>
      <c r="B85" t="s">
        <v>331</v>
      </c>
      <c r="C85" t="s">
        <v>4</v>
      </c>
      <c r="E85" t="s">
        <v>164</v>
      </c>
      <c r="F85" t="s">
        <v>1093</v>
      </c>
      <c r="G85" t="s">
        <v>1102</v>
      </c>
      <c r="H85" t="s">
        <v>914</v>
      </c>
      <c r="I85">
        <v>5.53</v>
      </c>
    </row>
    <row r="86" spans="1:9" x14ac:dyDescent="0.25">
      <c r="A86" t="s">
        <v>345</v>
      </c>
      <c r="B86" t="s">
        <v>331</v>
      </c>
      <c r="C86" t="s">
        <v>4</v>
      </c>
      <c r="E86" t="s">
        <v>668</v>
      </c>
      <c r="F86" t="s">
        <v>404</v>
      </c>
      <c r="G86" t="s">
        <v>1102</v>
      </c>
      <c r="H86" t="s">
        <v>910</v>
      </c>
      <c r="I86">
        <v>3.24</v>
      </c>
    </row>
    <row r="87" spans="1:9" x14ac:dyDescent="0.25">
      <c r="A87" t="s">
        <v>345</v>
      </c>
      <c r="B87" t="s">
        <v>331</v>
      </c>
      <c r="C87" t="s">
        <v>4</v>
      </c>
      <c r="E87" t="s">
        <v>670</v>
      </c>
      <c r="F87" t="s">
        <v>407</v>
      </c>
      <c r="G87" t="s">
        <v>1102</v>
      </c>
      <c r="H87" t="s">
        <v>916</v>
      </c>
      <c r="I87">
        <v>17.21</v>
      </c>
    </row>
    <row r="88" spans="1:9" x14ac:dyDescent="0.25">
      <c r="A88" t="s">
        <v>345</v>
      </c>
      <c r="B88" t="s">
        <v>331</v>
      </c>
      <c r="C88" t="s">
        <v>4</v>
      </c>
      <c r="E88" t="s">
        <v>165</v>
      </c>
      <c r="F88" t="s">
        <v>1095</v>
      </c>
      <c r="G88" t="s">
        <v>1102</v>
      </c>
      <c r="H88" t="s">
        <v>914</v>
      </c>
      <c r="I88">
        <v>3</v>
      </c>
    </row>
    <row r="89" spans="1:9" x14ac:dyDescent="0.25">
      <c r="A89" t="s">
        <v>345</v>
      </c>
      <c r="B89" t="s">
        <v>331</v>
      </c>
      <c r="C89" t="s">
        <v>4</v>
      </c>
      <c r="E89" t="s">
        <v>166</v>
      </c>
      <c r="F89" t="s">
        <v>42</v>
      </c>
      <c r="G89" t="s">
        <v>1102</v>
      </c>
      <c r="H89" t="s">
        <v>913</v>
      </c>
      <c r="I89">
        <v>7.34</v>
      </c>
    </row>
    <row r="90" spans="1:9" x14ac:dyDescent="0.25">
      <c r="A90" t="s">
        <v>345</v>
      </c>
      <c r="B90" t="s">
        <v>331</v>
      </c>
      <c r="C90" t="s">
        <v>4</v>
      </c>
      <c r="E90" t="s">
        <v>424</v>
      </c>
      <c r="F90" t="s">
        <v>406</v>
      </c>
      <c r="G90" t="s">
        <v>1102</v>
      </c>
      <c r="H90" t="s">
        <v>916</v>
      </c>
      <c r="I90">
        <v>17.21</v>
      </c>
    </row>
    <row r="91" spans="1:9" x14ac:dyDescent="0.25">
      <c r="A91" t="s">
        <v>346</v>
      </c>
      <c r="B91" t="s">
        <v>331</v>
      </c>
      <c r="C91" t="s">
        <v>4</v>
      </c>
      <c r="D91" s="3" t="s">
        <v>1114</v>
      </c>
      <c r="E91" t="s">
        <v>167</v>
      </c>
      <c r="F91" t="s">
        <v>12</v>
      </c>
      <c r="G91" t="s">
        <v>1102</v>
      </c>
      <c r="H91" t="s">
        <v>912</v>
      </c>
      <c r="I91">
        <v>57.9</v>
      </c>
    </row>
    <row r="92" spans="1:9" x14ac:dyDescent="0.25">
      <c r="A92" t="s">
        <v>346</v>
      </c>
      <c r="B92" t="s">
        <v>331</v>
      </c>
      <c r="C92" t="s">
        <v>4</v>
      </c>
      <c r="E92" t="s">
        <v>168</v>
      </c>
      <c r="F92" t="s">
        <v>1093</v>
      </c>
      <c r="G92" t="s">
        <v>1102</v>
      </c>
      <c r="H92" t="s">
        <v>914</v>
      </c>
      <c r="I92">
        <v>5.53</v>
      </c>
    </row>
    <row r="93" spans="1:9" x14ac:dyDescent="0.25">
      <c r="A93" t="s">
        <v>346</v>
      </c>
      <c r="B93" t="s">
        <v>331</v>
      </c>
      <c r="C93" t="s">
        <v>4</v>
      </c>
      <c r="E93" t="s">
        <v>678</v>
      </c>
      <c r="F93" t="s">
        <v>404</v>
      </c>
      <c r="G93" t="s">
        <v>1102</v>
      </c>
      <c r="H93" t="s">
        <v>911</v>
      </c>
      <c r="I93">
        <v>3.24</v>
      </c>
    </row>
    <row r="94" spans="1:9" x14ac:dyDescent="0.25">
      <c r="A94" t="s">
        <v>346</v>
      </c>
      <c r="B94" t="s">
        <v>331</v>
      </c>
      <c r="C94" t="s">
        <v>4</v>
      </c>
      <c r="E94" t="s">
        <v>680</v>
      </c>
      <c r="F94" t="s">
        <v>407</v>
      </c>
      <c r="G94" t="s">
        <v>1102</v>
      </c>
      <c r="H94" t="s">
        <v>916</v>
      </c>
      <c r="I94">
        <v>17.21</v>
      </c>
    </row>
    <row r="95" spans="1:9" x14ac:dyDescent="0.25">
      <c r="A95" t="s">
        <v>346</v>
      </c>
      <c r="B95" t="s">
        <v>331</v>
      </c>
      <c r="C95" t="s">
        <v>4</v>
      </c>
      <c r="E95" t="s">
        <v>169</v>
      </c>
      <c r="F95" t="s">
        <v>1095</v>
      </c>
      <c r="G95" t="s">
        <v>1102</v>
      </c>
      <c r="H95" t="s">
        <v>914</v>
      </c>
      <c r="I95">
        <v>3</v>
      </c>
    </row>
    <row r="96" spans="1:9" x14ac:dyDescent="0.25">
      <c r="A96" t="s">
        <v>346</v>
      </c>
      <c r="B96" t="s">
        <v>331</v>
      </c>
      <c r="C96" t="s">
        <v>4</v>
      </c>
      <c r="E96" t="s">
        <v>170</v>
      </c>
      <c r="F96" t="s">
        <v>42</v>
      </c>
      <c r="G96" t="s">
        <v>1102</v>
      </c>
      <c r="H96" t="s">
        <v>913</v>
      </c>
      <c r="I96">
        <v>7.34</v>
      </c>
    </row>
    <row r="97" spans="1:9" x14ac:dyDescent="0.25">
      <c r="A97" t="s">
        <v>346</v>
      </c>
      <c r="B97" t="s">
        <v>331</v>
      </c>
      <c r="C97" t="s">
        <v>4</v>
      </c>
      <c r="E97" t="s">
        <v>425</v>
      </c>
      <c r="F97" t="s">
        <v>406</v>
      </c>
      <c r="G97" t="s">
        <v>1102</v>
      </c>
      <c r="H97" t="s">
        <v>916</v>
      </c>
      <c r="I97">
        <v>17.21</v>
      </c>
    </row>
    <row r="98" spans="1:9" x14ac:dyDescent="0.25">
      <c r="A98" t="s">
        <v>347</v>
      </c>
      <c r="B98" t="s">
        <v>331</v>
      </c>
      <c r="C98" t="s">
        <v>4</v>
      </c>
      <c r="D98" s="3" t="s">
        <v>1114</v>
      </c>
      <c r="E98" t="s">
        <v>171</v>
      </c>
      <c r="F98" t="s">
        <v>12</v>
      </c>
      <c r="G98" t="s">
        <v>1102</v>
      </c>
      <c r="H98" t="s">
        <v>912</v>
      </c>
      <c r="I98">
        <v>57.9</v>
      </c>
    </row>
    <row r="99" spans="1:9" x14ac:dyDescent="0.25">
      <c r="A99" t="s">
        <v>347</v>
      </c>
      <c r="B99" t="s">
        <v>331</v>
      </c>
      <c r="C99" t="s">
        <v>4</v>
      </c>
      <c r="E99" t="s">
        <v>172</v>
      </c>
      <c r="F99" t="s">
        <v>1093</v>
      </c>
      <c r="G99" t="s">
        <v>1102</v>
      </c>
      <c r="H99" t="s">
        <v>914</v>
      </c>
      <c r="I99">
        <v>5.53</v>
      </c>
    </row>
    <row r="100" spans="1:9" x14ac:dyDescent="0.25">
      <c r="A100" t="s">
        <v>347</v>
      </c>
      <c r="B100" t="s">
        <v>331</v>
      </c>
      <c r="C100" t="s">
        <v>4</v>
      </c>
      <c r="E100" t="s">
        <v>688</v>
      </c>
      <c r="F100" t="s">
        <v>404</v>
      </c>
      <c r="G100" t="s">
        <v>1102</v>
      </c>
      <c r="H100" t="s">
        <v>910</v>
      </c>
      <c r="I100">
        <v>3.24</v>
      </c>
    </row>
    <row r="101" spans="1:9" x14ac:dyDescent="0.25">
      <c r="A101" t="s">
        <v>347</v>
      </c>
      <c r="B101" t="s">
        <v>331</v>
      </c>
      <c r="C101" t="s">
        <v>4</v>
      </c>
      <c r="E101" t="s">
        <v>690</v>
      </c>
      <c r="F101" t="s">
        <v>407</v>
      </c>
      <c r="G101" t="s">
        <v>1102</v>
      </c>
      <c r="H101" t="s">
        <v>916</v>
      </c>
      <c r="I101">
        <v>17.21</v>
      </c>
    </row>
    <row r="102" spans="1:9" x14ac:dyDescent="0.25">
      <c r="A102" t="s">
        <v>347</v>
      </c>
      <c r="B102" t="s">
        <v>331</v>
      </c>
      <c r="C102" t="s">
        <v>4</v>
      </c>
      <c r="E102" t="s">
        <v>173</v>
      </c>
      <c r="F102" t="s">
        <v>1095</v>
      </c>
      <c r="G102" t="s">
        <v>1102</v>
      </c>
      <c r="H102" t="s">
        <v>914</v>
      </c>
      <c r="I102">
        <v>3</v>
      </c>
    </row>
    <row r="103" spans="1:9" x14ac:dyDescent="0.25">
      <c r="A103" t="s">
        <v>347</v>
      </c>
      <c r="B103" t="s">
        <v>331</v>
      </c>
      <c r="C103" t="s">
        <v>4</v>
      </c>
      <c r="E103" t="s">
        <v>174</v>
      </c>
      <c r="F103" t="s">
        <v>42</v>
      </c>
      <c r="G103" t="s">
        <v>1102</v>
      </c>
      <c r="H103" t="s">
        <v>913</v>
      </c>
      <c r="I103">
        <v>7.34</v>
      </c>
    </row>
    <row r="104" spans="1:9" x14ac:dyDescent="0.25">
      <c r="A104" t="s">
        <v>347</v>
      </c>
      <c r="B104" t="s">
        <v>331</v>
      </c>
      <c r="C104" t="s">
        <v>4</v>
      </c>
      <c r="E104" t="s">
        <v>426</v>
      </c>
      <c r="F104" t="s">
        <v>406</v>
      </c>
      <c r="G104" t="s">
        <v>1102</v>
      </c>
      <c r="H104" t="s">
        <v>916</v>
      </c>
      <c r="I104">
        <v>17.21</v>
      </c>
    </row>
    <row r="105" spans="1:9" x14ac:dyDescent="0.25">
      <c r="A105" t="s">
        <v>348</v>
      </c>
      <c r="B105" t="s">
        <v>331</v>
      </c>
      <c r="C105" t="s">
        <v>4</v>
      </c>
      <c r="D105" s="3" t="s">
        <v>1114</v>
      </c>
      <c r="E105" t="s">
        <v>175</v>
      </c>
      <c r="F105" t="s">
        <v>12</v>
      </c>
      <c r="G105" t="s">
        <v>1102</v>
      </c>
      <c r="H105" t="s">
        <v>912</v>
      </c>
      <c r="I105">
        <v>57.9</v>
      </c>
    </row>
    <row r="106" spans="1:9" x14ac:dyDescent="0.25">
      <c r="A106" t="s">
        <v>348</v>
      </c>
      <c r="B106" t="s">
        <v>331</v>
      </c>
      <c r="C106" t="s">
        <v>4</v>
      </c>
      <c r="E106" t="s">
        <v>176</v>
      </c>
      <c r="F106" t="s">
        <v>1093</v>
      </c>
      <c r="G106" t="s">
        <v>1102</v>
      </c>
      <c r="H106" t="s">
        <v>914</v>
      </c>
      <c r="I106">
        <v>5.53</v>
      </c>
    </row>
    <row r="107" spans="1:9" x14ac:dyDescent="0.25">
      <c r="A107" t="s">
        <v>348</v>
      </c>
      <c r="B107" t="s">
        <v>331</v>
      </c>
      <c r="C107" t="s">
        <v>4</v>
      </c>
      <c r="E107" t="s">
        <v>698</v>
      </c>
      <c r="F107" t="s">
        <v>404</v>
      </c>
      <c r="G107" t="s">
        <v>1102</v>
      </c>
      <c r="H107" t="s">
        <v>910</v>
      </c>
      <c r="I107">
        <v>3.24</v>
      </c>
    </row>
    <row r="108" spans="1:9" x14ac:dyDescent="0.25">
      <c r="A108" t="s">
        <v>348</v>
      </c>
      <c r="B108" t="s">
        <v>331</v>
      </c>
      <c r="C108" t="s">
        <v>4</v>
      </c>
      <c r="E108" t="s">
        <v>700</v>
      </c>
      <c r="F108" t="s">
        <v>407</v>
      </c>
      <c r="G108" t="s">
        <v>1102</v>
      </c>
      <c r="H108" t="s">
        <v>916</v>
      </c>
      <c r="I108">
        <v>17.21</v>
      </c>
    </row>
    <row r="109" spans="1:9" x14ac:dyDescent="0.25">
      <c r="A109" t="s">
        <v>348</v>
      </c>
      <c r="B109" t="s">
        <v>331</v>
      </c>
      <c r="C109" t="s">
        <v>4</v>
      </c>
      <c r="E109" t="s">
        <v>177</v>
      </c>
      <c r="F109" t="s">
        <v>1095</v>
      </c>
      <c r="G109" t="s">
        <v>1102</v>
      </c>
      <c r="H109" t="s">
        <v>914</v>
      </c>
      <c r="I109">
        <v>3</v>
      </c>
    </row>
    <row r="110" spans="1:9" x14ac:dyDescent="0.25">
      <c r="A110" t="s">
        <v>348</v>
      </c>
      <c r="B110" t="s">
        <v>331</v>
      </c>
      <c r="C110" t="s">
        <v>4</v>
      </c>
      <c r="E110" t="s">
        <v>178</v>
      </c>
      <c r="F110" t="s">
        <v>42</v>
      </c>
      <c r="G110" t="s">
        <v>1102</v>
      </c>
      <c r="H110" t="s">
        <v>913</v>
      </c>
      <c r="I110">
        <v>7.34</v>
      </c>
    </row>
    <row r="111" spans="1:9" x14ac:dyDescent="0.25">
      <c r="A111" t="s">
        <v>348</v>
      </c>
      <c r="B111" t="s">
        <v>331</v>
      </c>
      <c r="C111" t="s">
        <v>4</v>
      </c>
      <c r="E111" t="s">
        <v>427</v>
      </c>
      <c r="F111" t="s">
        <v>406</v>
      </c>
      <c r="G111" t="s">
        <v>1102</v>
      </c>
      <c r="H111" t="s">
        <v>916</v>
      </c>
      <c r="I111">
        <v>17.21</v>
      </c>
    </row>
    <row r="112" spans="1:9" x14ac:dyDescent="0.25">
      <c r="A112" t="s">
        <v>349</v>
      </c>
      <c r="B112" t="s">
        <v>332</v>
      </c>
      <c r="C112" t="s">
        <v>4</v>
      </c>
      <c r="D112" s="3" t="s">
        <v>1114</v>
      </c>
      <c r="E112" t="s">
        <v>179</v>
      </c>
      <c r="F112" t="s">
        <v>12</v>
      </c>
      <c r="G112" t="s">
        <v>1102</v>
      </c>
      <c r="H112" t="s">
        <v>912</v>
      </c>
      <c r="I112">
        <v>57.9</v>
      </c>
    </row>
    <row r="113" spans="1:9" x14ac:dyDescent="0.25">
      <c r="A113" t="s">
        <v>349</v>
      </c>
      <c r="B113" t="s">
        <v>332</v>
      </c>
      <c r="C113" t="s">
        <v>4</v>
      </c>
      <c r="E113" t="s">
        <v>180</v>
      </c>
      <c r="F113" t="s">
        <v>1093</v>
      </c>
      <c r="G113" t="s">
        <v>1102</v>
      </c>
      <c r="H113" t="s">
        <v>914</v>
      </c>
      <c r="I113">
        <v>5.53</v>
      </c>
    </row>
    <row r="114" spans="1:9" x14ac:dyDescent="0.25">
      <c r="A114" t="s">
        <v>349</v>
      </c>
      <c r="B114" t="s">
        <v>332</v>
      </c>
      <c r="C114" t="s">
        <v>4</v>
      </c>
      <c r="E114" t="s">
        <v>708</v>
      </c>
      <c r="F114" t="s">
        <v>404</v>
      </c>
      <c r="G114" t="s">
        <v>1102</v>
      </c>
      <c r="H114" t="s">
        <v>910</v>
      </c>
      <c r="I114">
        <v>3.24</v>
      </c>
    </row>
    <row r="115" spans="1:9" x14ac:dyDescent="0.25">
      <c r="A115" t="s">
        <v>349</v>
      </c>
      <c r="B115" t="s">
        <v>332</v>
      </c>
      <c r="C115" t="s">
        <v>4</v>
      </c>
      <c r="E115" t="s">
        <v>711</v>
      </c>
      <c r="F115" t="s">
        <v>407</v>
      </c>
      <c r="G115" t="s">
        <v>1102</v>
      </c>
      <c r="H115" t="s">
        <v>916</v>
      </c>
      <c r="I115">
        <v>17.21</v>
      </c>
    </row>
    <row r="116" spans="1:9" x14ac:dyDescent="0.25">
      <c r="A116" t="s">
        <v>349</v>
      </c>
      <c r="B116" t="s">
        <v>332</v>
      </c>
      <c r="C116" t="s">
        <v>4</v>
      </c>
      <c r="E116" t="s">
        <v>181</v>
      </c>
      <c r="F116" t="s">
        <v>1095</v>
      </c>
      <c r="G116" t="s">
        <v>1102</v>
      </c>
      <c r="H116" t="s">
        <v>914</v>
      </c>
      <c r="I116">
        <v>3</v>
      </c>
    </row>
    <row r="117" spans="1:9" x14ac:dyDescent="0.25">
      <c r="A117" t="s">
        <v>349</v>
      </c>
      <c r="B117" t="s">
        <v>332</v>
      </c>
      <c r="C117" t="s">
        <v>4</v>
      </c>
      <c r="E117" t="s">
        <v>182</v>
      </c>
      <c r="F117" t="s">
        <v>42</v>
      </c>
      <c r="G117" t="s">
        <v>1102</v>
      </c>
      <c r="H117" t="s">
        <v>913</v>
      </c>
      <c r="I117">
        <v>7.34</v>
      </c>
    </row>
    <row r="118" spans="1:9" x14ac:dyDescent="0.25">
      <c r="A118" t="s">
        <v>349</v>
      </c>
      <c r="B118" t="s">
        <v>332</v>
      </c>
      <c r="C118" t="s">
        <v>4</v>
      </c>
      <c r="E118" t="s">
        <v>428</v>
      </c>
      <c r="F118" t="s">
        <v>406</v>
      </c>
      <c r="G118" t="s">
        <v>1102</v>
      </c>
      <c r="H118" t="s">
        <v>916</v>
      </c>
      <c r="I118">
        <v>17.21</v>
      </c>
    </row>
    <row r="119" spans="1:9" x14ac:dyDescent="0.25">
      <c r="A119" t="s">
        <v>350</v>
      </c>
      <c r="B119" t="s">
        <v>332</v>
      </c>
      <c r="C119" t="s">
        <v>4</v>
      </c>
      <c r="D119" s="3" t="s">
        <v>1114</v>
      </c>
      <c r="E119" t="s">
        <v>187</v>
      </c>
      <c r="F119" t="s">
        <v>12</v>
      </c>
      <c r="G119" t="s">
        <v>1102</v>
      </c>
      <c r="H119" t="s">
        <v>912</v>
      </c>
      <c r="I119">
        <v>54.71</v>
      </c>
    </row>
    <row r="120" spans="1:9" x14ac:dyDescent="0.25">
      <c r="A120" t="s">
        <v>350</v>
      </c>
      <c r="B120" t="s">
        <v>332</v>
      </c>
      <c r="C120" t="s">
        <v>4</v>
      </c>
      <c r="E120" t="s">
        <v>188</v>
      </c>
      <c r="F120" t="s">
        <v>1093</v>
      </c>
      <c r="G120" t="s">
        <v>1102</v>
      </c>
      <c r="H120" t="s">
        <v>914</v>
      </c>
      <c r="I120">
        <v>5.53</v>
      </c>
    </row>
    <row r="121" spans="1:9" x14ac:dyDescent="0.25">
      <c r="A121" t="s">
        <v>350</v>
      </c>
      <c r="B121" t="s">
        <v>332</v>
      </c>
      <c r="C121" t="s">
        <v>4</v>
      </c>
      <c r="E121" t="s">
        <v>721</v>
      </c>
      <c r="F121" t="s">
        <v>404</v>
      </c>
      <c r="G121" t="s">
        <v>1102</v>
      </c>
      <c r="H121" t="s">
        <v>910</v>
      </c>
      <c r="I121">
        <v>3.24</v>
      </c>
    </row>
    <row r="122" spans="1:9" x14ac:dyDescent="0.25">
      <c r="A122" t="s">
        <v>350</v>
      </c>
      <c r="B122" t="s">
        <v>332</v>
      </c>
      <c r="C122" t="s">
        <v>4</v>
      </c>
      <c r="E122" t="s">
        <v>724</v>
      </c>
      <c r="F122" t="s">
        <v>407</v>
      </c>
      <c r="G122" t="s">
        <v>1102</v>
      </c>
      <c r="H122" t="s">
        <v>916</v>
      </c>
      <c r="I122">
        <v>17.21</v>
      </c>
    </row>
    <row r="123" spans="1:9" x14ac:dyDescent="0.25">
      <c r="A123" t="s">
        <v>350</v>
      </c>
      <c r="B123" t="s">
        <v>332</v>
      </c>
      <c r="C123" t="s">
        <v>4</v>
      </c>
      <c r="E123" t="s">
        <v>189</v>
      </c>
      <c r="F123" t="s">
        <v>1095</v>
      </c>
      <c r="G123" t="s">
        <v>1102</v>
      </c>
      <c r="H123" t="s">
        <v>914</v>
      </c>
      <c r="I123">
        <v>3</v>
      </c>
    </row>
    <row r="124" spans="1:9" x14ac:dyDescent="0.25">
      <c r="A124" t="s">
        <v>350</v>
      </c>
      <c r="B124" t="s">
        <v>332</v>
      </c>
      <c r="C124" t="s">
        <v>4</v>
      </c>
      <c r="E124" t="s">
        <v>190</v>
      </c>
      <c r="F124" t="s">
        <v>42</v>
      </c>
      <c r="G124" t="s">
        <v>1102</v>
      </c>
      <c r="H124" t="s">
        <v>913</v>
      </c>
      <c r="I124">
        <v>7.34</v>
      </c>
    </row>
    <row r="125" spans="1:9" x14ac:dyDescent="0.25">
      <c r="A125" t="s">
        <v>350</v>
      </c>
      <c r="B125" t="s">
        <v>332</v>
      </c>
      <c r="C125" t="s">
        <v>4</v>
      </c>
      <c r="E125" t="s">
        <v>429</v>
      </c>
      <c r="F125" t="s">
        <v>406</v>
      </c>
      <c r="G125" t="s">
        <v>1102</v>
      </c>
      <c r="H125" t="s">
        <v>916</v>
      </c>
      <c r="I125">
        <v>17.21</v>
      </c>
    </row>
    <row r="126" spans="1:9" x14ac:dyDescent="0.25">
      <c r="A126" t="s">
        <v>350</v>
      </c>
      <c r="B126" t="s">
        <v>332</v>
      </c>
      <c r="C126" t="s">
        <v>4</v>
      </c>
      <c r="E126" t="s">
        <v>732</v>
      </c>
      <c r="F126" t="s">
        <v>316</v>
      </c>
      <c r="G126" t="s">
        <v>1102</v>
      </c>
      <c r="H126" t="s">
        <v>988</v>
      </c>
      <c r="I126">
        <v>101.16</v>
      </c>
    </row>
    <row r="127" spans="1:9" x14ac:dyDescent="0.25">
      <c r="A127" t="s">
        <v>350</v>
      </c>
      <c r="B127" t="s">
        <v>332</v>
      </c>
      <c r="C127" t="s">
        <v>4</v>
      </c>
      <c r="E127" t="s">
        <v>736</v>
      </c>
      <c r="F127" t="s">
        <v>316</v>
      </c>
      <c r="G127" t="s">
        <v>1102</v>
      </c>
      <c r="H127" t="s">
        <v>988</v>
      </c>
      <c r="I127">
        <v>78.56</v>
      </c>
    </row>
    <row r="128" spans="1:9" x14ac:dyDescent="0.25">
      <c r="A128" t="s">
        <v>351</v>
      </c>
      <c r="B128" t="s">
        <v>332</v>
      </c>
      <c r="C128" t="s">
        <v>4</v>
      </c>
      <c r="D128" s="3" t="s">
        <v>1114</v>
      </c>
      <c r="E128" t="s">
        <v>192</v>
      </c>
      <c r="F128" t="s">
        <v>12</v>
      </c>
      <c r="G128" t="s">
        <v>1102</v>
      </c>
      <c r="H128" t="s">
        <v>912</v>
      </c>
      <c r="I128">
        <v>19.850000000000001</v>
      </c>
    </row>
    <row r="129" spans="1:9" x14ac:dyDescent="0.25">
      <c r="A129" t="s">
        <v>351</v>
      </c>
      <c r="B129" t="s">
        <v>332</v>
      </c>
      <c r="C129" t="s">
        <v>4</v>
      </c>
      <c r="E129" t="s">
        <v>193</v>
      </c>
      <c r="F129" t="s">
        <v>1093</v>
      </c>
      <c r="G129" t="s">
        <v>1102</v>
      </c>
      <c r="H129" t="s">
        <v>914</v>
      </c>
      <c r="I129">
        <v>5.53</v>
      </c>
    </row>
    <row r="130" spans="1:9" x14ac:dyDescent="0.25">
      <c r="A130" t="s">
        <v>351</v>
      </c>
      <c r="B130" t="s">
        <v>332</v>
      </c>
      <c r="C130" t="s">
        <v>4</v>
      </c>
      <c r="E130" t="s">
        <v>742</v>
      </c>
      <c r="F130" t="s">
        <v>404</v>
      </c>
      <c r="G130" t="s">
        <v>1102</v>
      </c>
      <c r="H130" t="s">
        <v>910</v>
      </c>
      <c r="I130">
        <v>3.24</v>
      </c>
    </row>
    <row r="131" spans="1:9" x14ac:dyDescent="0.25">
      <c r="A131" t="s">
        <v>351</v>
      </c>
      <c r="B131" t="s">
        <v>332</v>
      </c>
      <c r="C131" t="s">
        <v>4</v>
      </c>
      <c r="E131" t="s">
        <v>744</v>
      </c>
      <c r="F131" t="s">
        <v>407</v>
      </c>
      <c r="G131" t="s">
        <v>1102</v>
      </c>
      <c r="H131" t="s">
        <v>916</v>
      </c>
      <c r="I131">
        <v>17.21</v>
      </c>
    </row>
    <row r="132" spans="1:9" x14ac:dyDescent="0.25">
      <c r="A132" t="s">
        <v>351</v>
      </c>
      <c r="B132" t="s">
        <v>332</v>
      </c>
      <c r="C132" t="s">
        <v>4</v>
      </c>
      <c r="E132" t="s">
        <v>194</v>
      </c>
      <c r="F132" t="s">
        <v>1095</v>
      </c>
      <c r="G132" t="s">
        <v>1102</v>
      </c>
      <c r="H132" t="s">
        <v>914</v>
      </c>
      <c r="I132">
        <v>3</v>
      </c>
    </row>
    <row r="133" spans="1:9" x14ac:dyDescent="0.25">
      <c r="A133" t="s">
        <v>351</v>
      </c>
      <c r="B133" t="s">
        <v>332</v>
      </c>
      <c r="C133" t="s">
        <v>4</v>
      </c>
      <c r="E133" t="s">
        <v>195</v>
      </c>
      <c r="F133" t="s">
        <v>42</v>
      </c>
      <c r="G133" t="s">
        <v>1102</v>
      </c>
      <c r="H133" t="s">
        <v>913</v>
      </c>
      <c r="I133">
        <v>7.34</v>
      </c>
    </row>
    <row r="134" spans="1:9" x14ac:dyDescent="0.25">
      <c r="A134" t="s">
        <v>351</v>
      </c>
      <c r="B134" t="s">
        <v>332</v>
      </c>
      <c r="C134" t="s">
        <v>4</v>
      </c>
      <c r="E134" t="s">
        <v>430</v>
      </c>
      <c r="F134" t="s">
        <v>406</v>
      </c>
      <c r="G134" t="s">
        <v>1102</v>
      </c>
      <c r="H134" t="s">
        <v>916</v>
      </c>
      <c r="I134">
        <v>17.21</v>
      </c>
    </row>
    <row r="135" spans="1:9" x14ac:dyDescent="0.25">
      <c r="A135" t="s">
        <v>351</v>
      </c>
      <c r="B135" t="s">
        <v>332</v>
      </c>
      <c r="C135" t="s">
        <v>4</v>
      </c>
      <c r="D135" s="3" t="s">
        <v>1114</v>
      </c>
      <c r="E135" t="s">
        <v>438</v>
      </c>
      <c r="F135" t="s">
        <v>439</v>
      </c>
      <c r="G135" t="s">
        <v>1102</v>
      </c>
      <c r="H135" t="s">
        <v>912</v>
      </c>
      <c r="I135">
        <v>13.82</v>
      </c>
    </row>
    <row r="136" spans="1:9" x14ac:dyDescent="0.25">
      <c r="A136" t="s">
        <v>351</v>
      </c>
      <c r="B136" t="s">
        <v>332</v>
      </c>
      <c r="C136" t="s">
        <v>4</v>
      </c>
      <c r="E136" t="s">
        <v>440</v>
      </c>
      <c r="F136" t="s">
        <v>441</v>
      </c>
      <c r="G136" t="s">
        <v>1102</v>
      </c>
      <c r="H136" t="s">
        <v>910</v>
      </c>
      <c r="I136">
        <v>20.21</v>
      </c>
    </row>
    <row r="137" spans="1:9" x14ac:dyDescent="0.25">
      <c r="A137" t="s">
        <v>351</v>
      </c>
      <c r="B137" t="s">
        <v>332</v>
      </c>
      <c r="C137" t="s">
        <v>4</v>
      </c>
      <c r="E137" t="s">
        <v>445</v>
      </c>
      <c r="F137" t="s">
        <v>444</v>
      </c>
      <c r="G137" t="s">
        <v>1102</v>
      </c>
      <c r="H137" t="s">
        <v>910</v>
      </c>
      <c r="I137">
        <v>107.81</v>
      </c>
    </row>
    <row r="138" spans="1:9" x14ac:dyDescent="0.25">
      <c r="A138" t="s">
        <v>351</v>
      </c>
      <c r="B138" t="s">
        <v>332</v>
      </c>
      <c r="C138" t="s">
        <v>4</v>
      </c>
      <c r="E138" t="s">
        <v>442</v>
      </c>
      <c r="F138" t="s">
        <v>375</v>
      </c>
      <c r="G138" t="s">
        <v>1102</v>
      </c>
      <c r="H138" t="s">
        <v>914</v>
      </c>
      <c r="I138">
        <v>2.7</v>
      </c>
    </row>
    <row r="139" spans="1:9" x14ac:dyDescent="0.25">
      <c r="A139" t="s">
        <v>351</v>
      </c>
      <c r="B139" t="s">
        <v>332</v>
      </c>
      <c r="C139" t="s">
        <v>4</v>
      </c>
      <c r="D139" s="3" t="s">
        <v>1114</v>
      </c>
      <c r="E139" t="s">
        <v>443</v>
      </c>
      <c r="F139" t="s">
        <v>12</v>
      </c>
      <c r="G139" t="s">
        <v>1102</v>
      </c>
      <c r="H139" t="s">
        <v>912</v>
      </c>
      <c r="I139">
        <v>34.44</v>
      </c>
    </row>
    <row r="140" spans="1:9" x14ac:dyDescent="0.25">
      <c r="A140" t="s">
        <v>351</v>
      </c>
      <c r="B140" t="s">
        <v>332</v>
      </c>
      <c r="C140" t="s">
        <v>4</v>
      </c>
      <c r="E140" t="s">
        <v>760</v>
      </c>
      <c r="F140" t="s">
        <v>316</v>
      </c>
      <c r="G140" t="s">
        <v>1102</v>
      </c>
      <c r="H140" t="s">
        <v>988</v>
      </c>
      <c r="I140">
        <v>111.65</v>
      </c>
    </row>
    <row r="141" spans="1:9" x14ac:dyDescent="0.25">
      <c r="A141" t="s">
        <v>352</v>
      </c>
      <c r="B141" t="s">
        <v>332</v>
      </c>
      <c r="C141" t="s">
        <v>4</v>
      </c>
      <c r="D141" s="3" t="s">
        <v>1114</v>
      </c>
      <c r="E141" t="s">
        <v>64</v>
      </c>
      <c r="F141" t="s">
        <v>12</v>
      </c>
      <c r="G141" t="s">
        <v>1102</v>
      </c>
      <c r="H141" t="s">
        <v>912</v>
      </c>
      <c r="I141">
        <v>43.17</v>
      </c>
    </row>
    <row r="142" spans="1:9" x14ac:dyDescent="0.25">
      <c r="A142" t="s">
        <v>352</v>
      </c>
      <c r="B142" t="s">
        <v>332</v>
      </c>
      <c r="C142" t="s">
        <v>4</v>
      </c>
      <c r="E142" t="s">
        <v>65</v>
      </c>
      <c r="F142" t="s">
        <v>1093</v>
      </c>
      <c r="G142" t="s">
        <v>1102</v>
      </c>
      <c r="H142" t="s">
        <v>914</v>
      </c>
      <c r="I142">
        <v>5.53</v>
      </c>
    </row>
    <row r="143" spans="1:9" x14ac:dyDescent="0.25">
      <c r="A143" t="s">
        <v>352</v>
      </c>
      <c r="B143" t="s">
        <v>332</v>
      </c>
      <c r="C143" t="s">
        <v>4</v>
      </c>
      <c r="E143" t="s">
        <v>767</v>
      </c>
      <c r="F143" t="s">
        <v>404</v>
      </c>
      <c r="G143" t="s">
        <v>1102</v>
      </c>
      <c r="H143" t="s">
        <v>910</v>
      </c>
      <c r="I143">
        <v>3.24</v>
      </c>
    </row>
    <row r="144" spans="1:9" x14ac:dyDescent="0.25">
      <c r="A144" t="s">
        <v>352</v>
      </c>
      <c r="B144" t="s">
        <v>332</v>
      </c>
      <c r="C144" t="s">
        <v>4</v>
      </c>
      <c r="E144" t="s">
        <v>770</v>
      </c>
      <c r="F144" t="s">
        <v>407</v>
      </c>
      <c r="G144" t="s">
        <v>1102</v>
      </c>
      <c r="H144" t="s">
        <v>916</v>
      </c>
      <c r="I144">
        <v>17.21</v>
      </c>
    </row>
    <row r="145" spans="1:9" x14ac:dyDescent="0.25">
      <c r="A145" t="s">
        <v>352</v>
      </c>
      <c r="B145" t="s">
        <v>332</v>
      </c>
      <c r="C145" t="s">
        <v>4</v>
      </c>
      <c r="E145" t="s">
        <v>66</v>
      </c>
      <c r="F145" t="s">
        <v>1095</v>
      </c>
      <c r="G145" t="s">
        <v>1102</v>
      </c>
      <c r="H145" t="s">
        <v>914</v>
      </c>
      <c r="I145">
        <v>3</v>
      </c>
    </row>
    <row r="146" spans="1:9" x14ac:dyDescent="0.25">
      <c r="A146" t="s">
        <v>352</v>
      </c>
      <c r="B146" t="s">
        <v>332</v>
      </c>
      <c r="C146" t="s">
        <v>4</v>
      </c>
      <c r="E146" t="s">
        <v>67</v>
      </c>
      <c r="F146" t="s">
        <v>42</v>
      </c>
      <c r="G146" t="s">
        <v>1102</v>
      </c>
      <c r="H146" t="s">
        <v>913</v>
      </c>
      <c r="I146">
        <v>7.34</v>
      </c>
    </row>
    <row r="147" spans="1:9" x14ac:dyDescent="0.25">
      <c r="A147" t="s">
        <v>352</v>
      </c>
      <c r="B147" t="s">
        <v>332</v>
      </c>
      <c r="C147" t="s">
        <v>4</v>
      </c>
      <c r="E147" t="s">
        <v>431</v>
      </c>
      <c r="F147" t="s">
        <v>406</v>
      </c>
      <c r="G147" t="s">
        <v>1102</v>
      </c>
      <c r="H147" t="s">
        <v>916</v>
      </c>
      <c r="I147">
        <v>17.21</v>
      </c>
    </row>
    <row r="148" spans="1:9" x14ac:dyDescent="0.25">
      <c r="A148" t="s">
        <v>338</v>
      </c>
      <c r="B148" t="s">
        <v>108</v>
      </c>
      <c r="C148" t="s">
        <v>4</v>
      </c>
      <c r="D148" s="3" t="s">
        <v>1114</v>
      </c>
      <c r="E148" t="s">
        <v>51</v>
      </c>
      <c r="F148" t="s">
        <v>12</v>
      </c>
      <c r="G148" t="s">
        <v>1102</v>
      </c>
      <c r="H148" t="s">
        <v>912</v>
      </c>
      <c r="I148">
        <v>57.9</v>
      </c>
    </row>
    <row r="149" spans="1:9" x14ac:dyDescent="0.25">
      <c r="A149" t="s">
        <v>338</v>
      </c>
      <c r="B149" t="s">
        <v>108</v>
      </c>
      <c r="C149" t="s">
        <v>4</v>
      </c>
      <c r="E149" t="s">
        <v>52</v>
      </c>
      <c r="F149" t="s">
        <v>1093</v>
      </c>
      <c r="G149" t="s">
        <v>1102</v>
      </c>
      <c r="H149" t="s">
        <v>914</v>
      </c>
      <c r="I149">
        <v>5.53</v>
      </c>
    </row>
    <row r="150" spans="1:9" x14ac:dyDescent="0.25">
      <c r="A150" t="s">
        <v>338</v>
      </c>
      <c r="B150" t="s">
        <v>108</v>
      </c>
      <c r="C150" t="s">
        <v>4</v>
      </c>
      <c r="E150" t="s">
        <v>780</v>
      </c>
      <c r="F150" t="s">
        <v>404</v>
      </c>
      <c r="G150" t="s">
        <v>1102</v>
      </c>
      <c r="H150" t="s">
        <v>910</v>
      </c>
      <c r="I150">
        <v>3.24</v>
      </c>
    </row>
    <row r="151" spans="1:9" x14ac:dyDescent="0.25">
      <c r="A151" t="s">
        <v>338</v>
      </c>
      <c r="B151" t="s">
        <v>108</v>
      </c>
      <c r="C151" t="s">
        <v>4</v>
      </c>
      <c r="E151" t="s">
        <v>405</v>
      </c>
      <c r="F151" t="s">
        <v>407</v>
      </c>
      <c r="G151" t="s">
        <v>1102</v>
      </c>
      <c r="H151" t="s">
        <v>916</v>
      </c>
      <c r="I151">
        <v>17.21</v>
      </c>
    </row>
    <row r="152" spans="1:9" x14ac:dyDescent="0.25">
      <c r="A152" t="s">
        <v>338</v>
      </c>
      <c r="B152" t="s">
        <v>108</v>
      </c>
      <c r="C152" t="s">
        <v>4</v>
      </c>
      <c r="E152" t="s">
        <v>53</v>
      </c>
      <c r="F152" t="s">
        <v>1095</v>
      </c>
      <c r="G152" t="s">
        <v>1102</v>
      </c>
      <c r="H152" t="s">
        <v>914</v>
      </c>
      <c r="I152">
        <v>3</v>
      </c>
    </row>
    <row r="153" spans="1:9" x14ac:dyDescent="0.25">
      <c r="A153" t="s">
        <v>338</v>
      </c>
      <c r="B153" t="s">
        <v>108</v>
      </c>
      <c r="C153" t="s">
        <v>4</v>
      </c>
      <c r="E153" t="s">
        <v>56</v>
      </c>
      <c r="F153" t="s">
        <v>42</v>
      </c>
      <c r="G153" t="s">
        <v>1102</v>
      </c>
      <c r="H153" t="s">
        <v>913</v>
      </c>
      <c r="I153">
        <v>7.34</v>
      </c>
    </row>
    <row r="154" spans="1:9" x14ac:dyDescent="0.25">
      <c r="A154" t="s">
        <v>338</v>
      </c>
      <c r="B154" t="s">
        <v>108</v>
      </c>
      <c r="C154" t="s">
        <v>4</v>
      </c>
      <c r="E154" t="s">
        <v>414</v>
      </c>
      <c r="F154" t="s">
        <v>406</v>
      </c>
      <c r="G154" t="s">
        <v>1102</v>
      </c>
      <c r="H154" t="s">
        <v>916</v>
      </c>
      <c r="I154">
        <v>17.21</v>
      </c>
    </row>
    <row r="155" spans="1:9" x14ac:dyDescent="0.25">
      <c r="A155" t="s">
        <v>297</v>
      </c>
      <c r="B155" t="s">
        <v>332</v>
      </c>
      <c r="C155" t="s">
        <v>4</v>
      </c>
      <c r="D155" s="3" t="s">
        <v>1114</v>
      </c>
      <c r="E155" t="s">
        <v>203</v>
      </c>
      <c r="F155" t="s">
        <v>12</v>
      </c>
      <c r="G155" t="s">
        <v>1102</v>
      </c>
      <c r="H155" t="s">
        <v>912</v>
      </c>
      <c r="I155">
        <v>43.55</v>
      </c>
    </row>
    <row r="156" spans="1:9" x14ac:dyDescent="0.25">
      <c r="A156" t="s">
        <v>297</v>
      </c>
      <c r="B156" t="s">
        <v>332</v>
      </c>
      <c r="C156" t="s">
        <v>4</v>
      </c>
      <c r="E156" t="s">
        <v>204</v>
      </c>
      <c r="F156" t="s">
        <v>1093</v>
      </c>
      <c r="G156" t="s">
        <v>1102</v>
      </c>
      <c r="H156" t="s">
        <v>914</v>
      </c>
      <c r="I156">
        <v>5.53</v>
      </c>
    </row>
    <row r="157" spans="1:9" x14ac:dyDescent="0.25">
      <c r="A157" t="s">
        <v>297</v>
      </c>
      <c r="B157" t="s">
        <v>332</v>
      </c>
      <c r="C157" t="s">
        <v>4</v>
      </c>
      <c r="E157" t="s">
        <v>791</v>
      </c>
      <c r="F157" t="s">
        <v>404</v>
      </c>
      <c r="G157" t="s">
        <v>1102</v>
      </c>
      <c r="H157" t="s">
        <v>910</v>
      </c>
      <c r="I157">
        <v>3.24</v>
      </c>
    </row>
    <row r="158" spans="1:9" x14ac:dyDescent="0.25">
      <c r="A158" t="s">
        <v>297</v>
      </c>
      <c r="B158" t="s">
        <v>332</v>
      </c>
      <c r="C158" t="s">
        <v>4</v>
      </c>
      <c r="E158" t="s">
        <v>794</v>
      </c>
      <c r="F158" t="s">
        <v>407</v>
      </c>
      <c r="G158" t="s">
        <v>1102</v>
      </c>
      <c r="H158" t="s">
        <v>916</v>
      </c>
      <c r="I158">
        <v>17.21</v>
      </c>
    </row>
    <row r="159" spans="1:9" x14ac:dyDescent="0.25">
      <c r="A159" t="s">
        <v>297</v>
      </c>
      <c r="B159" t="s">
        <v>332</v>
      </c>
      <c r="C159" t="s">
        <v>4</v>
      </c>
      <c r="E159" t="s">
        <v>205</v>
      </c>
      <c r="F159" t="s">
        <v>1095</v>
      </c>
      <c r="G159" t="s">
        <v>1102</v>
      </c>
      <c r="H159" t="s">
        <v>914</v>
      </c>
      <c r="I159">
        <v>3</v>
      </c>
    </row>
    <row r="160" spans="1:9" x14ac:dyDescent="0.25">
      <c r="A160" t="s">
        <v>297</v>
      </c>
      <c r="B160" t="s">
        <v>332</v>
      </c>
      <c r="C160" t="s">
        <v>4</v>
      </c>
      <c r="E160" t="s">
        <v>206</v>
      </c>
      <c r="F160" t="s">
        <v>42</v>
      </c>
      <c r="G160" t="s">
        <v>1102</v>
      </c>
      <c r="H160" t="s">
        <v>913</v>
      </c>
      <c r="I160">
        <v>7.34</v>
      </c>
    </row>
    <row r="161" spans="1:9" x14ac:dyDescent="0.25">
      <c r="A161" t="s">
        <v>297</v>
      </c>
      <c r="B161" t="s">
        <v>332</v>
      </c>
      <c r="C161" t="s">
        <v>4</v>
      </c>
      <c r="E161" t="s">
        <v>432</v>
      </c>
      <c r="F161" t="s">
        <v>406</v>
      </c>
      <c r="G161" t="s">
        <v>1102</v>
      </c>
      <c r="H161" t="s">
        <v>916</v>
      </c>
      <c r="I161">
        <v>17.21</v>
      </c>
    </row>
    <row r="162" spans="1:9" x14ac:dyDescent="0.25">
      <c r="A162" t="s">
        <v>353</v>
      </c>
      <c r="B162" t="s">
        <v>332</v>
      </c>
      <c r="C162" t="s">
        <v>4</v>
      </c>
      <c r="D162" s="3" t="s">
        <v>1114</v>
      </c>
      <c r="E162" t="s">
        <v>216</v>
      </c>
      <c r="F162" t="s">
        <v>12</v>
      </c>
      <c r="G162" t="s">
        <v>1102</v>
      </c>
      <c r="H162" t="s">
        <v>912</v>
      </c>
      <c r="I162">
        <v>43.55</v>
      </c>
    </row>
    <row r="163" spans="1:9" x14ac:dyDescent="0.25">
      <c r="A163" t="s">
        <v>353</v>
      </c>
      <c r="B163" t="s">
        <v>332</v>
      </c>
      <c r="C163" t="s">
        <v>4</v>
      </c>
      <c r="E163" t="s">
        <v>217</v>
      </c>
      <c r="F163" t="s">
        <v>1093</v>
      </c>
      <c r="G163" t="s">
        <v>1102</v>
      </c>
      <c r="H163" t="s">
        <v>914</v>
      </c>
      <c r="I163">
        <v>5.53</v>
      </c>
    </row>
    <row r="164" spans="1:9" x14ac:dyDescent="0.25">
      <c r="A164" t="s">
        <v>353</v>
      </c>
      <c r="B164" t="s">
        <v>332</v>
      </c>
      <c r="C164" t="s">
        <v>4</v>
      </c>
      <c r="E164" t="s">
        <v>802</v>
      </c>
      <c r="F164" t="s">
        <v>404</v>
      </c>
      <c r="G164" t="s">
        <v>1102</v>
      </c>
      <c r="H164" t="s">
        <v>910</v>
      </c>
      <c r="I164">
        <v>3.24</v>
      </c>
    </row>
    <row r="165" spans="1:9" x14ac:dyDescent="0.25">
      <c r="A165" t="s">
        <v>353</v>
      </c>
      <c r="B165" t="s">
        <v>332</v>
      </c>
      <c r="C165" t="s">
        <v>4</v>
      </c>
      <c r="E165" t="s">
        <v>805</v>
      </c>
      <c r="F165" t="s">
        <v>407</v>
      </c>
      <c r="G165" t="s">
        <v>1102</v>
      </c>
      <c r="H165" t="s">
        <v>916</v>
      </c>
      <c r="I165">
        <v>17.21</v>
      </c>
    </row>
    <row r="166" spans="1:9" x14ac:dyDescent="0.25">
      <c r="A166" t="s">
        <v>353</v>
      </c>
      <c r="B166" t="s">
        <v>332</v>
      </c>
      <c r="C166" t="s">
        <v>4</v>
      </c>
      <c r="E166" t="s">
        <v>218</v>
      </c>
      <c r="F166" t="s">
        <v>1095</v>
      </c>
      <c r="G166" t="s">
        <v>1102</v>
      </c>
      <c r="H166" t="s">
        <v>914</v>
      </c>
      <c r="I166">
        <v>3</v>
      </c>
    </row>
    <row r="167" spans="1:9" x14ac:dyDescent="0.25">
      <c r="A167" t="s">
        <v>353</v>
      </c>
      <c r="B167" t="s">
        <v>332</v>
      </c>
      <c r="C167" t="s">
        <v>4</v>
      </c>
      <c r="E167" t="s">
        <v>219</v>
      </c>
      <c r="F167" t="s">
        <v>42</v>
      </c>
      <c r="G167" t="s">
        <v>1102</v>
      </c>
      <c r="H167" t="s">
        <v>913</v>
      </c>
      <c r="I167">
        <v>10.26</v>
      </c>
    </row>
    <row r="168" spans="1:9" x14ac:dyDescent="0.25">
      <c r="A168" t="s">
        <v>353</v>
      </c>
      <c r="B168" t="s">
        <v>332</v>
      </c>
      <c r="C168" t="s">
        <v>4</v>
      </c>
      <c r="E168" t="s">
        <v>433</v>
      </c>
      <c r="F168" t="s">
        <v>406</v>
      </c>
      <c r="G168" t="s">
        <v>1102</v>
      </c>
      <c r="H168" t="s">
        <v>916</v>
      </c>
      <c r="I168">
        <v>17.21</v>
      </c>
    </row>
    <row r="169" spans="1:9" x14ac:dyDescent="0.25">
      <c r="A169" t="s">
        <v>353</v>
      </c>
      <c r="B169" t="s">
        <v>332</v>
      </c>
      <c r="C169" t="s">
        <v>4</v>
      </c>
      <c r="E169" t="s">
        <v>434</v>
      </c>
      <c r="F169" t="s">
        <v>316</v>
      </c>
      <c r="G169" t="s">
        <v>1102</v>
      </c>
      <c r="H169" t="s">
        <v>988</v>
      </c>
      <c r="I169">
        <v>20.14</v>
      </c>
    </row>
    <row r="170" spans="1:9" x14ac:dyDescent="0.25">
      <c r="A170" t="s">
        <v>54</v>
      </c>
      <c r="B170" t="s">
        <v>108</v>
      </c>
      <c r="C170" t="s">
        <v>4</v>
      </c>
      <c r="D170" s="3" t="s">
        <v>1114</v>
      </c>
      <c r="E170" t="s">
        <v>58</v>
      </c>
      <c r="F170" t="s">
        <v>12</v>
      </c>
      <c r="G170" t="s">
        <v>1102</v>
      </c>
      <c r="H170" t="s">
        <v>912</v>
      </c>
      <c r="I170">
        <v>57.9</v>
      </c>
    </row>
    <row r="171" spans="1:9" x14ac:dyDescent="0.25">
      <c r="A171" t="s">
        <v>54</v>
      </c>
      <c r="B171" t="s">
        <v>108</v>
      </c>
      <c r="C171" t="s">
        <v>4</v>
      </c>
      <c r="E171" t="s">
        <v>59</v>
      </c>
      <c r="F171" t="s">
        <v>1093</v>
      </c>
      <c r="G171" t="s">
        <v>1102</v>
      </c>
      <c r="H171" t="s">
        <v>914</v>
      </c>
      <c r="I171">
        <v>5.53</v>
      </c>
    </row>
    <row r="172" spans="1:9" x14ac:dyDescent="0.25">
      <c r="A172" t="s">
        <v>54</v>
      </c>
      <c r="B172" t="s">
        <v>108</v>
      </c>
      <c r="C172" t="s">
        <v>4</v>
      </c>
      <c r="E172" t="s">
        <v>816</v>
      </c>
      <c r="F172" t="s">
        <v>404</v>
      </c>
      <c r="G172" t="s">
        <v>1102</v>
      </c>
      <c r="H172" t="s">
        <v>910</v>
      </c>
      <c r="I172">
        <v>3.24</v>
      </c>
    </row>
    <row r="173" spans="1:9" x14ac:dyDescent="0.25">
      <c r="A173" t="s">
        <v>54</v>
      </c>
      <c r="B173" t="s">
        <v>108</v>
      </c>
      <c r="C173" t="s">
        <v>4</v>
      </c>
      <c r="E173" t="s">
        <v>408</v>
      </c>
      <c r="F173" t="s">
        <v>407</v>
      </c>
      <c r="G173" t="s">
        <v>1102</v>
      </c>
      <c r="H173" t="s">
        <v>916</v>
      </c>
      <c r="I173">
        <v>17.21</v>
      </c>
    </row>
    <row r="174" spans="1:9" x14ac:dyDescent="0.25">
      <c r="A174" t="s">
        <v>54</v>
      </c>
      <c r="B174" t="s">
        <v>108</v>
      </c>
      <c r="C174" t="s">
        <v>4</v>
      </c>
      <c r="E174" t="s">
        <v>60</v>
      </c>
      <c r="F174" t="s">
        <v>1095</v>
      </c>
      <c r="G174" t="s">
        <v>1102</v>
      </c>
      <c r="H174" t="s">
        <v>914</v>
      </c>
      <c r="I174">
        <v>3</v>
      </c>
    </row>
    <row r="175" spans="1:9" x14ac:dyDescent="0.25">
      <c r="A175" t="s">
        <v>54</v>
      </c>
      <c r="B175" t="s">
        <v>108</v>
      </c>
      <c r="C175" t="s">
        <v>4</v>
      </c>
      <c r="E175" t="s">
        <v>61</v>
      </c>
      <c r="F175" t="s">
        <v>42</v>
      </c>
      <c r="G175" t="s">
        <v>1102</v>
      </c>
      <c r="H175" t="s">
        <v>913</v>
      </c>
      <c r="I175">
        <v>7.34</v>
      </c>
    </row>
    <row r="176" spans="1:9" x14ac:dyDescent="0.25">
      <c r="A176" t="s">
        <v>54</v>
      </c>
      <c r="B176" t="s">
        <v>108</v>
      </c>
      <c r="C176" t="s">
        <v>4</v>
      </c>
      <c r="E176" t="s">
        <v>415</v>
      </c>
      <c r="F176" t="s">
        <v>406</v>
      </c>
      <c r="G176" t="s">
        <v>1102</v>
      </c>
      <c r="H176" t="s">
        <v>916</v>
      </c>
      <c r="I176">
        <v>17.21</v>
      </c>
    </row>
    <row r="177" spans="1:9" x14ac:dyDescent="0.25">
      <c r="A177" t="s">
        <v>41</v>
      </c>
      <c r="B177" t="s">
        <v>331</v>
      </c>
      <c r="C177" t="s">
        <v>4</v>
      </c>
      <c r="D177" s="3" t="s">
        <v>1114</v>
      </c>
      <c r="E177" t="s">
        <v>128</v>
      </c>
      <c r="F177" t="s">
        <v>12</v>
      </c>
      <c r="G177" t="s">
        <v>1102</v>
      </c>
      <c r="H177" t="s">
        <v>912</v>
      </c>
      <c r="I177">
        <v>57.9</v>
      </c>
    </row>
    <row r="178" spans="1:9" x14ac:dyDescent="0.25">
      <c r="A178" t="s">
        <v>41</v>
      </c>
      <c r="B178" t="s">
        <v>331</v>
      </c>
      <c r="C178" t="s">
        <v>4</v>
      </c>
      <c r="E178" t="s">
        <v>129</v>
      </c>
      <c r="F178" t="s">
        <v>1093</v>
      </c>
      <c r="G178" t="s">
        <v>1102</v>
      </c>
      <c r="H178" t="s">
        <v>914</v>
      </c>
      <c r="I178">
        <v>5.53</v>
      </c>
    </row>
    <row r="179" spans="1:9" x14ac:dyDescent="0.25">
      <c r="A179" t="s">
        <v>41</v>
      </c>
      <c r="B179" t="s">
        <v>331</v>
      </c>
      <c r="C179" t="s">
        <v>4</v>
      </c>
      <c r="E179" t="s">
        <v>826</v>
      </c>
      <c r="F179" t="s">
        <v>404</v>
      </c>
      <c r="G179" t="s">
        <v>1102</v>
      </c>
      <c r="H179" t="s">
        <v>910</v>
      </c>
      <c r="I179">
        <v>3.24</v>
      </c>
    </row>
    <row r="180" spans="1:9" x14ac:dyDescent="0.25">
      <c r="A180" t="s">
        <v>41</v>
      </c>
      <c r="B180" t="s">
        <v>331</v>
      </c>
      <c r="C180" t="s">
        <v>4</v>
      </c>
      <c r="E180" t="s">
        <v>409</v>
      </c>
      <c r="F180" t="s">
        <v>407</v>
      </c>
      <c r="G180" t="s">
        <v>1102</v>
      </c>
      <c r="H180" t="s">
        <v>916</v>
      </c>
      <c r="I180">
        <v>17.21</v>
      </c>
    </row>
    <row r="181" spans="1:9" x14ac:dyDescent="0.25">
      <c r="A181" t="s">
        <v>41</v>
      </c>
      <c r="B181" t="s">
        <v>331</v>
      </c>
      <c r="C181" t="s">
        <v>4</v>
      </c>
      <c r="E181" t="s">
        <v>130</v>
      </c>
      <c r="F181" t="s">
        <v>1095</v>
      </c>
      <c r="G181" t="s">
        <v>1102</v>
      </c>
      <c r="H181" t="s">
        <v>914</v>
      </c>
      <c r="I181">
        <v>3</v>
      </c>
    </row>
    <row r="182" spans="1:9" x14ac:dyDescent="0.25">
      <c r="A182" t="s">
        <v>41</v>
      </c>
      <c r="B182" t="s">
        <v>331</v>
      </c>
      <c r="C182" t="s">
        <v>4</v>
      </c>
      <c r="E182" t="s">
        <v>131</v>
      </c>
      <c r="F182" t="s">
        <v>42</v>
      </c>
      <c r="G182" t="s">
        <v>1102</v>
      </c>
      <c r="H182" t="s">
        <v>913</v>
      </c>
      <c r="I182">
        <v>7.34</v>
      </c>
    </row>
    <row r="183" spans="1:9" x14ac:dyDescent="0.25">
      <c r="A183" t="s">
        <v>41</v>
      </c>
      <c r="B183" t="s">
        <v>331</v>
      </c>
      <c r="C183" t="s">
        <v>4</v>
      </c>
      <c r="E183" t="s">
        <v>416</v>
      </c>
      <c r="F183" t="s">
        <v>406</v>
      </c>
      <c r="G183" t="s">
        <v>1102</v>
      </c>
      <c r="H183" t="s">
        <v>916</v>
      </c>
      <c r="I183">
        <v>17.21</v>
      </c>
    </row>
    <row r="184" spans="1:9" x14ac:dyDescent="0.25">
      <c r="A184" t="s">
        <v>339</v>
      </c>
      <c r="B184" t="s">
        <v>331</v>
      </c>
      <c r="C184" t="s">
        <v>4</v>
      </c>
      <c r="D184" s="3" t="s">
        <v>1114</v>
      </c>
      <c r="E184" t="s">
        <v>135</v>
      </c>
      <c r="F184" t="s">
        <v>12</v>
      </c>
      <c r="G184" t="s">
        <v>1102</v>
      </c>
      <c r="H184" t="s">
        <v>912</v>
      </c>
      <c r="I184">
        <v>57.9</v>
      </c>
    </row>
    <row r="185" spans="1:9" x14ac:dyDescent="0.25">
      <c r="A185" t="s">
        <v>339</v>
      </c>
      <c r="B185" t="s">
        <v>331</v>
      </c>
      <c r="C185" t="s">
        <v>4</v>
      </c>
      <c r="E185" t="s">
        <v>136</v>
      </c>
      <c r="F185" t="s">
        <v>1093</v>
      </c>
      <c r="G185" t="s">
        <v>1102</v>
      </c>
      <c r="H185" t="s">
        <v>914</v>
      </c>
      <c r="I185">
        <v>5.53</v>
      </c>
    </row>
    <row r="186" spans="1:9" x14ac:dyDescent="0.25">
      <c r="A186" t="s">
        <v>339</v>
      </c>
      <c r="B186" t="s">
        <v>331</v>
      </c>
      <c r="C186" t="s">
        <v>4</v>
      </c>
      <c r="E186" t="s">
        <v>835</v>
      </c>
      <c r="F186" t="s">
        <v>404</v>
      </c>
      <c r="G186" t="s">
        <v>1102</v>
      </c>
      <c r="H186" t="s">
        <v>910</v>
      </c>
      <c r="I186">
        <v>3.24</v>
      </c>
    </row>
    <row r="187" spans="1:9" x14ac:dyDescent="0.25">
      <c r="A187" t="s">
        <v>339</v>
      </c>
      <c r="B187" t="s">
        <v>331</v>
      </c>
      <c r="C187" t="s">
        <v>4</v>
      </c>
      <c r="E187" t="s">
        <v>410</v>
      </c>
      <c r="F187" t="s">
        <v>407</v>
      </c>
      <c r="G187" t="s">
        <v>1102</v>
      </c>
      <c r="H187" t="s">
        <v>916</v>
      </c>
      <c r="I187">
        <v>17.21</v>
      </c>
    </row>
    <row r="188" spans="1:9" x14ac:dyDescent="0.25">
      <c r="A188" t="s">
        <v>339</v>
      </c>
      <c r="B188" t="s">
        <v>331</v>
      </c>
      <c r="C188" t="s">
        <v>4</v>
      </c>
      <c r="E188" t="s">
        <v>137</v>
      </c>
      <c r="F188" t="s">
        <v>1095</v>
      </c>
      <c r="G188" t="s">
        <v>1102</v>
      </c>
      <c r="H188" t="s">
        <v>914</v>
      </c>
      <c r="I188">
        <v>3</v>
      </c>
    </row>
    <row r="189" spans="1:9" x14ac:dyDescent="0.25">
      <c r="A189" t="s">
        <v>339</v>
      </c>
      <c r="B189" t="s">
        <v>331</v>
      </c>
      <c r="C189" t="s">
        <v>4</v>
      </c>
      <c r="E189" t="s">
        <v>138</v>
      </c>
      <c r="F189" t="s">
        <v>42</v>
      </c>
      <c r="G189" t="s">
        <v>1102</v>
      </c>
      <c r="H189" t="s">
        <v>913</v>
      </c>
      <c r="I189">
        <v>7.34</v>
      </c>
    </row>
    <row r="190" spans="1:9" x14ac:dyDescent="0.25">
      <c r="A190" t="s">
        <v>339</v>
      </c>
      <c r="B190" t="s">
        <v>331</v>
      </c>
      <c r="C190" t="s">
        <v>4</v>
      </c>
      <c r="E190" t="s">
        <v>417</v>
      </c>
      <c r="F190" t="s">
        <v>406</v>
      </c>
      <c r="G190" t="s">
        <v>1102</v>
      </c>
      <c r="H190" t="s">
        <v>916</v>
      </c>
      <c r="I190">
        <v>17.21</v>
      </c>
    </row>
    <row r="191" spans="1:9" x14ac:dyDescent="0.25">
      <c r="A191" t="s">
        <v>340</v>
      </c>
      <c r="B191" t="s">
        <v>331</v>
      </c>
      <c r="C191" t="s">
        <v>4</v>
      </c>
      <c r="D191" s="3" t="s">
        <v>1114</v>
      </c>
      <c r="E191" t="s">
        <v>139</v>
      </c>
      <c r="F191" t="s">
        <v>12</v>
      </c>
      <c r="G191" t="s">
        <v>1102</v>
      </c>
      <c r="H191" t="s">
        <v>912</v>
      </c>
      <c r="I191">
        <v>57.9</v>
      </c>
    </row>
    <row r="192" spans="1:9" x14ac:dyDescent="0.25">
      <c r="A192" t="s">
        <v>340</v>
      </c>
      <c r="B192" t="s">
        <v>331</v>
      </c>
      <c r="C192" t="s">
        <v>4</v>
      </c>
      <c r="E192" t="s">
        <v>140</v>
      </c>
      <c r="F192" t="s">
        <v>1093</v>
      </c>
      <c r="G192" t="s">
        <v>1102</v>
      </c>
      <c r="H192" t="s">
        <v>914</v>
      </c>
      <c r="I192">
        <v>5.53</v>
      </c>
    </row>
    <row r="193" spans="1:9" x14ac:dyDescent="0.25">
      <c r="A193" t="s">
        <v>340</v>
      </c>
      <c r="B193" t="s">
        <v>331</v>
      </c>
      <c r="C193" t="s">
        <v>4</v>
      </c>
      <c r="E193" t="s">
        <v>844</v>
      </c>
      <c r="F193" t="s">
        <v>404</v>
      </c>
      <c r="G193" t="s">
        <v>1102</v>
      </c>
      <c r="H193" t="s">
        <v>910</v>
      </c>
      <c r="I193">
        <v>3.24</v>
      </c>
    </row>
    <row r="194" spans="1:9" x14ac:dyDescent="0.25">
      <c r="A194" t="s">
        <v>340</v>
      </c>
      <c r="B194" t="s">
        <v>331</v>
      </c>
      <c r="C194" t="s">
        <v>4</v>
      </c>
      <c r="E194" t="s">
        <v>846</v>
      </c>
      <c r="F194" t="s">
        <v>407</v>
      </c>
      <c r="G194" t="s">
        <v>1102</v>
      </c>
      <c r="H194" t="s">
        <v>916</v>
      </c>
      <c r="I194">
        <v>17.21</v>
      </c>
    </row>
    <row r="195" spans="1:9" x14ac:dyDescent="0.25">
      <c r="A195" t="s">
        <v>340</v>
      </c>
      <c r="B195" t="s">
        <v>331</v>
      </c>
      <c r="C195" t="s">
        <v>4</v>
      </c>
      <c r="E195" t="s">
        <v>141</v>
      </c>
      <c r="F195" t="s">
        <v>1095</v>
      </c>
      <c r="G195" t="s">
        <v>1102</v>
      </c>
      <c r="H195" t="s">
        <v>914</v>
      </c>
      <c r="I195">
        <v>3</v>
      </c>
    </row>
    <row r="196" spans="1:9" x14ac:dyDescent="0.25">
      <c r="A196" t="s">
        <v>340</v>
      </c>
      <c r="B196" t="s">
        <v>331</v>
      </c>
      <c r="C196" t="s">
        <v>4</v>
      </c>
      <c r="E196" t="s">
        <v>142</v>
      </c>
      <c r="F196" t="s">
        <v>42</v>
      </c>
      <c r="G196" t="s">
        <v>1102</v>
      </c>
      <c r="H196" t="s">
        <v>913</v>
      </c>
      <c r="I196">
        <v>7.34</v>
      </c>
    </row>
    <row r="197" spans="1:9" x14ac:dyDescent="0.25">
      <c r="A197" t="s">
        <v>340</v>
      </c>
      <c r="B197" t="s">
        <v>331</v>
      </c>
      <c r="C197" t="s">
        <v>4</v>
      </c>
      <c r="E197" t="s">
        <v>418</v>
      </c>
      <c r="F197" t="s">
        <v>406</v>
      </c>
      <c r="G197" t="s">
        <v>1102</v>
      </c>
      <c r="H197" t="s">
        <v>916</v>
      </c>
      <c r="I197">
        <v>17.21</v>
      </c>
    </row>
    <row r="198" spans="1:9" x14ac:dyDescent="0.25">
      <c r="A198" t="s">
        <v>341</v>
      </c>
      <c r="B198" t="s">
        <v>331</v>
      </c>
      <c r="C198" t="s">
        <v>4</v>
      </c>
      <c r="D198" s="3" t="s">
        <v>1114</v>
      </c>
      <c r="E198" t="s">
        <v>143</v>
      </c>
      <c r="F198" t="s">
        <v>12</v>
      </c>
      <c r="G198" t="s">
        <v>1102</v>
      </c>
      <c r="H198" t="s">
        <v>912</v>
      </c>
      <c r="I198">
        <v>57.9</v>
      </c>
    </row>
    <row r="199" spans="1:9" x14ac:dyDescent="0.25">
      <c r="A199" t="s">
        <v>341</v>
      </c>
      <c r="B199" t="s">
        <v>331</v>
      </c>
      <c r="C199" t="s">
        <v>4</v>
      </c>
      <c r="E199" t="s">
        <v>144</v>
      </c>
      <c r="F199" t="s">
        <v>1093</v>
      </c>
      <c r="G199" t="s">
        <v>1102</v>
      </c>
      <c r="H199" t="s">
        <v>914</v>
      </c>
      <c r="I199">
        <v>5.53</v>
      </c>
    </row>
    <row r="200" spans="1:9" x14ac:dyDescent="0.25">
      <c r="A200" t="s">
        <v>341</v>
      </c>
      <c r="B200" t="s">
        <v>331</v>
      </c>
      <c r="C200" t="s">
        <v>4</v>
      </c>
      <c r="E200" t="s">
        <v>854</v>
      </c>
      <c r="F200" t="s">
        <v>404</v>
      </c>
      <c r="G200" t="s">
        <v>1102</v>
      </c>
      <c r="H200" t="s">
        <v>910</v>
      </c>
      <c r="I200">
        <v>3.24</v>
      </c>
    </row>
    <row r="201" spans="1:9" x14ac:dyDescent="0.25">
      <c r="A201" t="s">
        <v>341</v>
      </c>
      <c r="B201" t="s">
        <v>331</v>
      </c>
      <c r="C201" t="s">
        <v>4</v>
      </c>
      <c r="E201" t="s">
        <v>856</v>
      </c>
      <c r="F201" t="s">
        <v>407</v>
      </c>
      <c r="G201" t="s">
        <v>1102</v>
      </c>
      <c r="H201" t="s">
        <v>916</v>
      </c>
      <c r="I201">
        <v>17.21</v>
      </c>
    </row>
    <row r="202" spans="1:9" x14ac:dyDescent="0.25">
      <c r="A202" t="s">
        <v>341</v>
      </c>
      <c r="B202" t="s">
        <v>331</v>
      </c>
      <c r="C202" t="s">
        <v>4</v>
      </c>
      <c r="E202" t="s">
        <v>145</v>
      </c>
      <c r="F202" t="s">
        <v>1095</v>
      </c>
      <c r="G202" t="s">
        <v>1102</v>
      </c>
      <c r="H202" t="s">
        <v>914</v>
      </c>
      <c r="I202">
        <v>3</v>
      </c>
    </row>
    <row r="203" spans="1:9" x14ac:dyDescent="0.25">
      <c r="A203" t="s">
        <v>341</v>
      </c>
      <c r="B203" t="s">
        <v>331</v>
      </c>
      <c r="C203" t="s">
        <v>4</v>
      </c>
      <c r="E203" t="s">
        <v>146</v>
      </c>
      <c r="F203" t="s">
        <v>42</v>
      </c>
      <c r="G203" t="s">
        <v>1102</v>
      </c>
      <c r="H203" t="s">
        <v>913</v>
      </c>
      <c r="I203">
        <v>7.34</v>
      </c>
    </row>
    <row r="204" spans="1:9" x14ac:dyDescent="0.25">
      <c r="A204" t="s">
        <v>341</v>
      </c>
      <c r="B204" t="s">
        <v>331</v>
      </c>
      <c r="C204" t="s">
        <v>4</v>
      </c>
      <c r="E204" t="s">
        <v>419</v>
      </c>
      <c r="F204" t="s">
        <v>406</v>
      </c>
      <c r="G204" t="s">
        <v>1102</v>
      </c>
      <c r="H204" t="s">
        <v>916</v>
      </c>
      <c r="I204">
        <v>17.21</v>
      </c>
    </row>
    <row r="205" spans="1:9" x14ac:dyDescent="0.25">
      <c r="A205" t="s">
        <v>277</v>
      </c>
      <c r="B205" t="s">
        <v>331</v>
      </c>
      <c r="C205" t="s">
        <v>4</v>
      </c>
      <c r="D205" s="3" t="s">
        <v>1114</v>
      </c>
      <c r="E205" t="s">
        <v>147</v>
      </c>
      <c r="F205" t="s">
        <v>12</v>
      </c>
      <c r="G205" t="s">
        <v>1102</v>
      </c>
      <c r="H205" t="s">
        <v>912</v>
      </c>
      <c r="I205">
        <v>57.9</v>
      </c>
    </row>
    <row r="206" spans="1:9" x14ac:dyDescent="0.25">
      <c r="A206" t="s">
        <v>277</v>
      </c>
      <c r="B206" t="s">
        <v>331</v>
      </c>
      <c r="C206" t="s">
        <v>4</v>
      </c>
      <c r="E206" t="s">
        <v>148</v>
      </c>
      <c r="F206" t="s">
        <v>1093</v>
      </c>
      <c r="G206" t="s">
        <v>1102</v>
      </c>
      <c r="H206" t="s">
        <v>914</v>
      </c>
      <c r="I206">
        <v>5.53</v>
      </c>
    </row>
    <row r="207" spans="1:9" x14ac:dyDescent="0.25">
      <c r="A207" t="s">
        <v>277</v>
      </c>
      <c r="B207" t="s">
        <v>331</v>
      </c>
      <c r="C207" t="s">
        <v>4</v>
      </c>
      <c r="E207" t="s">
        <v>864</v>
      </c>
      <c r="F207" t="s">
        <v>404</v>
      </c>
      <c r="G207" t="s">
        <v>1102</v>
      </c>
      <c r="H207" t="s">
        <v>910</v>
      </c>
      <c r="I207">
        <v>3.24</v>
      </c>
    </row>
    <row r="208" spans="1:9" x14ac:dyDescent="0.25">
      <c r="A208" t="s">
        <v>277</v>
      </c>
      <c r="B208" t="s">
        <v>331</v>
      </c>
      <c r="C208" t="s">
        <v>4</v>
      </c>
      <c r="E208" t="s">
        <v>866</v>
      </c>
      <c r="F208" t="s">
        <v>407</v>
      </c>
      <c r="G208" t="s">
        <v>1102</v>
      </c>
      <c r="H208" t="s">
        <v>916</v>
      </c>
      <c r="I208">
        <v>17.21</v>
      </c>
    </row>
    <row r="209" spans="1:9" x14ac:dyDescent="0.25">
      <c r="A209" t="s">
        <v>277</v>
      </c>
      <c r="B209" t="s">
        <v>331</v>
      </c>
      <c r="C209" t="s">
        <v>4</v>
      </c>
      <c r="E209" t="s">
        <v>149</v>
      </c>
      <c r="F209" t="s">
        <v>1095</v>
      </c>
      <c r="G209" t="s">
        <v>1102</v>
      </c>
      <c r="H209" t="s">
        <v>914</v>
      </c>
      <c r="I209">
        <v>3</v>
      </c>
    </row>
    <row r="210" spans="1:9" x14ac:dyDescent="0.25">
      <c r="A210" t="s">
        <v>277</v>
      </c>
      <c r="B210" t="s">
        <v>331</v>
      </c>
      <c r="C210" t="s">
        <v>4</v>
      </c>
      <c r="E210" t="s">
        <v>150</v>
      </c>
      <c r="F210" t="s">
        <v>42</v>
      </c>
      <c r="G210" t="s">
        <v>1102</v>
      </c>
      <c r="H210" t="s">
        <v>913</v>
      </c>
      <c r="I210">
        <v>7.34</v>
      </c>
    </row>
    <row r="211" spans="1:9" x14ac:dyDescent="0.25">
      <c r="A211" t="s">
        <v>277</v>
      </c>
      <c r="B211" t="s">
        <v>331</v>
      </c>
      <c r="C211" t="s">
        <v>4</v>
      </c>
      <c r="E211" t="s">
        <v>420</v>
      </c>
      <c r="F211" t="s">
        <v>406</v>
      </c>
      <c r="G211" t="s">
        <v>1102</v>
      </c>
      <c r="H211" t="s">
        <v>916</v>
      </c>
      <c r="I211">
        <v>17.21</v>
      </c>
    </row>
    <row r="212" spans="1:9" x14ac:dyDescent="0.25">
      <c r="A212" t="s">
        <v>342</v>
      </c>
      <c r="B212" t="s">
        <v>331</v>
      </c>
      <c r="C212" t="s">
        <v>4</v>
      </c>
      <c r="D212" s="3" t="s">
        <v>1114</v>
      </c>
      <c r="E212" t="s">
        <v>151</v>
      </c>
      <c r="F212" t="s">
        <v>12</v>
      </c>
      <c r="G212" t="s">
        <v>1102</v>
      </c>
      <c r="H212" t="s">
        <v>912</v>
      </c>
      <c r="I212">
        <v>57.9</v>
      </c>
    </row>
    <row r="213" spans="1:9" x14ac:dyDescent="0.25">
      <c r="A213" t="s">
        <v>342</v>
      </c>
      <c r="B213" t="s">
        <v>331</v>
      </c>
      <c r="C213" t="s">
        <v>4</v>
      </c>
      <c r="E213" t="s">
        <v>152</v>
      </c>
      <c r="F213" t="s">
        <v>1093</v>
      </c>
      <c r="G213" t="s">
        <v>1102</v>
      </c>
      <c r="H213" t="s">
        <v>914</v>
      </c>
      <c r="I213">
        <v>5.53</v>
      </c>
    </row>
    <row r="214" spans="1:9" x14ac:dyDescent="0.25">
      <c r="A214" t="s">
        <v>342</v>
      </c>
      <c r="B214" t="s">
        <v>331</v>
      </c>
      <c r="C214" t="s">
        <v>4</v>
      </c>
      <c r="E214" t="s">
        <v>874</v>
      </c>
      <c r="F214" t="s">
        <v>404</v>
      </c>
      <c r="G214" t="s">
        <v>1102</v>
      </c>
      <c r="H214" t="s">
        <v>910</v>
      </c>
      <c r="I214">
        <v>3.24</v>
      </c>
    </row>
    <row r="215" spans="1:9" x14ac:dyDescent="0.25">
      <c r="A215" t="s">
        <v>342</v>
      </c>
      <c r="B215" t="s">
        <v>331</v>
      </c>
      <c r="C215" t="s">
        <v>4</v>
      </c>
      <c r="E215" t="s">
        <v>876</v>
      </c>
      <c r="F215" t="s">
        <v>407</v>
      </c>
      <c r="G215" t="s">
        <v>1102</v>
      </c>
      <c r="H215" t="s">
        <v>916</v>
      </c>
      <c r="I215">
        <v>17.21</v>
      </c>
    </row>
    <row r="216" spans="1:9" x14ac:dyDescent="0.25">
      <c r="A216" t="s">
        <v>342</v>
      </c>
      <c r="B216" t="s">
        <v>331</v>
      </c>
      <c r="C216" t="s">
        <v>4</v>
      </c>
      <c r="E216" t="s">
        <v>153</v>
      </c>
      <c r="F216" t="s">
        <v>1095</v>
      </c>
      <c r="G216" t="s">
        <v>1102</v>
      </c>
      <c r="H216" t="s">
        <v>914</v>
      </c>
      <c r="I216">
        <v>3</v>
      </c>
    </row>
    <row r="217" spans="1:9" x14ac:dyDescent="0.25">
      <c r="A217" t="s">
        <v>342</v>
      </c>
      <c r="B217" t="s">
        <v>331</v>
      </c>
      <c r="C217" t="s">
        <v>4</v>
      </c>
      <c r="E217" t="s">
        <v>154</v>
      </c>
      <c r="F217" t="s">
        <v>42</v>
      </c>
      <c r="G217" t="s">
        <v>1102</v>
      </c>
      <c r="H217" t="s">
        <v>913</v>
      </c>
      <c r="I217">
        <v>7.34</v>
      </c>
    </row>
    <row r="218" spans="1:9" x14ac:dyDescent="0.25">
      <c r="A218" t="s">
        <v>342</v>
      </c>
      <c r="B218" t="s">
        <v>331</v>
      </c>
      <c r="C218" t="s">
        <v>4</v>
      </c>
      <c r="E218" t="s">
        <v>421</v>
      </c>
      <c r="F218" t="s">
        <v>406</v>
      </c>
      <c r="G218" t="s">
        <v>1102</v>
      </c>
      <c r="H218" t="s">
        <v>916</v>
      </c>
      <c r="I218">
        <v>17.21</v>
      </c>
    </row>
    <row r="219" spans="1:9" x14ac:dyDescent="0.25">
      <c r="A219" t="s">
        <v>358</v>
      </c>
      <c r="B219" t="s">
        <v>299</v>
      </c>
      <c r="C219" t="s">
        <v>4</v>
      </c>
      <c r="E219" t="s">
        <v>372</v>
      </c>
      <c r="F219" t="s">
        <v>989</v>
      </c>
      <c r="G219" t="s">
        <v>1102</v>
      </c>
      <c r="H219" t="s">
        <v>371</v>
      </c>
      <c r="I219">
        <v>115.59</v>
      </c>
    </row>
    <row r="220" spans="1:9" x14ac:dyDescent="0.25">
      <c r="A220" t="s">
        <v>446</v>
      </c>
      <c r="B220" t="s">
        <v>332</v>
      </c>
      <c r="C220" t="s">
        <v>4</v>
      </c>
      <c r="E220" t="s">
        <v>447</v>
      </c>
      <c r="F220" t="s">
        <v>406</v>
      </c>
      <c r="G220" t="s">
        <v>1102</v>
      </c>
      <c r="H220" t="s">
        <v>916</v>
      </c>
      <c r="I220">
        <v>17.21</v>
      </c>
    </row>
    <row r="221" spans="1:9" x14ac:dyDescent="0.25">
      <c r="A221" t="s">
        <v>363</v>
      </c>
      <c r="B221" t="s">
        <v>364</v>
      </c>
      <c r="C221" t="s">
        <v>4</v>
      </c>
      <c r="E221" t="s">
        <v>365</v>
      </c>
      <c r="F221" t="s">
        <v>1094</v>
      </c>
      <c r="G221" t="s">
        <v>1102</v>
      </c>
      <c r="H221" t="s">
        <v>988</v>
      </c>
      <c r="I221">
        <v>177.55</v>
      </c>
    </row>
    <row r="222" spans="1:9" x14ac:dyDescent="0.25">
      <c r="A222" t="s">
        <v>363</v>
      </c>
      <c r="B222" t="s">
        <v>364</v>
      </c>
      <c r="C222" t="s">
        <v>4</v>
      </c>
      <c r="E222" t="s">
        <v>367</v>
      </c>
      <c r="F222" t="s">
        <v>370</v>
      </c>
      <c r="G222" t="s">
        <v>1102</v>
      </c>
      <c r="H222" t="s">
        <v>988</v>
      </c>
      <c r="I222">
        <v>54.2</v>
      </c>
    </row>
    <row r="223" spans="1:9" x14ac:dyDescent="0.25">
      <c r="A223" t="s">
        <v>357</v>
      </c>
      <c r="B223" t="s">
        <v>332</v>
      </c>
      <c r="C223" t="s">
        <v>4</v>
      </c>
      <c r="E223" t="s">
        <v>890</v>
      </c>
      <c r="F223" t="s">
        <v>404</v>
      </c>
      <c r="G223" t="s">
        <v>1102</v>
      </c>
      <c r="H223" t="s">
        <v>910</v>
      </c>
      <c r="I223">
        <v>3.24</v>
      </c>
    </row>
    <row r="224" spans="1:9" x14ac:dyDescent="0.25">
      <c r="A224" t="s">
        <v>357</v>
      </c>
      <c r="B224" t="s">
        <v>332</v>
      </c>
      <c r="C224" t="s">
        <v>4</v>
      </c>
      <c r="E224" t="s">
        <v>893</v>
      </c>
      <c r="F224" t="s">
        <v>407</v>
      </c>
      <c r="G224" t="s">
        <v>1102</v>
      </c>
      <c r="H224" t="s">
        <v>916</v>
      </c>
      <c r="I224">
        <v>17.21</v>
      </c>
    </row>
    <row r="225" spans="1:9" x14ac:dyDescent="0.25">
      <c r="A225" t="s">
        <v>357</v>
      </c>
      <c r="B225" t="s">
        <v>332</v>
      </c>
      <c r="C225" t="s">
        <v>4</v>
      </c>
      <c r="E225" t="s">
        <v>896</v>
      </c>
      <c r="F225" t="s">
        <v>411</v>
      </c>
      <c r="G225" t="s">
        <v>1102</v>
      </c>
      <c r="H225" t="s">
        <v>988</v>
      </c>
      <c r="I225">
        <v>2.99</v>
      </c>
    </row>
    <row r="226" spans="1:9" x14ac:dyDescent="0.25">
      <c r="A226" t="s">
        <v>357</v>
      </c>
      <c r="B226" t="s">
        <v>332</v>
      </c>
      <c r="C226" t="s">
        <v>4</v>
      </c>
      <c r="E226" t="s">
        <v>413</v>
      </c>
      <c r="F226" t="s">
        <v>406</v>
      </c>
      <c r="G226" t="s">
        <v>1102</v>
      </c>
      <c r="H226" t="s">
        <v>916</v>
      </c>
      <c r="I226">
        <v>17.21</v>
      </c>
    </row>
    <row r="227" spans="1:9" x14ac:dyDescent="0.25">
      <c r="A227" t="s">
        <v>357</v>
      </c>
      <c r="B227" t="s">
        <v>332</v>
      </c>
      <c r="C227" t="s">
        <v>4</v>
      </c>
      <c r="E227" t="s">
        <v>354</v>
      </c>
      <c r="F227" t="s">
        <v>316</v>
      </c>
      <c r="G227" t="s">
        <v>1102</v>
      </c>
      <c r="H227" t="s">
        <v>988</v>
      </c>
      <c r="I227">
        <v>324.23</v>
      </c>
    </row>
    <row r="228" spans="1:9" s="3" customFormat="1" x14ac:dyDescent="0.25">
      <c r="A228" s="3" t="s">
        <v>1142</v>
      </c>
      <c r="B228" s="3" t="s">
        <v>1141</v>
      </c>
      <c r="C228" s="3" t="s">
        <v>4</v>
      </c>
      <c r="D228" s="3" t="s">
        <v>1156</v>
      </c>
      <c r="E228" s="3" t="s">
        <v>1143</v>
      </c>
      <c r="F228" s="3" t="s">
        <v>1144</v>
      </c>
      <c r="G228" s="3" t="s">
        <v>1102</v>
      </c>
      <c r="H228" s="3" t="s">
        <v>916</v>
      </c>
      <c r="I228" s="3">
        <v>3.35</v>
      </c>
    </row>
    <row r="229" spans="1:9" s="3" customFormat="1" x14ac:dyDescent="0.25">
      <c r="A229" s="3" t="s">
        <v>1142</v>
      </c>
      <c r="B229" s="3" t="s">
        <v>1141</v>
      </c>
      <c r="C229" s="3" t="s">
        <v>4</v>
      </c>
      <c r="D229" s="3" t="s">
        <v>1156</v>
      </c>
      <c r="E229" s="3" t="s">
        <v>1145</v>
      </c>
      <c r="F229" s="3" t="s">
        <v>1149</v>
      </c>
      <c r="G229" s="3" t="s">
        <v>1102</v>
      </c>
      <c r="H229" s="3" t="s">
        <v>916</v>
      </c>
      <c r="I229" s="3">
        <v>4.88</v>
      </c>
    </row>
    <row r="230" spans="1:9" s="3" customFormat="1" x14ac:dyDescent="0.25">
      <c r="A230" s="3" t="s">
        <v>1142</v>
      </c>
      <c r="B230" s="3" t="s">
        <v>1141</v>
      </c>
      <c r="C230" s="3" t="s">
        <v>4</v>
      </c>
      <c r="D230" s="3" t="s">
        <v>1156</v>
      </c>
      <c r="E230" s="3" t="s">
        <v>1146</v>
      </c>
      <c r="F230" s="3" t="s">
        <v>1150</v>
      </c>
      <c r="G230" s="3" t="s">
        <v>1102</v>
      </c>
      <c r="H230" s="3" t="s">
        <v>916</v>
      </c>
      <c r="I230" s="3">
        <v>4.5</v>
      </c>
    </row>
    <row r="231" spans="1:9" s="3" customFormat="1" x14ac:dyDescent="0.25">
      <c r="A231" s="3" t="s">
        <v>1142</v>
      </c>
      <c r="B231" s="3" t="s">
        <v>1141</v>
      </c>
      <c r="C231" s="3" t="s">
        <v>4</v>
      </c>
      <c r="D231" s="3" t="s">
        <v>1156</v>
      </c>
      <c r="E231" s="3" t="s">
        <v>1147</v>
      </c>
      <c r="F231" s="3" t="s">
        <v>1151</v>
      </c>
      <c r="G231" s="3" t="s">
        <v>1102</v>
      </c>
      <c r="H231" s="3" t="s">
        <v>916</v>
      </c>
      <c r="I231" s="3">
        <v>3.9</v>
      </c>
    </row>
    <row r="232" spans="1:9" s="3" customFormat="1" x14ac:dyDescent="0.25">
      <c r="A232" s="3" t="s">
        <v>1142</v>
      </c>
      <c r="B232" s="3" t="s">
        <v>1141</v>
      </c>
      <c r="C232" s="3" t="s">
        <v>4</v>
      </c>
      <c r="D232" s="3" t="s">
        <v>1156</v>
      </c>
      <c r="E232" s="3" t="s">
        <v>1148</v>
      </c>
      <c r="F232" s="3" t="s">
        <v>1152</v>
      </c>
      <c r="G232" s="3" t="s">
        <v>1102</v>
      </c>
      <c r="H232" s="3" t="s">
        <v>916</v>
      </c>
      <c r="I232" s="3">
        <v>3.15</v>
      </c>
    </row>
    <row r="233" spans="1:9" x14ac:dyDescent="0.25">
      <c r="A233" s="3" t="s">
        <v>994</v>
      </c>
      <c r="B233" s="3"/>
      <c r="C233" s="3"/>
      <c r="E233" s="3"/>
      <c r="F233" s="3"/>
      <c r="G233" s="3"/>
      <c r="H233" s="3">
        <f>SUBTOTAL(103,_Стеля[Оздоблення])</f>
        <v>230</v>
      </c>
      <c r="I233" s="3">
        <f>SUBTOTAL(109,_Стеля[Кількість])</f>
        <v>4505.7700000000032</v>
      </c>
    </row>
  </sheetData>
  <conditionalFormatting sqref="A3:I227 A233:I233 H228:I232">
    <cfRule type="expression" dxfId="24" priority="8">
      <formula>AND(ROW(A3)=CELL("строка"),$D$1="вкл")</formula>
    </cfRule>
  </conditionalFormatting>
  <conditionalFormatting sqref="A228:B232 D228:E232">
    <cfRule type="expression" dxfId="23" priority="7">
      <formula>AND(ROW(A228)=CELL("строка"),$D$1="вкл")</formula>
    </cfRule>
  </conditionalFormatting>
  <conditionalFormatting sqref="F228:G232">
    <cfRule type="expression" dxfId="22" priority="6">
      <formula>AND(ROW(F228)=CELL("строка"),$D$1="вкл")</formula>
    </cfRule>
  </conditionalFormatting>
  <conditionalFormatting sqref="C228">
    <cfRule type="expression" dxfId="21" priority="5">
      <formula>AND(ROW(C228)=CELL("строка"),$D$1="вкл")</formula>
    </cfRule>
  </conditionalFormatting>
  <conditionalFormatting sqref="C229">
    <cfRule type="expression" dxfId="20" priority="4">
      <formula>AND(ROW(C229)=CELL("строка"),$D$1="вкл")</formula>
    </cfRule>
  </conditionalFormatting>
  <conditionalFormatting sqref="C230">
    <cfRule type="expression" dxfId="19" priority="3">
      <formula>AND(ROW(C230)=CELL("строка"),$D$1="вкл")</formula>
    </cfRule>
  </conditionalFormatting>
  <conditionalFormatting sqref="C231">
    <cfRule type="expression" dxfId="18" priority="2">
      <formula>AND(ROW(C231)=CELL("строка"),$D$1="вкл")</formula>
    </cfRule>
  </conditionalFormatting>
  <conditionalFormatting sqref="C232">
    <cfRule type="expression" dxfId="17" priority="1">
      <formula>AND(ROW(C232)=CELL("строка"),$D$1="вкл")</formula>
    </cfRule>
  </conditionalFormatting>
  <dataValidations count="1">
    <dataValidation type="list" allowBlank="1" showInputMessage="1" showErrorMessage="1" sqref="D1" xr:uid="{39179CE5-F4BC-470D-8A07-00C1A1ABEA9F}">
      <formula1>"вкл,выкл"</formula1>
    </dataValidation>
  </dataValidation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0500-B1DE-4C12-902E-DB8FF4217038}">
  <sheetPr codeName="Лист9"/>
  <dimension ref="A1:I556"/>
  <sheetViews>
    <sheetView zoomScale="85" zoomScaleNormal="85" workbookViewId="0">
      <pane ySplit="2" topLeftCell="A90" activePane="bottomLeft" state="frozen"/>
      <selection activeCell="H53" sqref="H53"/>
      <selection pane="bottomLeft" activeCell="H53" sqref="H53"/>
    </sheetView>
  </sheetViews>
  <sheetFormatPr defaultRowHeight="15" x14ac:dyDescent="0.25"/>
  <cols>
    <col min="1" max="1" width="15.7109375" customWidth="1"/>
    <col min="2" max="2" width="16.5703125" customWidth="1"/>
    <col min="3" max="3" width="22.85546875" bestFit="1" customWidth="1"/>
    <col min="4" max="4" width="16.85546875" style="3" bestFit="1" customWidth="1"/>
    <col min="5" max="5" width="27.140625" bestFit="1" customWidth="1"/>
    <col min="6" max="6" width="65.5703125" bestFit="1" customWidth="1"/>
    <col min="7" max="7" width="10.28515625" bestFit="1" customWidth="1"/>
    <col min="8" max="8" width="126.7109375" customWidth="1"/>
    <col min="9" max="9" width="11.42578125" bestFit="1" customWidth="1"/>
    <col min="10" max="10" width="11.28515625" customWidth="1"/>
  </cols>
  <sheetData>
    <row r="1" spans="1:9" s="3" customFormat="1" x14ac:dyDescent="0.25">
      <c r="C1" s="3" t="s">
        <v>1153</v>
      </c>
      <c r="D1" s="15" t="s">
        <v>1154</v>
      </c>
    </row>
    <row r="2" spans="1:9" x14ac:dyDescent="0.25">
      <c r="A2" t="s">
        <v>324</v>
      </c>
      <c r="B2" t="s">
        <v>106</v>
      </c>
      <c r="C2" t="s">
        <v>1117</v>
      </c>
      <c r="D2" s="3" t="s">
        <v>1107</v>
      </c>
      <c r="E2" t="s">
        <v>334</v>
      </c>
      <c r="F2" t="s">
        <v>333</v>
      </c>
      <c r="G2" t="s">
        <v>1100</v>
      </c>
      <c r="H2" t="s">
        <v>1105</v>
      </c>
      <c r="I2" t="s">
        <v>1104</v>
      </c>
    </row>
    <row r="3" spans="1:9" x14ac:dyDescent="0.25">
      <c r="A3" t="s">
        <v>336</v>
      </c>
      <c r="B3" t="s">
        <v>107</v>
      </c>
      <c r="C3" t="s">
        <v>1106</v>
      </c>
      <c r="D3" s="3" t="s">
        <v>1113</v>
      </c>
      <c r="E3" t="s">
        <v>500</v>
      </c>
      <c r="F3" t="s">
        <v>244</v>
      </c>
      <c r="G3" t="s">
        <v>1102</v>
      </c>
      <c r="H3" t="s">
        <v>987</v>
      </c>
      <c r="I3">
        <v>15.4</v>
      </c>
    </row>
    <row r="4" spans="1:9" x14ac:dyDescent="0.25">
      <c r="A4" t="s">
        <v>336</v>
      </c>
      <c r="B4" t="s">
        <v>107</v>
      </c>
      <c r="C4" t="s">
        <v>1106</v>
      </c>
      <c r="E4" t="s">
        <v>400</v>
      </c>
      <c r="F4" t="s">
        <v>399</v>
      </c>
      <c r="G4" t="s">
        <v>1102</v>
      </c>
      <c r="H4" t="s">
        <v>987</v>
      </c>
      <c r="I4">
        <v>17.23</v>
      </c>
    </row>
    <row r="5" spans="1:9" x14ac:dyDescent="0.25">
      <c r="A5" t="s">
        <v>336</v>
      </c>
      <c r="B5" t="s">
        <v>107</v>
      </c>
      <c r="C5" t="s">
        <v>1106</v>
      </c>
      <c r="D5" s="3" t="s">
        <v>1108</v>
      </c>
      <c r="E5" t="s">
        <v>918</v>
      </c>
      <c r="F5" t="s">
        <v>1022</v>
      </c>
      <c r="G5" t="s">
        <v>1101</v>
      </c>
      <c r="H5" t="s">
        <v>906</v>
      </c>
      <c r="I5">
        <v>9.5</v>
      </c>
    </row>
    <row r="6" spans="1:9" x14ac:dyDescent="0.25">
      <c r="A6" t="s">
        <v>336</v>
      </c>
      <c r="B6" t="s">
        <v>107</v>
      </c>
      <c r="C6" t="s">
        <v>1106</v>
      </c>
      <c r="E6" t="s">
        <v>401</v>
      </c>
      <c r="F6" t="s">
        <v>402</v>
      </c>
      <c r="G6" t="s">
        <v>1102</v>
      </c>
      <c r="H6" t="s">
        <v>987</v>
      </c>
      <c r="I6">
        <v>130.31</v>
      </c>
    </row>
    <row r="7" spans="1:9" x14ac:dyDescent="0.25">
      <c r="A7" t="s">
        <v>336</v>
      </c>
      <c r="B7" t="s">
        <v>107</v>
      </c>
      <c r="C7" t="s">
        <v>1106</v>
      </c>
      <c r="D7" s="3" t="s">
        <v>1108</v>
      </c>
      <c r="E7" t="s">
        <v>1018</v>
      </c>
      <c r="F7" t="s">
        <v>1028</v>
      </c>
      <c r="G7" t="s">
        <v>1101</v>
      </c>
      <c r="H7" t="s">
        <v>906</v>
      </c>
      <c r="I7">
        <v>27.7</v>
      </c>
    </row>
    <row r="8" spans="1:9" x14ac:dyDescent="0.25">
      <c r="A8" t="s">
        <v>336</v>
      </c>
      <c r="B8" t="s">
        <v>107</v>
      </c>
      <c r="C8" t="s">
        <v>1106</v>
      </c>
      <c r="E8" t="s">
        <v>448</v>
      </c>
      <c r="F8" t="s">
        <v>449</v>
      </c>
      <c r="G8" t="s">
        <v>1102</v>
      </c>
      <c r="H8" t="s">
        <v>917</v>
      </c>
      <c r="I8">
        <v>58</v>
      </c>
    </row>
    <row r="9" spans="1:9" x14ac:dyDescent="0.25">
      <c r="A9" t="s">
        <v>336</v>
      </c>
      <c r="B9" t="s">
        <v>107</v>
      </c>
      <c r="C9" t="s">
        <v>1106</v>
      </c>
      <c r="D9" s="3" t="s">
        <v>1108</v>
      </c>
      <c r="E9" t="s">
        <v>919</v>
      </c>
      <c r="F9" t="s">
        <v>1023</v>
      </c>
      <c r="G9" t="s">
        <v>1101</v>
      </c>
      <c r="H9" t="s">
        <v>906</v>
      </c>
      <c r="I9">
        <v>13</v>
      </c>
    </row>
    <row r="10" spans="1:9" x14ac:dyDescent="0.25">
      <c r="A10" t="s">
        <v>336</v>
      </c>
      <c r="B10" t="s">
        <v>107</v>
      </c>
      <c r="C10" t="s">
        <v>1106</v>
      </c>
      <c r="E10" t="s">
        <v>450</v>
      </c>
      <c r="F10" t="s">
        <v>451</v>
      </c>
      <c r="G10" t="s">
        <v>1102</v>
      </c>
      <c r="H10" t="s">
        <v>917</v>
      </c>
      <c r="I10">
        <v>48.92</v>
      </c>
    </row>
    <row r="11" spans="1:9" x14ac:dyDescent="0.25">
      <c r="A11" t="s">
        <v>336</v>
      </c>
      <c r="B11" t="s">
        <v>107</v>
      </c>
      <c r="C11" t="s">
        <v>1106</v>
      </c>
      <c r="D11" s="3" t="s">
        <v>1108</v>
      </c>
      <c r="E11" t="s">
        <v>920</v>
      </c>
      <c r="F11" t="s">
        <v>1024</v>
      </c>
      <c r="G11" t="s">
        <v>1101</v>
      </c>
      <c r="H11" t="s">
        <v>906</v>
      </c>
      <c r="I11">
        <v>12.1</v>
      </c>
    </row>
    <row r="12" spans="1:9" x14ac:dyDescent="0.25">
      <c r="A12" t="s">
        <v>336</v>
      </c>
      <c r="B12" t="s">
        <v>107</v>
      </c>
      <c r="C12" t="s">
        <v>1106</v>
      </c>
      <c r="E12" t="s">
        <v>452</v>
      </c>
      <c r="F12" t="s">
        <v>375</v>
      </c>
      <c r="G12" t="s">
        <v>1102</v>
      </c>
      <c r="H12" t="s">
        <v>917</v>
      </c>
      <c r="I12">
        <v>40.98</v>
      </c>
    </row>
    <row r="13" spans="1:9" x14ac:dyDescent="0.25">
      <c r="A13" t="s">
        <v>336</v>
      </c>
      <c r="B13" t="s">
        <v>107</v>
      </c>
      <c r="C13" t="s">
        <v>1106</v>
      </c>
      <c r="E13" t="s">
        <v>452</v>
      </c>
      <c r="F13" t="s">
        <v>1180</v>
      </c>
      <c r="G13" t="s">
        <v>1102</v>
      </c>
      <c r="H13" t="s">
        <v>538</v>
      </c>
      <c r="I13">
        <v>6.9</v>
      </c>
    </row>
    <row r="14" spans="1:9" x14ac:dyDescent="0.25">
      <c r="A14" t="s">
        <v>336</v>
      </c>
      <c r="B14" t="s">
        <v>107</v>
      </c>
      <c r="C14" t="s">
        <v>1106</v>
      </c>
      <c r="E14" t="s">
        <v>452</v>
      </c>
      <c r="F14" t="s">
        <v>1179</v>
      </c>
      <c r="G14" t="s">
        <v>1102</v>
      </c>
      <c r="H14" t="s">
        <v>538</v>
      </c>
      <c r="I14">
        <v>2.75</v>
      </c>
    </row>
    <row r="15" spans="1:9" x14ac:dyDescent="0.25">
      <c r="A15" t="s">
        <v>336</v>
      </c>
      <c r="B15" t="s">
        <v>107</v>
      </c>
      <c r="C15" t="s">
        <v>1106</v>
      </c>
      <c r="D15" s="3" t="s">
        <v>1109</v>
      </c>
      <c r="E15" t="s">
        <v>959</v>
      </c>
      <c r="F15" t="s">
        <v>965</v>
      </c>
      <c r="G15" t="s">
        <v>1101</v>
      </c>
      <c r="H15" t="s">
        <v>906</v>
      </c>
      <c r="I15">
        <v>2.93</v>
      </c>
    </row>
    <row r="16" spans="1:9" x14ac:dyDescent="0.25">
      <c r="A16" t="s">
        <v>336</v>
      </c>
      <c r="B16" t="s">
        <v>107</v>
      </c>
      <c r="C16" t="s">
        <v>1106</v>
      </c>
      <c r="E16" t="s">
        <v>453</v>
      </c>
      <c r="F16" t="s">
        <v>407</v>
      </c>
      <c r="G16" t="s">
        <v>1102</v>
      </c>
      <c r="H16" t="s">
        <v>910</v>
      </c>
      <c r="I16">
        <v>73.7</v>
      </c>
    </row>
    <row r="17" spans="1:9" x14ac:dyDescent="0.25">
      <c r="A17" t="s">
        <v>336</v>
      </c>
      <c r="B17" t="s">
        <v>107</v>
      </c>
      <c r="C17" t="s">
        <v>1106</v>
      </c>
      <c r="D17" s="3" t="s">
        <v>1109</v>
      </c>
      <c r="E17" t="s">
        <v>929</v>
      </c>
      <c r="F17" t="s">
        <v>966</v>
      </c>
      <c r="G17" t="s">
        <v>1101</v>
      </c>
      <c r="H17" t="s">
        <v>906</v>
      </c>
      <c r="I17">
        <v>21</v>
      </c>
    </row>
    <row r="18" spans="1:9" x14ac:dyDescent="0.25">
      <c r="A18" t="s">
        <v>336</v>
      </c>
      <c r="B18" t="s">
        <v>107</v>
      </c>
      <c r="C18" t="s">
        <v>1106</v>
      </c>
      <c r="E18" t="s">
        <v>454</v>
      </c>
      <c r="F18" t="s">
        <v>404</v>
      </c>
      <c r="G18" t="s">
        <v>1102</v>
      </c>
      <c r="H18" t="s">
        <v>916</v>
      </c>
      <c r="I18">
        <v>30.11</v>
      </c>
    </row>
    <row r="19" spans="1:9" x14ac:dyDescent="0.25">
      <c r="A19" t="s">
        <v>336</v>
      </c>
      <c r="B19" t="s">
        <v>107</v>
      </c>
      <c r="C19" t="s">
        <v>1106</v>
      </c>
      <c r="D19" s="3" t="s">
        <v>1109</v>
      </c>
      <c r="E19" t="s">
        <v>921</v>
      </c>
      <c r="F19" t="s">
        <v>967</v>
      </c>
      <c r="G19" t="s">
        <v>1101</v>
      </c>
      <c r="H19" t="s">
        <v>906</v>
      </c>
      <c r="I19">
        <v>14.83</v>
      </c>
    </row>
    <row r="20" spans="1:9" x14ac:dyDescent="0.25">
      <c r="A20" t="s">
        <v>336</v>
      </c>
      <c r="B20" t="s">
        <v>107</v>
      </c>
      <c r="C20" t="s">
        <v>1106</v>
      </c>
      <c r="E20" t="s">
        <v>22</v>
      </c>
      <c r="F20" t="s">
        <v>404</v>
      </c>
      <c r="G20" t="s">
        <v>1102</v>
      </c>
      <c r="H20" t="s">
        <v>917</v>
      </c>
      <c r="I20">
        <v>147.5</v>
      </c>
    </row>
    <row r="21" spans="1:9" x14ac:dyDescent="0.25">
      <c r="A21" t="s">
        <v>336</v>
      </c>
      <c r="B21" t="s">
        <v>107</v>
      </c>
      <c r="C21" t="s">
        <v>1106</v>
      </c>
      <c r="D21" s="3" t="s">
        <v>1109</v>
      </c>
      <c r="E21" t="s">
        <v>548</v>
      </c>
      <c r="F21" t="s">
        <v>968</v>
      </c>
      <c r="G21" t="s">
        <v>1101</v>
      </c>
      <c r="H21" t="s">
        <v>906</v>
      </c>
      <c r="I21">
        <v>74.349999999999994</v>
      </c>
    </row>
    <row r="22" spans="1:9" x14ac:dyDescent="0.25">
      <c r="A22" t="s">
        <v>336</v>
      </c>
      <c r="B22" t="s">
        <v>107</v>
      </c>
      <c r="C22" t="s">
        <v>1106</v>
      </c>
      <c r="E22" t="s">
        <v>23</v>
      </c>
      <c r="F22" t="s">
        <v>1095</v>
      </c>
      <c r="G22" t="s">
        <v>1102</v>
      </c>
      <c r="H22" t="s">
        <v>917</v>
      </c>
      <c r="I22">
        <v>13.42</v>
      </c>
    </row>
    <row r="23" spans="1:9" x14ac:dyDescent="0.25">
      <c r="A23" t="s">
        <v>336</v>
      </c>
      <c r="B23" t="s">
        <v>107</v>
      </c>
      <c r="C23" t="s">
        <v>1106</v>
      </c>
      <c r="D23" s="3" t="s">
        <v>1112</v>
      </c>
      <c r="E23" t="s">
        <v>1042</v>
      </c>
      <c r="F23" t="s">
        <v>1095</v>
      </c>
      <c r="G23" t="s">
        <v>1102</v>
      </c>
      <c r="H23" t="s">
        <v>1039</v>
      </c>
      <c r="I23">
        <v>2.5</v>
      </c>
    </row>
    <row r="24" spans="1:9" x14ac:dyDescent="0.25">
      <c r="A24" t="s">
        <v>336</v>
      </c>
      <c r="B24" t="s">
        <v>107</v>
      </c>
      <c r="C24" t="s">
        <v>1106</v>
      </c>
      <c r="D24" s="3" t="s">
        <v>1109</v>
      </c>
      <c r="E24" t="s">
        <v>550</v>
      </c>
      <c r="F24" t="s">
        <v>1096</v>
      </c>
      <c r="G24" t="s">
        <v>1101</v>
      </c>
      <c r="H24" t="s">
        <v>907</v>
      </c>
      <c r="I24">
        <v>4.5999999999999996</v>
      </c>
    </row>
    <row r="25" spans="1:9" x14ac:dyDescent="0.25">
      <c r="A25" t="s">
        <v>336</v>
      </c>
      <c r="B25" t="s">
        <v>107</v>
      </c>
      <c r="C25" t="s">
        <v>1106</v>
      </c>
      <c r="E25" t="s">
        <v>21</v>
      </c>
      <c r="F25" t="s">
        <v>12</v>
      </c>
      <c r="G25" t="s">
        <v>1102</v>
      </c>
      <c r="H25" t="s">
        <v>917</v>
      </c>
      <c r="I25">
        <v>164.42</v>
      </c>
    </row>
    <row r="26" spans="1:9" x14ac:dyDescent="0.25">
      <c r="A26" t="s">
        <v>336</v>
      </c>
      <c r="B26" t="s">
        <v>107</v>
      </c>
      <c r="C26" t="s">
        <v>1106</v>
      </c>
      <c r="D26" s="3" t="s">
        <v>1109</v>
      </c>
      <c r="E26" t="s">
        <v>551</v>
      </c>
      <c r="F26" t="s">
        <v>968</v>
      </c>
      <c r="G26" t="s">
        <v>1101</v>
      </c>
      <c r="H26" t="s">
        <v>906</v>
      </c>
      <c r="I26">
        <v>33.4</v>
      </c>
    </row>
    <row r="27" spans="1:9" x14ac:dyDescent="0.25">
      <c r="A27" t="s">
        <v>336</v>
      </c>
      <c r="B27" t="s">
        <v>107</v>
      </c>
      <c r="C27" t="s">
        <v>1106</v>
      </c>
      <c r="E27" t="s">
        <v>455</v>
      </c>
      <c r="F27" t="s">
        <v>404</v>
      </c>
      <c r="G27" t="s">
        <v>1102</v>
      </c>
      <c r="H27" t="s">
        <v>916</v>
      </c>
      <c r="I27">
        <v>31</v>
      </c>
    </row>
    <row r="28" spans="1:9" x14ac:dyDescent="0.25">
      <c r="A28" t="s">
        <v>336</v>
      </c>
      <c r="B28" t="s">
        <v>107</v>
      </c>
      <c r="C28" t="s">
        <v>1106</v>
      </c>
      <c r="D28" s="3" t="s">
        <v>1109</v>
      </c>
      <c r="E28" t="s">
        <v>922</v>
      </c>
      <c r="F28" t="s">
        <v>967</v>
      </c>
      <c r="G28" t="s">
        <v>1101</v>
      </c>
      <c r="H28" t="s">
        <v>906</v>
      </c>
      <c r="I28">
        <v>4.95</v>
      </c>
    </row>
    <row r="29" spans="1:9" x14ac:dyDescent="0.25">
      <c r="A29" t="s">
        <v>336</v>
      </c>
      <c r="B29" t="s">
        <v>107</v>
      </c>
      <c r="C29" t="s">
        <v>1106</v>
      </c>
      <c r="E29" t="s">
        <v>456</v>
      </c>
      <c r="F29" t="s">
        <v>407</v>
      </c>
      <c r="G29" t="s">
        <v>1102</v>
      </c>
      <c r="H29" t="s">
        <v>910</v>
      </c>
      <c r="I29">
        <v>115.28</v>
      </c>
    </row>
    <row r="30" spans="1:9" x14ac:dyDescent="0.25">
      <c r="A30" t="s">
        <v>336</v>
      </c>
      <c r="B30" t="s">
        <v>107</v>
      </c>
      <c r="C30" t="s">
        <v>1106</v>
      </c>
      <c r="D30" s="3" t="s">
        <v>1109</v>
      </c>
      <c r="E30" t="s">
        <v>930</v>
      </c>
      <c r="F30" t="s">
        <v>970</v>
      </c>
      <c r="G30" t="s">
        <v>1101</v>
      </c>
      <c r="H30" t="s">
        <v>906</v>
      </c>
      <c r="I30">
        <v>21</v>
      </c>
    </row>
    <row r="31" spans="1:9" x14ac:dyDescent="0.25">
      <c r="A31" t="s">
        <v>336</v>
      </c>
      <c r="B31" t="s">
        <v>107</v>
      </c>
      <c r="C31" t="s">
        <v>1106</v>
      </c>
      <c r="E31" t="s">
        <v>457</v>
      </c>
      <c r="F31" t="s">
        <v>909</v>
      </c>
      <c r="G31" t="s">
        <v>1102</v>
      </c>
      <c r="H31" t="s">
        <v>910</v>
      </c>
      <c r="I31">
        <v>55.82</v>
      </c>
    </row>
    <row r="32" spans="1:9" x14ac:dyDescent="0.25">
      <c r="A32" t="s">
        <v>336</v>
      </c>
      <c r="B32" t="s">
        <v>107</v>
      </c>
      <c r="C32" t="s">
        <v>1106</v>
      </c>
      <c r="D32" s="3" t="s">
        <v>1109</v>
      </c>
      <c r="E32" t="s">
        <v>931</v>
      </c>
      <c r="F32" t="s">
        <v>971</v>
      </c>
      <c r="G32" t="s">
        <v>1101</v>
      </c>
      <c r="H32" t="s">
        <v>906</v>
      </c>
      <c r="I32">
        <v>12.05</v>
      </c>
    </row>
    <row r="33" spans="1:9" x14ac:dyDescent="0.25">
      <c r="A33" t="s">
        <v>336</v>
      </c>
      <c r="B33" t="s">
        <v>107</v>
      </c>
      <c r="C33" t="s">
        <v>1106</v>
      </c>
      <c r="E33" t="s">
        <v>20</v>
      </c>
      <c r="F33" t="s">
        <v>1093</v>
      </c>
      <c r="G33" t="s">
        <v>1102</v>
      </c>
      <c r="H33" t="s">
        <v>917</v>
      </c>
      <c r="I33">
        <v>43.78</v>
      </c>
    </row>
    <row r="34" spans="1:9" x14ac:dyDescent="0.25">
      <c r="A34" t="s">
        <v>336</v>
      </c>
      <c r="B34" t="s">
        <v>107</v>
      </c>
      <c r="C34" t="s">
        <v>1106</v>
      </c>
      <c r="D34" s="3" t="s">
        <v>1112</v>
      </c>
      <c r="E34" t="s">
        <v>1043</v>
      </c>
      <c r="F34" t="s">
        <v>1093</v>
      </c>
      <c r="G34" t="s">
        <v>1102</v>
      </c>
      <c r="H34" t="s">
        <v>1039</v>
      </c>
      <c r="I34">
        <v>5</v>
      </c>
    </row>
    <row r="35" spans="1:9" x14ac:dyDescent="0.25">
      <c r="A35" t="s">
        <v>336</v>
      </c>
      <c r="B35" t="s">
        <v>107</v>
      </c>
      <c r="C35" t="s">
        <v>1106</v>
      </c>
      <c r="D35" s="3" t="s">
        <v>1109</v>
      </c>
      <c r="E35" t="s">
        <v>559</v>
      </c>
      <c r="F35" t="s">
        <v>1098</v>
      </c>
      <c r="G35" t="s">
        <v>1101</v>
      </c>
      <c r="H35" t="s">
        <v>907</v>
      </c>
      <c r="I35">
        <v>7</v>
      </c>
    </row>
    <row r="36" spans="1:9" x14ac:dyDescent="0.25">
      <c r="A36" t="s">
        <v>336</v>
      </c>
      <c r="B36" t="s">
        <v>107</v>
      </c>
      <c r="C36" t="s">
        <v>1106</v>
      </c>
      <c r="E36" t="s">
        <v>458</v>
      </c>
      <c r="F36" t="s">
        <v>404</v>
      </c>
      <c r="G36" t="s">
        <v>1102</v>
      </c>
      <c r="H36" t="s">
        <v>916</v>
      </c>
      <c r="I36">
        <v>24.58</v>
      </c>
    </row>
    <row r="37" spans="1:9" x14ac:dyDescent="0.25">
      <c r="A37" t="s">
        <v>336</v>
      </c>
      <c r="B37" t="s">
        <v>107</v>
      </c>
      <c r="C37" t="s">
        <v>1106</v>
      </c>
      <c r="D37" s="3" t="s">
        <v>1109</v>
      </c>
      <c r="E37" t="s">
        <v>923</v>
      </c>
      <c r="F37" t="s">
        <v>967</v>
      </c>
      <c r="G37" t="s">
        <v>1101</v>
      </c>
      <c r="H37" t="s">
        <v>906</v>
      </c>
      <c r="I37">
        <v>3.6</v>
      </c>
    </row>
    <row r="38" spans="1:9" x14ac:dyDescent="0.25">
      <c r="A38" t="s">
        <v>336</v>
      </c>
      <c r="B38" t="s">
        <v>107</v>
      </c>
      <c r="C38" t="s">
        <v>1106</v>
      </c>
      <c r="E38" t="s">
        <v>459</v>
      </c>
      <c r="F38" t="s">
        <v>1089</v>
      </c>
      <c r="G38" t="s">
        <v>1102</v>
      </c>
      <c r="H38" t="s">
        <v>987</v>
      </c>
      <c r="I38">
        <v>435.44</v>
      </c>
    </row>
    <row r="39" spans="1:9" x14ac:dyDescent="0.25">
      <c r="A39" t="s">
        <v>336</v>
      </c>
      <c r="B39" t="s">
        <v>107</v>
      </c>
      <c r="C39" t="s">
        <v>1106</v>
      </c>
      <c r="D39" s="3" t="s">
        <v>1108</v>
      </c>
      <c r="E39" t="s">
        <v>997</v>
      </c>
      <c r="F39" t="s">
        <v>1097</v>
      </c>
      <c r="G39" t="s">
        <v>1101</v>
      </c>
      <c r="H39" t="s">
        <v>906</v>
      </c>
      <c r="I39">
        <v>19</v>
      </c>
    </row>
    <row r="40" spans="1:9" x14ac:dyDescent="0.25">
      <c r="A40" t="s">
        <v>336</v>
      </c>
      <c r="B40" t="s">
        <v>107</v>
      </c>
      <c r="C40" t="s">
        <v>1106</v>
      </c>
      <c r="E40" t="s">
        <v>461</v>
      </c>
      <c r="F40" t="s">
        <v>462</v>
      </c>
      <c r="G40" t="s">
        <v>1102</v>
      </c>
      <c r="H40" t="s">
        <v>987</v>
      </c>
      <c r="I40">
        <v>38.409999999999997</v>
      </c>
    </row>
    <row r="41" spans="1:9" x14ac:dyDescent="0.25">
      <c r="A41" t="s">
        <v>336</v>
      </c>
      <c r="B41" t="s">
        <v>107</v>
      </c>
      <c r="C41" t="s">
        <v>1106</v>
      </c>
      <c r="D41" s="3" t="s">
        <v>1108</v>
      </c>
      <c r="E41" t="s">
        <v>998</v>
      </c>
      <c r="F41" t="s">
        <v>1026</v>
      </c>
      <c r="G41" t="s">
        <v>1101</v>
      </c>
      <c r="H41" t="s">
        <v>906</v>
      </c>
      <c r="I41">
        <v>8</v>
      </c>
    </row>
    <row r="42" spans="1:9" x14ac:dyDescent="0.25">
      <c r="A42" t="s">
        <v>336</v>
      </c>
      <c r="B42" t="s">
        <v>107</v>
      </c>
      <c r="C42" t="s">
        <v>1106</v>
      </c>
      <c r="E42" t="s">
        <v>463</v>
      </c>
      <c r="F42" t="s">
        <v>12</v>
      </c>
      <c r="G42" t="s">
        <v>1102</v>
      </c>
      <c r="H42" t="s">
        <v>917</v>
      </c>
      <c r="I42">
        <v>56.19</v>
      </c>
    </row>
    <row r="43" spans="1:9" x14ac:dyDescent="0.25">
      <c r="A43" t="s">
        <v>336</v>
      </c>
      <c r="B43" t="s">
        <v>107</v>
      </c>
      <c r="C43" t="s">
        <v>1106</v>
      </c>
      <c r="D43" s="3" t="s">
        <v>1109</v>
      </c>
      <c r="E43" t="s">
        <v>999</v>
      </c>
      <c r="F43" t="s">
        <v>968</v>
      </c>
      <c r="G43" t="s">
        <v>1101</v>
      </c>
      <c r="H43" t="s">
        <v>906</v>
      </c>
      <c r="I43">
        <v>11.3</v>
      </c>
    </row>
    <row r="44" spans="1:9" x14ac:dyDescent="0.25">
      <c r="A44" t="s">
        <v>336</v>
      </c>
      <c r="B44" t="s">
        <v>107</v>
      </c>
      <c r="C44" t="s">
        <v>1106</v>
      </c>
      <c r="E44" t="s">
        <v>464</v>
      </c>
      <c r="F44" t="s">
        <v>404</v>
      </c>
      <c r="G44" t="s">
        <v>1102</v>
      </c>
      <c r="H44" t="s">
        <v>916</v>
      </c>
      <c r="I44">
        <v>27.83</v>
      </c>
    </row>
    <row r="45" spans="1:9" x14ac:dyDescent="0.25">
      <c r="A45" t="s">
        <v>336</v>
      </c>
      <c r="B45" t="s">
        <v>107</v>
      </c>
      <c r="C45" t="s">
        <v>1106</v>
      </c>
      <c r="D45" s="3" t="s">
        <v>1112</v>
      </c>
      <c r="E45" t="s">
        <v>1044</v>
      </c>
      <c r="F45" t="s">
        <v>404</v>
      </c>
      <c r="G45" t="s">
        <v>1102</v>
      </c>
      <c r="H45" t="s">
        <v>1039</v>
      </c>
      <c r="I45">
        <v>2.5</v>
      </c>
    </row>
    <row r="46" spans="1:9" x14ac:dyDescent="0.25">
      <c r="A46" t="s">
        <v>336</v>
      </c>
      <c r="B46" t="s">
        <v>107</v>
      </c>
      <c r="C46" t="s">
        <v>1106</v>
      </c>
      <c r="D46" s="3" t="s">
        <v>1109</v>
      </c>
      <c r="E46" t="s">
        <v>924</v>
      </c>
      <c r="F46" t="s">
        <v>967</v>
      </c>
      <c r="G46" t="s">
        <v>1101</v>
      </c>
      <c r="H46" t="s">
        <v>906</v>
      </c>
      <c r="I46">
        <v>5.0999999999999996</v>
      </c>
    </row>
    <row r="47" spans="1:9" x14ac:dyDescent="0.25">
      <c r="A47" t="s">
        <v>335</v>
      </c>
      <c r="B47" t="s">
        <v>107</v>
      </c>
      <c r="C47" t="s">
        <v>1106</v>
      </c>
      <c r="D47" s="3" t="s">
        <v>1113</v>
      </c>
      <c r="E47" t="s">
        <v>499</v>
      </c>
      <c r="F47" t="s">
        <v>244</v>
      </c>
      <c r="G47" t="s">
        <v>1102</v>
      </c>
      <c r="H47" t="s">
        <v>987</v>
      </c>
      <c r="I47">
        <v>13.8</v>
      </c>
    </row>
    <row r="48" spans="1:9" x14ac:dyDescent="0.25">
      <c r="A48" t="s">
        <v>335</v>
      </c>
      <c r="B48" t="s">
        <v>107</v>
      </c>
      <c r="C48" t="s">
        <v>1106</v>
      </c>
      <c r="E48" t="s">
        <v>15</v>
      </c>
      <c r="F48" s="3" t="s">
        <v>451</v>
      </c>
      <c r="G48" t="s">
        <v>1102</v>
      </c>
      <c r="H48" t="s">
        <v>917</v>
      </c>
      <c r="I48">
        <v>30.54</v>
      </c>
    </row>
    <row r="49" spans="1:9" x14ac:dyDescent="0.25">
      <c r="A49" t="s">
        <v>335</v>
      </c>
      <c r="B49" t="s">
        <v>107</v>
      </c>
      <c r="C49" t="s">
        <v>1106</v>
      </c>
      <c r="D49" s="3" t="s">
        <v>1108</v>
      </c>
      <c r="E49" t="s">
        <v>1000</v>
      </c>
      <c r="F49" t="s">
        <v>1027</v>
      </c>
      <c r="G49" t="s">
        <v>1101</v>
      </c>
      <c r="H49" t="s">
        <v>906</v>
      </c>
      <c r="I49">
        <v>9.4</v>
      </c>
    </row>
    <row r="50" spans="1:9" x14ac:dyDescent="0.25">
      <c r="A50" t="s">
        <v>335</v>
      </c>
      <c r="B50" t="s">
        <v>107</v>
      </c>
      <c r="C50" t="s">
        <v>1106</v>
      </c>
      <c r="E50" t="s">
        <v>16</v>
      </c>
      <c r="F50" t="s">
        <v>375</v>
      </c>
      <c r="G50" t="s">
        <v>1102</v>
      </c>
      <c r="H50" t="s">
        <v>917</v>
      </c>
      <c r="I50">
        <v>8.5</v>
      </c>
    </row>
    <row r="51" spans="1:9" x14ac:dyDescent="0.25">
      <c r="A51" t="s">
        <v>335</v>
      </c>
      <c r="B51" t="s">
        <v>107</v>
      </c>
      <c r="C51" t="s">
        <v>1106</v>
      </c>
      <c r="E51" t="s">
        <v>16</v>
      </c>
      <c r="F51" t="s">
        <v>1021</v>
      </c>
      <c r="G51" t="s">
        <v>1102</v>
      </c>
      <c r="H51" t="s">
        <v>538</v>
      </c>
      <c r="I51">
        <v>8.16</v>
      </c>
    </row>
    <row r="52" spans="1:9" x14ac:dyDescent="0.25">
      <c r="A52" t="s">
        <v>335</v>
      </c>
      <c r="B52" t="s">
        <v>107</v>
      </c>
      <c r="C52" t="s">
        <v>1106</v>
      </c>
      <c r="E52" t="s">
        <v>465</v>
      </c>
      <c r="F52" t="s">
        <v>402</v>
      </c>
      <c r="G52" t="s">
        <v>1102</v>
      </c>
      <c r="H52" t="s">
        <v>987</v>
      </c>
      <c r="I52">
        <v>90.2</v>
      </c>
    </row>
    <row r="53" spans="1:9" x14ac:dyDescent="0.25">
      <c r="A53" t="s">
        <v>335</v>
      </c>
      <c r="B53" t="s">
        <v>107</v>
      </c>
      <c r="C53" t="s">
        <v>1106</v>
      </c>
      <c r="D53" s="3" t="s">
        <v>1108</v>
      </c>
      <c r="E53" t="s">
        <v>1001</v>
      </c>
      <c r="F53" t="s">
        <v>1028</v>
      </c>
      <c r="G53" t="s">
        <v>1101</v>
      </c>
      <c r="H53" t="s">
        <v>906</v>
      </c>
      <c r="I53">
        <v>34.86</v>
      </c>
    </row>
    <row r="54" spans="1:9" x14ac:dyDescent="0.25">
      <c r="A54" t="s">
        <v>335</v>
      </c>
      <c r="B54" t="s">
        <v>107</v>
      </c>
      <c r="C54" t="s">
        <v>1106</v>
      </c>
      <c r="E54" t="s">
        <v>466</v>
      </c>
      <c r="F54" t="s">
        <v>467</v>
      </c>
      <c r="G54" t="s">
        <v>1102</v>
      </c>
      <c r="H54" t="s">
        <v>987</v>
      </c>
      <c r="I54">
        <v>66.73</v>
      </c>
    </row>
    <row r="55" spans="1:9" x14ac:dyDescent="0.25">
      <c r="A55" t="s">
        <v>335</v>
      </c>
      <c r="B55" t="s">
        <v>107</v>
      </c>
      <c r="C55" t="s">
        <v>1106</v>
      </c>
      <c r="D55" s="3" t="s">
        <v>1108</v>
      </c>
      <c r="E55" t="s">
        <v>1002</v>
      </c>
      <c r="F55" t="s">
        <v>1029</v>
      </c>
      <c r="G55" t="s">
        <v>1101</v>
      </c>
      <c r="H55" t="s">
        <v>906</v>
      </c>
      <c r="I55">
        <v>18.87</v>
      </c>
    </row>
    <row r="56" spans="1:9" x14ac:dyDescent="0.25">
      <c r="A56" t="s">
        <v>335</v>
      </c>
      <c r="B56" t="s">
        <v>107</v>
      </c>
      <c r="C56" t="s">
        <v>1106</v>
      </c>
      <c r="E56" t="s">
        <v>468</v>
      </c>
      <c r="F56" t="s">
        <v>469</v>
      </c>
      <c r="G56" t="s">
        <v>1102</v>
      </c>
      <c r="H56" t="s">
        <v>917</v>
      </c>
      <c r="I56">
        <v>46.83</v>
      </c>
    </row>
    <row r="57" spans="1:9" x14ac:dyDescent="0.25">
      <c r="A57" t="s">
        <v>335</v>
      </c>
      <c r="B57" t="s">
        <v>107</v>
      </c>
      <c r="C57" t="s">
        <v>1106</v>
      </c>
      <c r="D57" s="3" t="s">
        <v>1108</v>
      </c>
      <c r="E57" t="s">
        <v>937</v>
      </c>
      <c r="F57" t="s">
        <v>1030</v>
      </c>
      <c r="G57" t="s">
        <v>1101</v>
      </c>
      <c r="H57" t="s">
        <v>906</v>
      </c>
      <c r="I57">
        <v>16.170000000000002</v>
      </c>
    </row>
    <row r="58" spans="1:9" x14ac:dyDescent="0.25">
      <c r="A58" t="s">
        <v>335</v>
      </c>
      <c r="B58" t="s">
        <v>107</v>
      </c>
      <c r="C58" t="s">
        <v>1106</v>
      </c>
      <c r="E58" t="s">
        <v>470</v>
      </c>
      <c r="F58" t="s">
        <v>451</v>
      </c>
      <c r="G58" t="s">
        <v>1102</v>
      </c>
      <c r="H58" t="s">
        <v>917</v>
      </c>
      <c r="I58">
        <v>56.6</v>
      </c>
    </row>
    <row r="59" spans="1:9" x14ac:dyDescent="0.25">
      <c r="A59" t="s">
        <v>335</v>
      </c>
      <c r="B59" t="s">
        <v>107</v>
      </c>
      <c r="C59" t="s">
        <v>1106</v>
      </c>
      <c r="D59" s="3" t="s">
        <v>1108</v>
      </c>
      <c r="E59" t="s">
        <v>938</v>
      </c>
      <c r="F59" t="s">
        <v>1024</v>
      </c>
      <c r="G59" t="s">
        <v>1101</v>
      </c>
      <c r="H59" t="s">
        <v>906</v>
      </c>
      <c r="I59">
        <v>19.100000000000001</v>
      </c>
    </row>
    <row r="60" spans="1:9" x14ac:dyDescent="0.25">
      <c r="A60" t="s">
        <v>335</v>
      </c>
      <c r="B60" t="s">
        <v>107</v>
      </c>
      <c r="C60" t="s">
        <v>1106</v>
      </c>
      <c r="E60" t="s">
        <v>472</v>
      </c>
      <c r="F60" t="s">
        <v>375</v>
      </c>
      <c r="G60" t="s">
        <v>1102</v>
      </c>
      <c r="H60" t="s">
        <v>917</v>
      </c>
      <c r="I60">
        <v>19.059999999999999</v>
      </c>
    </row>
    <row r="61" spans="1:9" x14ac:dyDescent="0.25">
      <c r="A61" t="s">
        <v>335</v>
      </c>
      <c r="B61" t="s">
        <v>107</v>
      </c>
      <c r="C61" t="s">
        <v>1106</v>
      </c>
      <c r="E61" t="s">
        <v>472</v>
      </c>
      <c r="F61" t="s">
        <v>1021</v>
      </c>
      <c r="G61" t="s">
        <v>1102</v>
      </c>
      <c r="H61" t="s">
        <v>538</v>
      </c>
      <c r="I61">
        <v>5.05</v>
      </c>
    </row>
    <row r="62" spans="1:9" x14ac:dyDescent="0.25">
      <c r="A62" t="s">
        <v>335</v>
      </c>
      <c r="B62" t="s">
        <v>107</v>
      </c>
      <c r="C62" t="s">
        <v>1106</v>
      </c>
      <c r="E62" t="s">
        <v>473</v>
      </c>
      <c r="F62" t="s">
        <v>12</v>
      </c>
      <c r="G62" t="s">
        <v>1102</v>
      </c>
      <c r="H62" t="s">
        <v>917</v>
      </c>
      <c r="I62">
        <v>27.2</v>
      </c>
    </row>
    <row r="63" spans="1:9" x14ac:dyDescent="0.25">
      <c r="A63" t="s">
        <v>335</v>
      </c>
      <c r="B63" t="s">
        <v>107</v>
      </c>
      <c r="C63" t="s">
        <v>1106</v>
      </c>
      <c r="D63" s="3" t="s">
        <v>1109</v>
      </c>
      <c r="E63" t="s">
        <v>1003</v>
      </c>
      <c r="F63" t="s">
        <v>968</v>
      </c>
      <c r="G63" t="s">
        <v>1101</v>
      </c>
      <c r="H63" t="s">
        <v>906</v>
      </c>
      <c r="I63">
        <v>8.9</v>
      </c>
    </row>
    <row r="64" spans="1:9" x14ac:dyDescent="0.25">
      <c r="A64" t="s">
        <v>335</v>
      </c>
      <c r="B64" t="s">
        <v>107</v>
      </c>
      <c r="C64" t="s">
        <v>1106</v>
      </c>
      <c r="E64" t="s">
        <v>7</v>
      </c>
      <c r="F64" t="s">
        <v>404</v>
      </c>
      <c r="G64" t="s">
        <v>1102</v>
      </c>
      <c r="H64" t="s">
        <v>917</v>
      </c>
      <c r="I64">
        <v>68.5</v>
      </c>
    </row>
    <row r="65" spans="1:9" x14ac:dyDescent="0.25">
      <c r="A65" t="s">
        <v>335</v>
      </c>
      <c r="B65" t="s">
        <v>107</v>
      </c>
      <c r="C65" t="s">
        <v>1106</v>
      </c>
      <c r="D65" s="3" t="s">
        <v>1109</v>
      </c>
      <c r="E65" t="s">
        <v>494</v>
      </c>
      <c r="F65" t="s">
        <v>967</v>
      </c>
      <c r="G65" t="s">
        <v>1101</v>
      </c>
      <c r="H65" t="s">
        <v>906</v>
      </c>
      <c r="I65">
        <v>22.05</v>
      </c>
    </row>
    <row r="66" spans="1:9" x14ac:dyDescent="0.25">
      <c r="A66" t="s">
        <v>335</v>
      </c>
      <c r="B66" t="s">
        <v>107</v>
      </c>
      <c r="C66" t="s">
        <v>1106</v>
      </c>
      <c r="E66" t="s">
        <v>476</v>
      </c>
      <c r="F66" t="s">
        <v>407</v>
      </c>
      <c r="G66" t="s">
        <v>1102</v>
      </c>
      <c r="H66" t="s">
        <v>910</v>
      </c>
      <c r="I66">
        <v>55.28</v>
      </c>
    </row>
    <row r="67" spans="1:9" x14ac:dyDescent="0.25">
      <c r="A67" t="s">
        <v>335</v>
      </c>
      <c r="B67" t="s">
        <v>107</v>
      </c>
      <c r="C67" t="s">
        <v>1106</v>
      </c>
      <c r="D67" s="3" t="s">
        <v>1109</v>
      </c>
      <c r="E67" t="s">
        <v>932</v>
      </c>
      <c r="F67" t="s">
        <v>970</v>
      </c>
      <c r="G67" t="s">
        <v>1101</v>
      </c>
      <c r="H67" t="s">
        <v>906</v>
      </c>
      <c r="I67">
        <v>21</v>
      </c>
    </row>
    <row r="68" spans="1:9" x14ac:dyDescent="0.25">
      <c r="A68" t="s">
        <v>335</v>
      </c>
      <c r="B68" t="s">
        <v>107</v>
      </c>
      <c r="C68" t="s">
        <v>1106</v>
      </c>
      <c r="E68" t="s">
        <v>6</v>
      </c>
      <c r="F68" t="s">
        <v>1093</v>
      </c>
      <c r="G68" t="s">
        <v>1102</v>
      </c>
      <c r="H68" t="s">
        <v>917</v>
      </c>
      <c r="I68">
        <v>23.87</v>
      </c>
    </row>
    <row r="69" spans="1:9" x14ac:dyDescent="0.25">
      <c r="A69" t="s">
        <v>335</v>
      </c>
      <c r="B69" t="s">
        <v>107</v>
      </c>
      <c r="C69" t="s">
        <v>1106</v>
      </c>
      <c r="D69" s="3" t="s">
        <v>1112</v>
      </c>
      <c r="E69" t="s">
        <v>1040</v>
      </c>
      <c r="F69" t="s">
        <v>1093</v>
      </c>
      <c r="G69" t="s">
        <v>1102</v>
      </c>
      <c r="H69" t="s">
        <v>1039</v>
      </c>
      <c r="I69">
        <v>5</v>
      </c>
    </row>
    <row r="70" spans="1:9" x14ac:dyDescent="0.25">
      <c r="A70" t="s">
        <v>335</v>
      </c>
      <c r="B70" t="s">
        <v>107</v>
      </c>
      <c r="C70" t="s">
        <v>1106</v>
      </c>
      <c r="D70" s="3" t="s">
        <v>1109</v>
      </c>
      <c r="E70" t="s">
        <v>495</v>
      </c>
      <c r="F70" t="s">
        <v>1098</v>
      </c>
      <c r="G70" t="s">
        <v>1101</v>
      </c>
      <c r="H70" t="s">
        <v>907</v>
      </c>
      <c r="I70">
        <v>6.4</v>
      </c>
    </row>
    <row r="71" spans="1:9" x14ac:dyDescent="0.25">
      <c r="A71" t="s">
        <v>335</v>
      </c>
      <c r="B71" t="s">
        <v>107</v>
      </c>
      <c r="C71" t="s">
        <v>1106</v>
      </c>
      <c r="E71" t="s">
        <v>474</v>
      </c>
      <c r="F71" t="s">
        <v>404</v>
      </c>
      <c r="G71" t="s">
        <v>1102</v>
      </c>
      <c r="H71" t="s">
        <v>916</v>
      </c>
      <c r="I71">
        <v>16.420000000000002</v>
      </c>
    </row>
    <row r="72" spans="1:9" x14ac:dyDescent="0.25">
      <c r="A72" t="s">
        <v>335</v>
      </c>
      <c r="B72" t="s">
        <v>107</v>
      </c>
      <c r="C72" t="s">
        <v>1106</v>
      </c>
      <c r="D72" s="3" t="s">
        <v>1109</v>
      </c>
      <c r="E72" t="s">
        <v>925</v>
      </c>
      <c r="F72" t="s">
        <v>967</v>
      </c>
      <c r="G72" t="s">
        <v>1101</v>
      </c>
      <c r="H72" t="s">
        <v>906</v>
      </c>
      <c r="I72">
        <v>4.5</v>
      </c>
    </row>
    <row r="73" spans="1:9" x14ac:dyDescent="0.25">
      <c r="A73" t="s">
        <v>335</v>
      </c>
      <c r="B73" t="s">
        <v>107</v>
      </c>
      <c r="C73" t="s">
        <v>1106</v>
      </c>
      <c r="E73" t="s">
        <v>475</v>
      </c>
      <c r="F73" t="s">
        <v>406</v>
      </c>
      <c r="G73" t="s">
        <v>1102</v>
      </c>
      <c r="H73" t="s">
        <v>910</v>
      </c>
      <c r="I73">
        <v>54</v>
      </c>
    </row>
    <row r="74" spans="1:9" x14ac:dyDescent="0.25">
      <c r="A74" t="s">
        <v>335</v>
      </c>
      <c r="B74" t="s">
        <v>107</v>
      </c>
      <c r="C74" t="s">
        <v>1106</v>
      </c>
      <c r="D74" s="3" t="s">
        <v>1109</v>
      </c>
      <c r="E74" t="s">
        <v>933</v>
      </c>
      <c r="F74" t="s">
        <v>966</v>
      </c>
      <c r="G74" t="s">
        <v>1101</v>
      </c>
      <c r="H74" t="s">
        <v>906</v>
      </c>
      <c r="I74">
        <v>21</v>
      </c>
    </row>
    <row r="75" spans="1:9" x14ac:dyDescent="0.25">
      <c r="A75" t="s">
        <v>335</v>
      </c>
      <c r="B75" t="s">
        <v>107</v>
      </c>
      <c r="C75" t="s">
        <v>1106</v>
      </c>
      <c r="E75" t="s">
        <v>84</v>
      </c>
      <c r="F75" t="s">
        <v>1095</v>
      </c>
      <c r="G75" t="s">
        <v>1102</v>
      </c>
      <c r="H75" t="s">
        <v>917</v>
      </c>
      <c r="I75">
        <v>17.809999999999999</v>
      </c>
    </row>
    <row r="76" spans="1:9" x14ac:dyDescent="0.25">
      <c r="A76" t="s">
        <v>335</v>
      </c>
      <c r="B76" t="s">
        <v>107</v>
      </c>
      <c r="C76" t="s">
        <v>1106</v>
      </c>
      <c r="D76" s="3" t="s">
        <v>1112</v>
      </c>
      <c r="E76" t="s">
        <v>1038</v>
      </c>
      <c r="F76" t="s">
        <v>1095</v>
      </c>
      <c r="G76" t="s">
        <v>1102</v>
      </c>
      <c r="H76" t="s">
        <v>1039</v>
      </c>
      <c r="I76">
        <v>2.5</v>
      </c>
    </row>
    <row r="77" spans="1:9" x14ac:dyDescent="0.25">
      <c r="A77" t="s">
        <v>335</v>
      </c>
      <c r="B77" t="s">
        <v>107</v>
      </c>
      <c r="C77" t="s">
        <v>1106</v>
      </c>
      <c r="D77" s="3" t="s">
        <v>1109</v>
      </c>
      <c r="E77" t="s">
        <v>588</v>
      </c>
      <c r="F77" t="s">
        <v>1096</v>
      </c>
      <c r="G77" t="s">
        <v>1101</v>
      </c>
      <c r="H77" t="s">
        <v>906</v>
      </c>
      <c r="I77">
        <v>4.5999999999999996</v>
      </c>
    </row>
    <row r="78" spans="1:9" x14ac:dyDescent="0.25">
      <c r="A78" t="s">
        <v>335</v>
      </c>
      <c r="B78" t="s">
        <v>107</v>
      </c>
      <c r="C78" t="s">
        <v>1106</v>
      </c>
      <c r="E78" t="s">
        <v>477</v>
      </c>
      <c r="F78" t="s">
        <v>478</v>
      </c>
      <c r="G78" t="s">
        <v>1102</v>
      </c>
      <c r="H78" t="s">
        <v>987</v>
      </c>
      <c r="I78">
        <v>41.94</v>
      </c>
    </row>
    <row r="79" spans="1:9" x14ac:dyDescent="0.25">
      <c r="A79" t="s">
        <v>335</v>
      </c>
      <c r="B79" t="s">
        <v>107</v>
      </c>
      <c r="C79" t="s">
        <v>1106</v>
      </c>
      <c r="D79" s="3" t="s">
        <v>1108</v>
      </c>
      <c r="E79" t="s">
        <v>995</v>
      </c>
      <c r="F79" t="s">
        <v>1032</v>
      </c>
      <c r="G79" t="s">
        <v>1101</v>
      </c>
      <c r="H79" t="s">
        <v>906</v>
      </c>
      <c r="I79">
        <v>13.9</v>
      </c>
    </row>
    <row r="80" spans="1:9" x14ac:dyDescent="0.25">
      <c r="A80" t="s">
        <v>335</v>
      </c>
      <c r="B80" t="s">
        <v>107</v>
      </c>
      <c r="C80" t="s">
        <v>1106</v>
      </c>
      <c r="E80" t="s">
        <v>74</v>
      </c>
      <c r="F80" t="s">
        <v>12</v>
      </c>
      <c r="G80" t="s">
        <v>1102</v>
      </c>
      <c r="H80" t="s">
        <v>917</v>
      </c>
      <c r="I80">
        <v>143.18</v>
      </c>
    </row>
    <row r="81" spans="1:9" x14ac:dyDescent="0.25">
      <c r="A81" t="s">
        <v>335</v>
      </c>
      <c r="B81" t="s">
        <v>107</v>
      </c>
      <c r="C81" t="s">
        <v>1106</v>
      </c>
      <c r="D81" s="3" t="s">
        <v>1109</v>
      </c>
      <c r="E81" t="s">
        <v>591</v>
      </c>
      <c r="F81" t="s">
        <v>968</v>
      </c>
      <c r="G81" t="s">
        <v>1101</v>
      </c>
      <c r="H81" t="s">
        <v>906</v>
      </c>
      <c r="I81">
        <v>42.6</v>
      </c>
    </row>
    <row r="82" spans="1:9" x14ac:dyDescent="0.25">
      <c r="A82" t="s">
        <v>335</v>
      </c>
      <c r="B82" t="s">
        <v>107</v>
      </c>
      <c r="C82" t="s">
        <v>1106</v>
      </c>
      <c r="E82" t="s">
        <v>479</v>
      </c>
      <c r="F82" t="s">
        <v>411</v>
      </c>
      <c r="G82" t="s">
        <v>1102</v>
      </c>
      <c r="H82" t="s">
        <v>987</v>
      </c>
      <c r="I82">
        <v>88.55</v>
      </c>
    </row>
    <row r="83" spans="1:9" x14ac:dyDescent="0.25">
      <c r="A83" t="s">
        <v>335</v>
      </c>
      <c r="B83" t="s">
        <v>107</v>
      </c>
      <c r="C83" t="s">
        <v>1106</v>
      </c>
      <c r="D83" s="3" t="s">
        <v>1108</v>
      </c>
      <c r="E83" t="s">
        <v>996</v>
      </c>
      <c r="F83" t="s">
        <v>1033</v>
      </c>
      <c r="G83" t="s">
        <v>1101</v>
      </c>
      <c r="H83" t="s">
        <v>906</v>
      </c>
      <c r="I83">
        <v>28.3</v>
      </c>
    </row>
    <row r="84" spans="1:9" x14ac:dyDescent="0.25">
      <c r="A84" t="s">
        <v>335</v>
      </c>
      <c r="B84" t="s">
        <v>107</v>
      </c>
      <c r="C84" t="s">
        <v>1106</v>
      </c>
      <c r="E84" t="s">
        <v>480</v>
      </c>
      <c r="F84" t="s">
        <v>404</v>
      </c>
      <c r="G84" t="s">
        <v>1102</v>
      </c>
      <c r="H84" t="s">
        <v>916</v>
      </c>
      <c r="I84">
        <v>18.399999999999999</v>
      </c>
    </row>
    <row r="85" spans="1:9" x14ac:dyDescent="0.25">
      <c r="A85" t="s">
        <v>335</v>
      </c>
      <c r="B85" t="s">
        <v>107</v>
      </c>
      <c r="C85" t="s">
        <v>1106</v>
      </c>
      <c r="D85" s="3" t="s">
        <v>1112</v>
      </c>
      <c r="E85" t="s">
        <v>1041</v>
      </c>
      <c r="F85" t="s">
        <v>404</v>
      </c>
      <c r="G85" t="s">
        <v>1102</v>
      </c>
      <c r="H85" t="s">
        <v>1039</v>
      </c>
      <c r="I85">
        <v>2.5</v>
      </c>
    </row>
    <row r="86" spans="1:9" x14ac:dyDescent="0.25">
      <c r="A86" t="s">
        <v>335</v>
      </c>
      <c r="B86" t="s">
        <v>107</v>
      </c>
      <c r="C86" t="s">
        <v>1106</v>
      </c>
      <c r="D86" s="3" t="s">
        <v>1109</v>
      </c>
      <c r="E86" t="s">
        <v>926</v>
      </c>
      <c r="F86" t="s">
        <v>967</v>
      </c>
      <c r="G86" t="s">
        <v>1101</v>
      </c>
      <c r="H86" t="s">
        <v>906</v>
      </c>
      <c r="I86">
        <v>5.8</v>
      </c>
    </row>
    <row r="87" spans="1:9" x14ac:dyDescent="0.25">
      <c r="A87" t="s">
        <v>335</v>
      </c>
      <c r="B87" t="s">
        <v>107</v>
      </c>
      <c r="C87" t="s">
        <v>1106</v>
      </c>
      <c r="E87" t="s">
        <v>481</v>
      </c>
      <c r="F87" t="s">
        <v>482</v>
      </c>
      <c r="G87" t="s">
        <v>1102</v>
      </c>
      <c r="H87" t="s">
        <v>917</v>
      </c>
      <c r="I87">
        <v>36.979999999999997</v>
      </c>
    </row>
    <row r="88" spans="1:9" x14ac:dyDescent="0.25">
      <c r="A88" t="s">
        <v>335</v>
      </c>
      <c r="B88" t="s">
        <v>107</v>
      </c>
      <c r="C88" t="s">
        <v>1106</v>
      </c>
      <c r="D88" s="3" t="s">
        <v>1109</v>
      </c>
      <c r="E88" t="s">
        <v>1004</v>
      </c>
      <c r="F88" t="s">
        <v>1010</v>
      </c>
      <c r="G88" t="s">
        <v>1101</v>
      </c>
      <c r="H88" t="s">
        <v>907</v>
      </c>
      <c r="I88">
        <v>11.7</v>
      </c>
    </row>
    <row r="89" spans="1:9" x14ac:dyDescent="0.25">
      <c r="A89" t="s">
        <v>335</v>
      </c>
      <c r="B89" t="s">
        <v>107</v>
      </c>
      <c r="C89" t="s">
        <v>1106</v>
      </c>
      <c r="E89" t="s">
        <v>483</v>
      </c>
      <c r="F89" t="s">
        <v>484</v>
      </c>
      <c r="G89" t="s">
        <v>1102</v>
      </c>
      <c r="H89" t="s">
        <v>917</v>
      </c>
      <c r="I89">
        <v>65.52</v>
      </c>
    </row>
    <row r="90" spans="1:9" x14ac:dyDescent="0.25">
      <c r="A90" t="s">
        <v>335</v>
      </c>
      <c r="B90" t="s">
        <v>107</v>
      </c>
      <c r="C90" t="s">
        <v>1106</v>
      </c>
      <c r="D90" s="3" t="s">
        <v>1108</v>
      </c>
      <c r="E90" t="s">
        <v>939</v>
      </c>
      <c r="F90" t="s">
        <v>1034</v>
      </c>
      <c r="G90" t="s">
        <v>1101</v>
      </c>
      <c r="H90" t="s">
        <v>906</v>
      </c>
      <c r="I90">
        <v>12.5</v>
      </c>
    </row>
    <row r="91" spans="1:9" x14ac:dyDescent="0.25">
      <c r="A91" t="s">
        <v>335</v>
      </c>
      <c r="B91" t="s">
        <v>107</v>
      </c>
      <c r="C91" t="s">
        <v>1106</v>
      </c>
      <c r="E91" t="s">
        <v>13</v>
      </c>
      <c r="F91" t="s">
        <v>1090</v>
      </c>
      <c r="G91" t="s">
        <v>1102</v>
      </c>
      <c r="H91" t="s">
        <v>917</v>
      </c>
      <c r="I91">
        <v>35.93</v>
      </c>
    </row>
    <row r="92" spans="1:9" x14ac:dyDescent="0.25">
      <c r="A92" t="s">
        <v>335</v>
      </c>
      <c r="B92" t="s">
        <v>107</v>
      </c>
      <c r="C92" t="s">
        <v>1106</v>
      </c>
      <c r="D92" s="3" t="s">
        <v>1108</v>
      </c>
      <c r="E92" t="s">
        <v>599</v>
      </c>
      <c r="F92" t="s">
        <v>1099</v>
      </c>
      <c r="G92" t="s">
        <v>1101</v>
      </c>
      <c r="H92" t="s">
        <v>906</v>
      </c>
      <c r="I92">
        <v>15.54</v>
      </c>
    </row>
    <row r="93" spans="1:9" x14ac:dyDescent="0.25">
      <c r="A93" t="s">
        <v>335</v>
      </c>
      <c r="B93" t="s">
        <v>107</v>
      </c>
      <c r="C93" t="s">
        <v>1106</v>
      </c>
      <c r="E93" t="s">
        <v>14</v>
      </c>
      <c r="F93" t="s">
        <v>375</v>
      </c>
      <c r="G93" t="s">
        <v>1102</v>
      </c>
      <c r="H93" t="s">
        <v>917</v>
      </c>
      <c r="I93">
        <v>7.36</v>
      </c>
    </row>
    <row r="94" spans="1:9" x14ac:dyDescent="0.25">
      <c r="A94" t="s">
        <v>335</v>
      </c>
      <c r="B94" t="s">
        <v>107</v>
      </c>
      <c r="C94" t="s">
        <v>1106</v>
      </c>
      <c r="E94" t="s">
        <v>14</v>
      </c>
      <c r="F94" t="s">
        <v>1021</v>
      </c>
      <c r="G94" t="s">
        <v>1102</v>
      </c>
      <c r="H94" t="s">
        <v>538</v>
      </c>
      <c r="I94">
        <v>9.0500000000000007</v>
      </c>
    </row>
    <row r="95" spans="1:9" x14ac:dyDescent="0.25">
      <c r="A95" t="s">
        <v>335</v>
      </c>
      <c r="B95" t="s">
        <v>107</v>
      </c>
      <c r="C95" t="s">
        <v>1106</v>
      </c>
      <c r="E95" t="s">
        <v>485</v>
      </c>
      <c r="F95" t="s">
        <v>12</v>
      </c>
      <c r="G95" t="s">
        <v>1102</v>
      </c>
      <c r="H95" t="s">
        <v>917</v>
      </c>
      <c r="I95">
        <v>67.94</v>
      </c>
    </row>
    <row r="96" spans="1:9" x14ac:dyDescent="0.25">
      <c r="A96" t="s">
        <v>335</v>
      </c>
      <c r="B96" t="s">
        <v>107</v>
      </c>
      <c r="C96" t="s">
        <v>1106</v>
      </c>
      <c r="D96" s="3" t="s">
        <v>1109</v>
      </c>
      <c r="E96" t="s">
        <v>1005</v>
      </c>
      <c r="F96" t="s">
        <v>968</v>
      </c>
      <c r="G96" t="s">
        <v>1101</v>
      </c>
      <c r="H96" t="s">
        <v>906</v>
      </c>
      <c r="I96">
        <v>15.1</v>
      </c>
    </row>
    <row r="97" spans="1:9" x14ac:dyDescent="0.25">
      <c r="A97" t="s">
        <v>335</v>
      </c>
      <c r="B97" t="s">
        <v>107</v>
      </c>
      <c r="C97" t="s">
        <v>1106</v>
      </c>
      <c r="E97" t="s">
        <v>486</v>
      </c>
      <c r="F97" t="s">
        <v>909</v>
      </c>
      <c r="G97" t="s">
        <v>1102</v>
      </c>
      <c r="H97" t="s">
        <v>910</v>
      </c>
      <c r="I97">
        <v>32.43</v>
      </c>
    </row>
    <row r="98" spans="1:9" x14ac:dyDescent="0.25">
      <c r="A98" t="s">
        <v>335</v>
      </c>
      <c r="B98" t="s">
        <v>107</v>
      </c>
      <c r="C98" t="s">
        <v>1106</v>
      </c>
      <c r="D98" s="3" t="s">
        <v>1109</v>
      </c>
      <c r="E98" t="s">
        <v>934</v>
      </c>
      <c r="F98" t="s">
        <v>971</v>
      </c>
      <c r="G98" t="s">
        <v>1101</v>
      </c>
      <c r="H98" t="s">
        <v>906</v>
      </c>
      <c r="I98">
        <v>21</v>
      </c>
    </row>
    <row r="99" spans="1:9" x14ac:dyDescent="0.25">
      <c r="A99" t="s">
        <v>337</v>
      </c>
      <c r="B99" t="s">
        <v>107</v>
      </c>
      <c r="C99" t="s">
        <v>1106</v>
      </c>
      <c r="E99" t="s">
        <v>489</v>
      </c>
      <c r="F99" t="s">
        <v>406</v>
      </c>
      <c r="G99" t="s">
        <v>1102</v>
      </c>
      <c r="H99" t="s">
        <v>910</v>
      </c>
      <c r="I99">
        <v>45.26</v>
      </c>
    </row>
    <row r="100" spans="1:9" x14ac:dyDescent="0.25">
      <c r="A100" t="s">
        <v>337</v>
      </c>
      <c r="B100" t="s">
        <v>107</v>
      </c>
      <c r="C100" t="s">
        <v>1106</v>
      </c>
      <c r="D100" s="3" t="s">
        <v>1109</v>
      </c>
      <c r="E100" t="s">
        <v>935</v>
      </c>
      <c r="F100" t="s">
        <v>966</v>
      </c>
      <c r="G100" t="s">
        <v>1101</v>
      </c>
      <c r="H100" t="s">
        <v>906</v>
      </c>
      <c r="I100">
        <v>17.2</v>
      </c>
    </row>
    <row r="101" spans="1:9" x14ac:dyDescent="0.25">
      <c r="A101" t="s">
        <v>337</v>
      </c>
      <c r="B101" t="s">
        <v>107</v>
      </c>
      <c r="C101" t="s">
        <v>1106</v>
      </c>
      <c r="E101" t="s">
        <v>95</v>
      </c>
      <c r="F101" t="s">
        <v>407</v>
      </c>
      <c r="G101" t="s">
        <v>1102</v>
      </c>
      <c r="H101" t="s">
        <v>910</v>
      </c>
      <c r="I101">
        <v>58.35</v>
      </c>
    </row>
    <row r="102" spans="1:9" x14ac:dyDescent="0.25">
      <c r="A102" t="s">
        <v>337</v>
      </c>
      <c r="B102" t="s">
        <v>107</v>
      </c>
      <c r="C102" t="s">
        <v>1106</v>
      </c>
      <c r="D102" s="3" t="s">
        <v>1109</v>
      </c>
      <c r="E102" t="s">
        <v>936</v>
      </c>
      <c r="F102" t="s">
        <v>970</v>
      </c>
      <c r="G102" t="s">
        <v>1101</v>
      </c>
      <c r="H102" t="s">
        <v>906</v>
      </c>
      <c r="I102">
        <v>17.2</v>
      </c>
    </row>
    <row r="103" spans="1:9" x14ac:dyDescent="0.25">
      <c r="A103" t="s">
        <v>337</v>
      </c>
      <c r="B103" t="s">
        <v>107</v>
      </c>
      <c r="C103" t="s">
        <v>1106</v>
      </c>
      <c r="E103" t="s">
        <v>490</v>
      </c>
      <c r="F103" t="s">
        <v>491</v>
      </c>
      <c r="G103" t="s">
        <v>1102</v>
      </c>
      <c r="H103" t="s">
        <v>1009</v>
      </c>
      <c r="I103">
        <v>33.44</v>
      </c>
    </row>
    <row r="104" spans="1:9" x14ac:dyDescent="0.25">
      <c r="A104" t="s">
        <v>337</v>
      </c>
      <c r="B104" t="s">
        <v>107</v>
      </c>
      <c r="C104" t="s">
        <v>1106</v>
      </c>
      <c r="E104" t="s">
        <v>492</v>
      </c>
      <c r="F104" t="s">
        <v>404</v>
      </c>
      <c r="G104" t="s">
        <v>1102</v>
      </c>
      <c r="H104" t="s">
        <v>916</v>
      </c>
      <c r="I104">
        <v>25.85</v>
      </c>
    </row>
    <row r="105" spans="1:9" x14ac:dyDescent="0.25">
      <c r="A105" t="s">
        <v>337</v>
      </c>
      <c r="B105" t="s">
        <v>107</v>
      </c>
      <c r="C105" t="s">
        <v>1106</v>
      </c>
      <c r="D105" s="3" t="s">
        <v>1109</v>
      </c>
      <c r="E105" t="s">
        <v>927</v>
      </c>
      <c r="F105" t="s">
        <v>967</v>
      </c>
      <c r="G105" t="s">
        <v>1101</v>
      </c>
      <c r="H105" t="s">
        <v>906</v>
      </c>
      <c r="I105">
        <v>10</v>
      </c>
    </row>
    <row r="106" spans="1:9" x14ac:dyDescent="0.25">
      <c r="A106" t="s">
        <v>337</v>
      </c>
      <c r="B106" t="s">
        <v>107</v>
      </c>
      <c r="C106" t="s">
        <v>1106</v>
      </c>
      <c r="E106" t="s">
        <v>493</v>
      </c>
      <c r="F106" t="s">
        <v>12</v>
      </c>
      <c r="G106" t="s">
        <v>1102</v>
      </c>
      <c r="H106" t="s">
        <v>917</v>
      </c>
      <c r="I106">
        <v>59.46</v>
      </c>
    </row>
    <row r="107" spans="1:9" x14ac:dyDescent="0.25">
      <c r="A107" t="s">
        <v>337</v>
      </c>
      <c r="B107" t="s">
        <v>107</v>
      </c>
      <c r="C107" t="s">
        <v>1106</v>
      </c>
      <c r="D107" s="3" t="s">
        <v>1109</v>
      </c>
      <c r="E107" t="s">
        <v>1006</v>
      </c>
      <c r="F107" t="s">
        <v>968</v>
      </c>
      <c r="G107" t="s">
        <v>1101</v>
      </c>
      <c r="H107" t="s">
        <v>906</v>
      </c>
      <c r="I107">
        <v>25.3</v>
      </c>
    </row>
    <row r="108" spans="1:9" x14ac:dyDescent="0.25">
      <c r="A108" t="s">
        <v>337</v>
      </c>
      <c r="B108" t="s">
        <v>107</v>
      </c>
      <c r="C108" t="s">
        <v>1106</v>
      </c>
      <c r="E108" t="s">
        <v>398</v>
      </c>
      <c r="F108" t="s">
        <v>42</v>
      </c>
      <c r="G108" t="s">
        <v>1102</v>
      </c>
      <c r="H108" t="s">
        <v>961</v>
      </c>
      <c r="I108">
        <v>16.27</v>
      </c>
    </row>
    <row r="109" spans="1:9" x14ac:dyDescent="0.25">
      <c r="A109" t="s">
        <v>337</v>
      </c>
      <c r="B109" t="s">
        <v>107</v>
      </c>
      <c r="C109" t="s">
        <v>1106</v>
      </c>
      <c r="E109" t="s">
        <v>86</v>
      </c>
      <c r="F109" t="s">
        <v>85</v>
      </c>
      <c r="G109" t="s">
        <v>1102</v>
      </c>
      <c r="H109" t="s">
        <v>1176</v>
      </c>
      <c r="I109">
        <v>44.13</v>
      </c>
    </row>
    <row r="110" spans="1:9" s="3" customFormat="1" x14ac:dyDescent="0.25">
      <c r="A110" s="3" t="s">
        <v>337</v>
      </c>
      <c r="B110" s="3" t="s">
        <v>107</v>
      </c>
      <c r="C110" s="3" t="s">
        <v>1106</v>
      </c>
      <c r="D110" s="3" t="s">
        <v>1109</v>
      </c>
      <c r="E110" s="3" t="s">
        <v>1182</v>
      </c>
      <c r="F110" s="3" t="s">
        <v>1183</v>
      </c>
      <c r="G110" s="3" t="s">
        <v>1101</v>
      </c>
      <c r="H110" s="3" t="s">
        <v>1184</v>
      </c>
      <c r="I110" s="3">
        <v>32</v>
      </c>
    </row>
    <row r="111" spans="1:9" x14ac:dyDescent="0.25">
      <c r="A111" t="s">
        <v>337</v>
      </c>
      <c r="B111" t="s">
        <v>107</v>
      </c>
      <c r="C111" t="s">
        <v>1106</v>
      </c>
      <c r="E111" t="s">
        <v>498</v>
      </c>
      <c r="F111" t="s">
        <v>328</v>
      </c>
      <c r="G111" t="s">
        <v>1102</v>
      </c>
      <c r="H111" t="s">
        <v>378</v>
      </c>
      <c r="I111">
        <v>43.8</v>
      </c>
    </row>
    <row r="112" spans="1:9" x14ac:dyDescent="0.25">
      <c r="A112" t="s">
        <v>337</v>
      </c>
      <c r="B112" t="s">
        <v>107</v>
      </c>
      <c r="C112" t="s">
        <v>1106</v>
      </c>
      <c r="E112" t="s">
        <v>100</v>
      </c>
      <c r="F112" t="s">
        <v>42</v>
      </c>
      <c r="G112" t="s">
        <v>1102</v>
      </c>
      <c r="H112" t="s">
        <v>961</v>
      </c>
      <c r="I112">
        <v>14.13</v>
      </c>
    </row>
    <row r="113" spans="1:9" x14ac:dyDescent="0.25">
      <c r="A113" t="s">
        <v>337</v>
      </c>
      <c r="B113" t="s">
        <v>107</v>
      </c>
      <c r="C113" t="s">
        <v>1106</v>
      </c>
      <c r="E113" t="s">
        <v>104</v>
      </c>
      <c r="F113" t="s">
        <v>1091</v>
      </c>
      <c r="G113" t="s">
        <v>1102</v>
      </c>
      <c r="H113" t="s">
        <v>960</v>
      </c>
      <c r="I113">
        <v>48.56</v>
      </c>
    </row>
    <row r="114" spans="1:9" x14ac:dyDescent="0.25">
      <c r="A114" t="s">
        <v>337</v>
      </c>
      <c r="B114" t="s">
        <v>107</v>
      </c>
      <c r="C114" t="s">
        <v>1106</v>
      </c>
      <c r="E114" t="s">
        <v>627</v>
      </c>
      <c r="F114" t="s">
        <v>407</v>
      </c>
      <c r="G114" t="s">
        <v>1102</v>
      </c>
      <c r="H114" t="s">
        <v>910</v>
      </c>
      <c r="I114">
        <v>151.44999999999999</v>
      </c>
    </row>
    <row r="115" spans="1:9" x14ac:dyDescent="0.25">
      <c r="A115" t="s">
        <v>337</v>
      </c>
      <c r="B115" t="s">
        <v>107</v>
      </c>
      <c r="C115" t="s">
        <v>1106</v>
      </c>
      <c r="D115" s="3" t="s">
        <v>1109</v>
      </c>
      <c r="E115" t="s">
        <v>632</v>
      </c>
      <c r="F115" t="s">
        <v>970</v>
      </c>
      <c r="G115" t="s">
        <v>1101</v>
      </c>
      <c r="H115" t="s">
        <v>906</v>
      </c>
      <c r="I115">
        <v>20.85</v>
      </c>
    </row>
    <row r="116" spans="1:9" x14ac:dyDescent="0.25">
      <c r="A116" t="s">
        <v>337</v>
      </c>
      <c r="B116" t="s">
        <v>107</v>
      </c>
      <c r="C116" t="s">
        <v>1106</v>
      </c>
      <c r="E116" t="s">
        <v>70</v>
      </c>
      <c r="F116" t="s">
        <v>12</v>
      </c>
      <c r="G116" t="s">
        <v>1102</v>
      </c>
      <c r="H116" t="s">
        <v>917</v>
      </c>
      <c r="I116">
        <v>118.43</v>
      </c>
    </row>
    <row r="117" spans="1:9" x14ac:dyDescent="0.25">
      <c r="A117" t="s">
        <v>337</v>
      </c>
      <c r="B117" t="s">
        <v>107</v>
      </c>
      <c r="C117" t="s">
        <v>1106</v>
      </c>
      <c r="D117" s="3" t="s">
        <v>1109</v>
      </c>
      <c r="E117" t="s">
        <v>637</v>
      </c>
      <c r="F117" t="s">
        <v>968</v>
      </c>
      <c r="G117" t="s">
        <v>1101</v>
      </c>
      <c r="H117" t="s">
        <v>907</v>
      </c>
      <c r="I117">
        <v>28</v>
      </c>
    </row>
    <row r="118" spans="1:9" x14ac:dyDescent="0.25">
      <c r="A118" t="s">
        <v>337</v>
      </c>
      <c r="B118" t="s">
        <v>107</v>
      </c>
      <c r="C118" t="s">
        <v>1106</v>
      </c>
      <c r="E118" t="s">
        <v>487</v>
      </c>
      <c r="F118" t="s">
        <v>909</v>
      </c>
      <c r="G118" t="s">
        <v>1102</v>
      </c>
      <c r="H118" t="s">
        <v>910</v>
      </c>
      <c r="I118">
        <v>40.47</v>
      </c>
    </row>
    <row r="119" spans="1:9" x14ac:dyDescent="0.25">
      <c r="A119" t="s">
        <v>337</v>
      </c>
      <c r="B119" t="s">
        <v>107</v>
      </c>
      <c r="C119" t="s">
        <v>1106</v>
      </c>
      <c r="D119" s="3" t="s">
        <v>1109</v>
      </c>
      <c r="E119" t="s">
        <v>1007</v>
      </c>
      <c r="F119" t="s">
        <v>971</v>
      </c>
      <c r="G119" t="s">
        <v>1101</v>
      </c>
      <c r="H119" t="s">
        <v>906</v>
      </c>
      <c r="I119">
        <v>21</v>
      </c>
    </row>
    <row r="120" spans="1:9" x14ac:dyDescent="0.25">
      <c r="A120" t="s">
        <v>337</v>
      </c>
      <c r="B120" t="s">
        <v>107</v>
      </c>
      <c r="C120" t="s">
        <v>1106</v>
      </c>
      <c r="E120" t="s">
        <v>488</v>
      </c>
      <c r="F120" t="s">
        <v>404</v>
      </c>
      <c r="G120" t="s">
        <v>1102</v>
      </c>
      <c r="H120" t="s">
        <v>916</v>
      </c>
      <c r="I120">
        <v>21.35</v>
      </c>
    </row>
    <row r="121" spans="1:9" x14ac:dyDescent="0.25">
      <c r="A121" t="s">
        <v>337</v>
      </c>
      <c r="B121" t="s">
        <v>107</v>
      </c>
      <c r="C121" t="s">
        <v>1106</v>
      </c>
      <c r="D121" s="3" t="s">
        <v>1112</v>
      </c>
      <c r="E121" t="s">
        <v>1045</v>
      </c>
      <c r="F121" t="s">
        <v>404</v>
      </c>
      <c r="G121" t="s">
        <v>1102</v>
      </c>
      <c r="H121" t="s">
        <v>1039</v>
      </c>
      <c r="I121">
        <v>2.5</v>
      </c>
    </row>
    <row r="122" spans="1:9" x14ac:dyDescent="0.25">
      <c r="A122" t="s">
        <v>337</v>
      </c>
      <c r="B122" t="s">
        <v>107</v>
      </c>
      <c r="C122" t="s">
        <v>1106</v>
      </c>
      <c r="D122" s="3" t="s">
        <v>1109</v>
      </c>
      <c r="E122" t="s">
        <v>928</v>
      </c>
      <c r="F122" t="s">
        <v>967</v>
      </c>
      <c r="G122" t="s">
        <v>1101</v>
      </c>
      <c r="H122" t="s">
        <v>906</v>
      </c>
      <c r="I122">
        <v>6.85</v>
      </c>
    </row>
    <row r="123" spans="1:9" x14ac:dyDescent="0.25">
      <c r="A123" t="s">
        <v>337</v>
      </c>
      <c r="B123" t="s">
        <v>107</v>
      </c>
      <c r="C123" t="s">
        <v>1106</v>
      </c>
      <c r="D123" s="3" t="s">
        <v>1113</v>
      </c>
      <c r="E123" t="s">
        <v>501</v>
      </c>
      <c r="F123" t="s">
        <v>244</v>
      </c>
      <c r="G123" t="s">
        <v>1102</v>
      </c>
      <c r="H123" t="s">
        <v>987</v>
      </c>
      <c r="I123">
        <v>103.5</v>
      </c>
    </row>
    <row r="124" spans="1:9" x14ac:dyDescent="0.25">
      <c r="A124" t="s">
        <v>337</v>
      </c>
      <c r="B124" t="s">
        <v>108</v>
      </c>
      <c r="C124" t="s">
        <v>1106</v>
      </c>
      <c r="E124" t="s">
        <v>30</v>
      </c>
      <c r="F124" t="s">
        <v>482</v>
      </c>
      <c r="G124" t="s">
        <v>1102</v>
      </c>
      <c r="H124" t="s">
        <v>1174</v>
      </c>
      <c r="I124">
        <v>120.45</v>
      </c>
    </row>
    <row r="125" spans="1:9" s="3" customFormat="1" x14ac:dyDescent="0.25">
      <c r="A125" s="3" t="s">
        <v>337</v>
      </c>
      <c r="B125" s="3" t="s">
        <v>108</v>
      </c>
      <c r="C125" s="3" t="s">
        <v>1106</v>
      </c>
      <c r="E125" s="3" t="s">
        <v>30</v>
      </c>
      <c r="F125" s="3" t="s">
        <v>482</v>
      </c>
      <c r="G125" s="3" t="s">
        <v>1102</v>
      </c>
      <c r="H125" s="3" t="s">
        <v>1181</v>
      </c>
      <c r="I125" s="3">
        <v>20</v>
      </c>
    </row>
    <row r="126" spans="1:9" x14ac:dyDescent="0.25">
      <c r="A126" t="s">
        <v>337</v>
      </c>
      <c r="B126" t="s">
        <v>108</v>
      </c>
      <c r="C126" t="s">
        <v>1106</v>
      </c>
      <c r="D126" s="3" t="s">
        <v>1109</v>
      </c>
      <c r="E126" t="s">
        <v>616</v>
      </c>
      <c r="F126" t="s">
        <v>1010</v>
      </c>
      <c r="G126" t="s">
        <v>1101</v>
      </c>
      <c r="H126" t="s">
        <v>1175</v>
      </c>
      <c r="I126">
        <v>43.5</v>
      </c>
    </row>
    <row r="127" spans="1:9" x14ac:dyDescent="0.25">
      <c r="A127" t="s">
        <v>337</v>
      </c>
      <c r="B127" t="s">
        <v>108</v>
      </c>
      <c r="C127" t="s">
        <v>1106</v>
      </c>
      <c r="E127" t="s">
        <v>29</v>
      </c>
      <c r="F127" t="s">
        <v>42</v>
      </c>
      <c r="G127" t="s">
        <v>1102</v>
      </c>
      <c r="H127" t="s">
        <v>917</v>
      </c>
      <c r="I127">
        <v>12.04</v>
      </c>
    </row>
    <row r="128" spans="1:9" x14ac:dyDescent="0.25">
      <c r="A128" t="s">
        <v>337</v>
      </c>
      <c r="B128" t="s">
        <v>108</v>
      </c>
      <c r="C128" t="s">
        <v>1106</v>
      </c>
      <c r="D128" s="3" t="s">
        <v>1109</v>
      </c>
      <c r="E128" t="s">
        <v>615</v>
      </c>
      <c r="F128" t="s">
        <v>974</v>
      </c>
      <c r="G128" t="s">
        <v>1101</v>
      </c>
      <c r="H128" t="s">
        <v>908</v>
      </c>
      <c r="I128">
        <v>4.8</v>
      </c>
    </row>
    <row r="129" spans="1:9" x14ac:dyDescent="0.25">
      <c r="A129" t="s">
        <v>337</v>
      </c>
      <c r="B129" t="s">
        <v>108</v>
      </c>
      <c r="C129" t="s">
        <v>1106</v>
      </c>
      <c r="E129" t="s">
        <v>31</v>
      </c>
      <c r="F129" t="s">
        <v>44</v>
      </c>
      <c r="G129" t="s">
        <v>1102</v>
      </c>
      <c r="H129" t="s">
        <v>917</v>
      </c>
      <c r="I129">
        <v>79.569999999999993</v>
      </c>
    </row>
    <row r="130" spans="1:9" x14ac:dyDescent="0.25">
      <c r="A130" t="s">
        <v>337</v>
      </c>
      <c r="B130" t="s">
        <v>108</v>
      </c>
      <c r="C130" t="s">
        <v>1106</v>
      </c>
      <c r="D130" s="3" t="s">
        <v>1109</v>
      </c>
      <c r="E130" t="s">
        <v>1008</v>
      </c>
      <c r="F130" t="s">
        <v>1011</v>
      </c>
      <c r="G130" t="s">
        <v>1101</v>
      </c>
      <c r="H130" t="s">
        <v>908</v>
      </c>
      <c r="I130">
        <v>20.55</v>
      </c>
    </row>
    <row r="131" spans="1:9" x14ac:dyDescent="0.25">
      <c r="A131" t="s">
        <v>337</v>
      </c>
      <c r="B131" t="s">
        <v>108</v>
      </c>
      <c r="C131" t="s">
        <v>1106</v>
      </c>
      <c r="E131" t="s">
        <v>33</v>
      </c>
      <c r="F131" t="s">
        <v>375</v>
      </c>
      <c r="G131" t="s">
        <v>1102</v>
      </c>
      <c r="H131" t="s">
        <v>958</v>
      </c>
      <c r="I131">
        <v>45.92</v>
      </c>
    </row>
    <row r="132" spans="1:9" x14ac:dyDescent="0.25">
      <c r="A132" t="s">
        <v>337</v>
      </c>
      <c r="B132" t="s">
        <v>108</v>
      </c>
      <c r="C132" t="s">
        <v>1106</v>
      </c>
      <c r="E132" t="s">
        <v>32</v>
      </c>
      <c r="F132" t="s">
        <v>1092</v>
      </c>
      <c r="G132" t="s">
        <v>1102</v>
      </c>
      <c r="H132" t="s">
        <v>958</v>
      </c>
      <c r="I132">
        <v>25.9</v>
      </c>
    </row>
    <row r="133" spans="1:9" x14ac:dyDescent="0.25">
      <c r="A133" t="s">
        <v>337</v>
      </c>
      <c r="B133" t="s">
        <v>108</v>
      </c>
      <c r="C133" t="s">
        <v>1106</v>
      </c>
      <c r="E133" t="s">
        <v>34</v>
      </c>
      <c r="F133" t="s">
        <v>12</v>
      </c>
      <c r="G133" t="s">
        <v>1102</v>
      </c>
      <c r="H133" t="s">
        <v>917</v>
      </c>
      <c r="I133">
        <v>175.61</v>
      </c>
    </row>
    <row r="134" spans="1:9" x14ac:dyDescent="0.25">
      <c r="A134" t="s">
        <v>337</v>
      </c>
      <c r="B134" t="s">
        <v>108</v>
      </c>
      <c r="C134" t="s">
        <v>1106</v>
      </c>
      <c r="D134" s="3" t="s">
        <v>1109</v>
      </c>
      <c r="E134" t="s">
        <v>621</v>
      </c>
      <c r="F134" t="s">
        <v>968</v>
      </c>
      <c r="G134" t="s">
        <v>1101</v>
      </c>
      <c r="H134" t="s">
        <v>907</v>
      </c>
      <c r="I134">
        <v>68.400000000000006</v>
      </c>
    </row>
    <row r="135" spans="1:9" x14ac:dyDescent="0.25">
      <c r="A135" t="s">
        <v>337</v>
      </c>
      <c r="B135" t="s">
        <v>108</v>
      </c>
      <c r="C135" t="s">
        <v>1106</v>
      </c>
      <c r="E135" t="s">
        <v>437</v>
      </c>
      <c r="F135" t="s">
        <v>42</v>
      </c>
      <c r="G135" t="s">
        <v>1102</v>
      </c>
      <c r="H135" t="s">
        <v>917</v>
      </c>
      <c r="I135">
        <v>34.200000000000003</v>
      </c>
    </row>
    <row r="136" spans="1:9" x14ac:dyDescent="0.25">
      <c r="A136" t="s">
        <v>337</v>
      </c>
      <c r="B136" t="s">
        <v>108</v>
      </c>
      <c r="C136" t="s">
        <v>1106</v>
      </c>
      <c r="D136" s="3" t="s">
        <v>1109</v>
      </c>
      <c r="E136" t="s">
        <v>620</v>
      </c>
      <c r="F136" t="s">
        <v>974</v>
      </c>
      <c r="G136" t="s">
        <v>1101</v>
      </c>
      <c r="H136" t="s">
        <v>906</v>
      </c>
      <c r="I136">
        <v>18.75</v>
      </c>
    </row>
    <row r="137" spans="1:9" x14ac:dyDescent="0.25">
      <c r="A137" t="s">
        <v>337</v>
      </c>
      <c r="B137" t="s">
        <v>108</v>
      </c>
      <c r="C137" t="s">
        <v>1106</v>
      </c>
      <c r="D137" s="3" t="s">
        <v>1109</v>
      </c>
      <c r="E137" t="s">
        <v>622</v>
      </c>
      <c r="F137" t="s">
        <v>977</v>
      </c>
      <c r="G137" t="s">
        <v>1101</v>
      </c>
      <c r="H137" t="s">
        <v>906</v>
      </c>
      <c r="I137">
        <v>13</v>
      </c>
    </row>
    <row r="138" spans="1:9" x14ac:dyDescent="0.25">
      <c r="A138" t="s">
        <v>337</v>
      </c>
      <c r="B138" t="s">
        <v>108</v>
      </c>
      <c r="C138" t="s">
        <v>1106</v>
      </c>
      <c r="E138" t="s">
        <v>293</v>
      </c>
      <c r="F138" t="s">
        <v>1095</v>
      </c>
      <c r="G138" t="s">
        <v>1102</v>
      </c>
      <c r="H138" t="s">
        <v>917</v>
      </c>
      <c r="I138">
        <v>20.65</v>
      </c>
    </row>
    <row r="139" spans="1:9" x14ac:dyDescent="0.25">
      <c r="A139" t="s">
        <v>337</v>
      </c>
      <c r="B139" t="s">
        <v>108</v>
      </c>
      <c r="C139" t="s">
        <v>1106</v>
      </c>
      <c r="D139" s="3" t="s">
        <v>1112</v>
      </c>
      <c r="E139" t="s">
        <v>1046</v>
      </c>
      <c r="F139" t="s">
        <v>1095</v>
      </c>
      <c r="G139" t="s">
        <v>1102</v>
      </c>
      <c r="H139" t="s">
        <v>1039</v>
      </c>
      <c r="I139">
        <v>2.5</v>
      </c>
    </row>
    <row r="140" spans="1:9" x14ac:dyDescent="0.25">
      <c r="A140" t="s">
        <v>337</v>
      </c>
      <c r="B140" t="s">
        <v>108</v>
      </c>
      <c r="C140" t="s">
        <v>1106</v>
      </c>
      <c r="D140" s="3" t="s">
        <v>1109</v>
      </c>
      <c r="E140" t="s">
        <v>626</v>
      </c>
      <c r="F140" t="s">
        <v>1096</v>
      </c>
      <c r="G140" t="s">
        <v>1101</v>
      </c>
      <c r="H140" t="s">
        <v>907</v>
      </c>
      <c r="I140">
        <v>4.5999999999999996</v>
      </c>
    </row>
    <row r="141" spans="1:9" x14ac:dyDescent="0.25">
      <c r="A141" t="s">
        <v>337</v>
      </c>
      <c r="B141" t="s">
        <v>108</v>
      </c>
      <c r="C141" t="s">
        <v>1106</v>
      </c>
      <c r="E141" t="s">
        <v>35</v>
      </c>
      <c r="F141" t="s">
        <v>1093</v>
      </c>
      <c r="G141" t="s">
        <v>1102</v>
      </c>
      <c r="H141" t="s">
        <v>917</v>
      </c>
      <c r="I141">
        <v>20.67</v>
      </c>
    </row>
    <row r="142" spans="1:9" x14ac:dyDescent="0.25">
      <c r="A142" t="s">
        <v>337</v>
      </c>
      <c r="B142" t="s">
        <v>108</v>
      </c>
      <c r="C142" t="s">
        <v>1106</v>
      </c>
      <c r="D142" s="3" t="s">
        <v>1112</v>
      </c>
      <c r="E142" t="s">
        <v>1047</v>
      </c>
      <c r="F142" t="s">
        <v>1093</v>
      </c>
      <c r="G142" t="s">
        <v>1102</v>
      </c>
      <c r="H142" t="s">
        <v>1039</v>
      </c>
      <c r="I142">
        <v>5</v>
      </c>
    </row>
    <row r="143" spans="1:9" x14ac:dyDescent="0.25">
      <c r="A143" t="s">
        <v>337</v>
      </c>
      <c r="B143" t="s">
        <v>108</v>
      </c>
      <c r="C143" t="s">
        <v>1106</v>
      </c>
      <c r="D143" s="3" t="s">
        <v>1109</v>
      </c>
      <c r="E143" t="s">
        <v>625</v>
      </c>
      <c r="F143" t="s">
        <v>1098</v>
      </c>
      <c r="G143" t="s">
        <v>1101</v>
      </c>
      <c r="H143" t="s">
        <v>907</v>
      </c>
      <c r="I143">
        <v>6.6</v>
      </c>
    </row>
    <row r="144" spans="1:9" x14ac:dyDescent="0.25">
      <c r="A144" t="s">
        <v>337</v>
      </c>
      <c r="B144" t="s">
        <v>108</v>
      </c>
      <c r="C144" t="s">
        <v>1106</v>
      </c>
      <c r="E144" t="s">
        <v>435</v>
      </c>
      <c r="F144" t="s">
        <v>407</v>
      </c>
      <c r="G144" t="s">
        <v>1102</v>
      </c>
      <c r="H144" t="s">
        <v>910</v>
      </c>
      <c r="I144">
        <v>119.41</v>
      </c>
    </row>
    <row r="145" spans="1:9" x14ac:dyDescent="0.25">
      <c r="A145" t="s">
        <v>337</v>
      </c>
      <c r="B145" t="s">
        <v>108</v>
      </c>
      <c r="C145" t="s">
        <v>1106</v>
      </c>
      <c r="D145" s="3" t="s">
        <v>1109</v>
      </c>
      <c r="E145" t="s">
        <v>631</v>
      </c>
      <c r="F145" t="s">
        <v>970</v>
      </c>
      <c r="G145" t="s">
        <v>1101</v>
      </c>
      <c r="H145" t="s">
        <v>906</v>
      </c>
      <c r="I145">
        <v>7.59</v>
      </c>
    </row>
    <row r="146" spans="1:9" x14ac:dyDescent="0.25">
      <c r="A146" t="s">
        <v>337</v>
      </c>
      <c r="B146" t="s">
        <v>108</v>
      </c>
      <c r="C146" t="s">
        <v>1106</v>
      </c>
      <c r="E146" t="s">
        <v>633</v>
      </c>
      <c r="F146" t="s">
        <v>404</v>
      </c>
      <c r="G146" t="s">
        <v>1102</v>
      </c>
      <c r="H146" t="s">
        <v>916</v>
      </c>
      <c r="I146">
        <v>18.02</v>
      </c>
    </row>
    <row r="147" spans="1:9" x14ac:dyDescent="0.25">
      <c r="A147" t="s">
        <v>337</v>
      </c>
      <c r="B147" t="s">
        <v>108</v>
      </c>
      <c r="C147" t="s">
        <v>1106</v>
      </c>
      <c r="D147" s="3" t="s">
        <v>1109</v>
      </c>
      <c r="E147" t="s">
        <v>636</v>
      </c>
      <c r="F147" t="s">
        <v>967</v>
      </c>
      <c r="G147" t="s">
        <v>1101</v>
      </c>
      <c r="H147" t="s">
        <v>906</v>
      </c>
      <c r="I147">
        <v>4</v>
      </c>
    </row>
    <row r="148" spans="1:9" x14ac:dyDescent="0.25">
      <c r="A148" t="s">
        <v>343</v>
      </c>
      <c r="B148" t="s">
        <v>331</v>
      </c>
      <c r="C148" t="s">
        <v>1106</v>
      </c>
      <c r="E148" t="s">
        <v>155</v>
      </c>
      <c r="F148" t="s">
        <v>12</v>
      </c>
      <c r="G148" t="s">
        <v>1102</v>
      </c>
      <c r="H148" t="s">
        <v>917</v>
      </c>
      <c r="I148">
        <v>151.9</v>
      </c>
    </row>
    <row r="149" spans="1:9" x14ac:dyDescent="0.25">
      <c r="A149" t="s">
        <v>343</v>
      </c>
      <c r="B149" t="s">
        <v>331</v>
      </c>
      <c r="C149" t="s">
        <v>1106</v>
      </c>
      <c r="D149" s="3" t="s">
        <v>1109</v>
      </c>
      <c r="E149" t="s">
        <v>640</v>
      </c>
      <c r="F149" t="s">
        <v>968</v>
      </c>
      <c r="G149" t="s">
        <v>1101</v>
      </c>
      <c r="H149" t="s">
        <v>907</v>
      </c>
      <c r="I149">
        <v>68.400000000000006</v>
      </c>
    </row>
    <row r="150" spans="1:9" x14ac:dyDescent="0.25">
      <c r="A150" t="s">
        <v>343</v>
      </c>
      <c r="B150" t="s">
        <v>331</v>
      </c>
      <c r="C150" t="s">
        <v>1106</v>
      </c>
      <c r="E150" t="s">
        <v>156</v>
      </c>
      <c r="F150" t="s">
        <v>1093</v>
      </c>
      <c r="G150" t="s">
        <v>1102</v>
      </c>
      <c r="H150" t="s">
        <v>917</v>
      </c>
      <c r="I150">
        <v>21.92</v>
      </c>
    </row>
    <row r="151" spans="1:9" x14ac:dyDescent="0.25">
      <c r="A151" t="s">
        <v>343</v>
      </c>
      <c r="B151" t="s">
        <v>331</v>
      </c>
      <c r="C151" t="s">
        <v>1106</v>
      </c>
      <c r="D151" s="3" t="s">
        <v>1112</v>
      </c>
      <c r="E151" t="s">
        <v>1064</v>
      </c>
      <c r="F151" t="s">
        <v>1093</v>
      </c>
      <c r="G151" t="s">
        <v>1102</v>
      </c>
      <c r="H151" t="s">
        <v>1039</v>
      </c>
      <c r="I151">
        <v>5</v>
      </c>
    </row>
    <row r="152" spans="1:9" x14ac:dyDescent="0.25">
      <c r="A152" t="s">
        <v>343</v>
      </c>
      <c r="B152" t="s">
        <v>331</v>
      </c>
      <c r="C152" t="s">
        <v>1106</v>
      </c>
      <c r="D152" s="3" t="s">
        <v>1109</v>
      </c>
      <c r="E152" t="s">
        <v>641</v>
      </c>
      <c r="F152" t="s">
        <v>1098</v>
      </c>
      <c r="G152" t="s">
        <v>1101</v>
      </c>
      <c r="H152" t="s">
        <v>907</v>
      </c>
      <c r="I152">
        <v>6.6</v>
      </c>
    </row>
    <row r="153" spans="1:9" x14ac:dyDescent="0.25">
      <c r="A153" t="s">
        <v>343</v>
      </c>
      <c r="B153" t="s">
        <v>331</v>
      </c>
      <c r="C153" t="s">
        <v>1106</v>
      </c>
      <c r="E153" t="s">
        <v>642</v>
      </c>
      <c r="F153" t="s">
        <v>404</v>
      </c>
      <c r="G153" t="s">
        <v>1102</v>
      </c>
      <c r="H153" t="s">
        <v>916</v>
      </c>
      <c r="I153" s="3">
        <v>15.35</v>
      </c>
    </row>
    <row r="154" spans="1:9" x14ac:dyDescent="0.25">
      <c r="A154" t="s">
        <v>343</v>
      </c>
      <c r="B154" t="s">
        <v>331</v>
      </c>
      <c r="C154" t="s">
        <v>1106</v>
      </c>
      <c r="D154" s="3" t="s">
        <v>1109</v>
      </c>
      <c r="E154" t="s">
        <v>645</v>
      </c>
      <c r="F154" t="s">
        <v>967</v>
      </c>
      <c r="G154" t="s">
        <v>1101</v>
      </c>
      <c r="H154" t="s">
        <v>906</v>
      </c>
      <c r="I154">
        <v>4.8</v>
      </c>
    </row>
    <row r="155" spans="1:9" x14ac:dyDescent="0.25">
      <c r="A155" t="s">
        <v>343</v>
      </c>
      <c r="B155" t="s">
        <v>331</v>
      </c>
      <c r="C155" t="s">
        <v>1106</v>
      </c>
      <c r="E155" t="s">
        <v>646</v>
      </c>
      <c r="F155" t="s">
        <v>407</v>
      </c>
      <c r="G155" t="s">
        <v>1102</v>
      </c>
      <c r="H155" t="s">
        <v>910</v>
      </c>
      <c r="I155" s="3">
        <v>50.24</v>
      </c>
    </row>
    <row r="156" spans="1:9" x14ac:dyDescent="0.25">
      <c r="A156" t="s">
        <v>343</v>
      </c>
      <c r="B156" t="s">
        <v>331</v>
      </c>
      <c r="C156" t="s">
        <v>1106</v>
      </c>
      <c r="D156" s="3" t="s">
        <v>1109</v>
      </c>
      <c r="E156" t="s">
        <v>648</v>
      </c>
      <c r="F156" t="s">
        <v>970</v>
      </c>
      <c r="G156" t="s">
        <v>1101</v>
      </c>
      <c r="H156" t="s">
        <v>906</v>
      </c>
      <c r="I156">
        <v>20.85</v>
      </c>
    </row>
    <row r="157" spans="1:9" x14ac:dyDescent="0.25">
      <c r="A157" t="s">
        <v>343</v>
      </c>
      <c r="B157" t="s">
        <v>331</v>
      </c>
      <c r="C157" t="s">
        <v>1106</v>
      </c>
      <c r="E157" t="s">
        <v>157</v>
      </c>
      <c r="F157" t="s">
        <v>1095</v>
      </c>
      <c r="G157" t="s">
        <v>1102</v>
      </c>
      <c r="H157" t="s">
        <v>917</v>
      </c>
      <c r="I157">
        <v>16.11</v>
      </c>
    </row>
    <row r="158" spans="1:9" x14ac:dyDescent="0.25">
      <c r="A158" t="s">
        <v>343</v>
      </c>
      <c r="B158" t="s">
        <v>331</v>
      </c>
      <c r="C158" t="s">
        <v>1106</v>
      </c>
      <c r="D158" s="3" t="s">
        <v>1112</v>
      </c>
      <c r="E158" t="s">
        <v>1065</v>
      </c>
      <c r="F158" t="s">
        <v>1095</v>
      </c>
      <c r="G158" t="s">
        <v>1102</v>
      </c>
      <c r="H158" t="s">
        <v>1039</v>
      </c>
      <c r="I158">
        <v>2.5</v>
      </c>
    </row>
    <row r="159" spans="1:9" x14ac:dyDescent="0.25">
      <c r="A159" t="s">
        <v>343</v>
      </c>
      <c r="B159" t="s">
        <v>331</v>
      </c>
      <c r="C159" t="s">
        <v>1106</v>
      </c>
      <c r="D159" s="3" t="s">
        <v>1109</v>
      </c>
      <c r="E159" t="s">
        <v>650</v>
      </c>
      <c r="F159" t="s">
        <v>1096</v>
      </c>
      <c r="G159" t="s">
        <v>1101</v>
      </c>
      <c r="H159" t="s">
        <v>907</v>
      </c>
      <c r="I159">
        <v>4.5999999999999996</v>
      </c>
    </row>
    <row r="160" spans="1:9" x14ac:dyDescent="0.25">
      <c r="A160" t="s">
        <v>343</v>
      </c>
      <c r="B160" t="s">
        <v>331</v>
      </c>
      <c r="C160" t="s">
        <v>1106</v>
      </c>
      <c r="E160" t="s">
        <v>158</v>
      </c>
      <c r="F160" t="s">
        <v>42</v>
      </c>
      <c r="G160" t="s">
        <v>1102</v>
      </c>
      <c r="H160" t="s">
        <v>917</v>
      </c>
      <c r="I160" s="3">
        <v>28.86</v>
      </c>
    </row>
    <row r="161" spans="1:9" x14ac:dyDescent="0.25">
      <c r="A161" t="s">
        <v>343</v>
      </c>
      <c r="B161" t="s">
        <v>331</v>
      </c>
      <c r="C161" t="s">
        <v>1106</v>
      </c>
      <c r="D161" s="3" t="s">
        <v>1109</v>
      </c>
      <c r="E161" t="s">
        <v>651</v>
      </c>
      <c r="F161" t="s">
        <v>974</v>
      </c>
      <c r="G161" t="s">
        <v>1101</v>
      </c>
      <c r="H161" t="s">
        <v>906</v>
      </c>
      <c r="I161">
        <v>9</v>
      </c>
    </row>
    <row r="162" spans="1:9" x14ac:dyDescent="0.25">
      <c r="A162" t="s">
        <v>343</v>
      </c>
      <c r="B162" t="s">
        <v>331</v>
      </c>
      <c r="C162" t="s">
        <v>1106</v>
      </c>
      <c r="D162" s="3" t="s">
        <v>1109</v>
      </c>
      <c r="E162" t="s">
        <v>652</v>
      </c>
      <c r="F162" t="s">
        <v>977</v>
      </c>
      <c r="G162" t="s">
        <v>1101</v>
      </c>
      <c r="H162" t="s">
        <v>906</v>
      </c>
      <c r="I162">
        <v>13</v>
      </c>
    </row>
    <row r="163" spans="1:9" x14ac:dyDescent="0.25">
      <c r="A163" t="s">
        <v>343</v>
      </c>
      <c r="B163" t="s">
        <v>331</v>
      </c>
      <c r="C163" t="s">
        <v>1106</v>
      </c>
      <c r="E163" t="s">
        <v>422</v>
      </c>
      <c r="F163" t="s">
        <v>406</v>
      </c>
      <c r="G163" t="s">
        <v>1102</v>
      </c>
      <c r="H163" t="s">
        <v>910</v>
      </c>
      <c r="I163" s="3">
        <v>52.81</v>
      </c>
    </row>
    <row r="164" spans="1:9" x14ac:dyDescent="0.25">
      <c r="A164" t="s">
        <v>343</v>
      </c>
      <c r="B164" t="s">
        <v>331</v>
      </c>
      <c r="C164" t="s">
        <v>1106</v>
      </c>
      <c r="D164" s="3" t="s">
        <v>1109</v>
      </c>
      <c r="E164" t="s">
        <v>654</v>
      </c>
      <c r="F164" t="s">
        <v>966</v>
      </c>
      <c r="G164" t="s">
        <v>1101</v>
      </c>
      <c r="H164" t="s">
        <v>906</v>
      </c>
      <c r="I164">
        <v>20.85</v>
      </c>
    </row>
    <row r="165" spans="1:9" x14ac:dyDescent="0.25">
      <c r="A165" t="s">
        <v>343</v>
      </c>
      <c r="B165" t="s">
        <v>331</v>
      </c>
      <c r="C165" t="s">
        <v>1106</v>
      </c>
      <c r="D165" s="3" t="s">
        <v>1113</v>
      </c>
      <c r="E165" t="s">
        <v>512</v>
      </c>
      <c r="F165" t="s">
        <v>244</v>
      </c>
      <c r="G165" t="s">
        <v>1102</v>
      </c>
      <c r="H165" t="s">
        <v>987</v>
      </c>
      <c r="I165">
        <v>103.5</v>
      </c>
    </row>
    <row r="166" spans="1:9" x14ac:dyDescent="0.25">
      <c r="A166" t="s">
        <v>344</v>
      </c>
      <c r="B166" t="s">
        <v>331</v>
      </c>
      <c r="C166" t="s">
        <v>1106</v>
      </c>
      <c r="E166" t="s">
        <v>159</v>
      </c>
      <c r="F166" t="s">
        <v>12</v>
      </c>
      <c r="G166" t="s">
        <v>1102</v>
      </c>
      <c r="H166" t="s">
        <v>917</v>
      </c>
      <c r="I166">
        <v>151.9</v>
      </c>
    </row>
    <row r="167" spans="1:9" x14ac:dyDescent="0.25">
      <c r="A167" t="s">
        <v>344</v>
      </c>
      <c r="B167" t="s">
        <v>331</v>
      </c>
      <c r="C167" t="s">
        <v>1106</v>
      </c>
      <c r="D167" s="3" t="s">
        <v>1109</v>
      </c>
      <c r="E167" t="s">
        <v>656</v>
      </c>
      <c r="F167" t="s">
        <v>968</v>
      </c>
      <c r="G167" t="s">
        <v>1101</v>
      </c>
      <c r="H167" t="s">
        <v>907</v>
      </c>
      <c r="I167">
        <v>68.400000000000006</v>
      </c>
    </row>
    <row r="168" spans="1:9" x14ac:dyDescent="0.25">
      <c r="A168" t="s">
        <v>344</v>
      </c>
      <c r="B168" t="s">
        <v>331</v>
      </c>
      <c r="C168" t="s">
        <v>1106</v>
      </c>
      <c r="E168" t="s">
        <v>160</v>
      </c>
      <c r="F168" t="s">
        <v>1093</v>
      </c>
      <c r="G168" t="s">
        <v>1102</v>
      </c>
      <c r="H168" t="s">
        <v>917</v>
      </c>
      <c r="I168">
        <v>21.92</v>
      </c>
    </row>
    <row r="169" spans="1:9" x14ac:dyDescent="0.25">
      <c r="A169" t="s">
        <v>344</v>
      </c>
      <c r="B169" t="s">
        <v>331</v>
      </c>
      <c r="C169" t="s">
        <v>1106</v>
      </c>
      <c r="D169" s="3" t="s">
        <v>1112</v>
      </c>
      <c r="E169" t="s">
        <v>1066</v>
      </c>
      <c r="F169" t="s">
        <v>1093</v>
      </c>
      <c r="G169" t="s">
        <v>1102</v>
      </c>
      <c r="H169" t="s">
        <v>1039</v>
      </c>
      <c r="I169">
        <v>5</v>
      </c>
    </row>
    <row r="170" spans="1:9" x14ac:dyDescent="0.25">
      <c r="A170" t="s">
        <v>344</v>
      </c>
      <c r="B170" t="s">
        <v>331</v>
      </c>
      <c r="C170" t="s">
        <v>1106</v>
      </c>
      <c r="D170" s="3" t="s">
        <v>1109</v>
      </c>
      <c r="E170" t="s">
        <v>657</v>
      </c>
      <c r="F170" t="s">
        <v>1098</v>
      </c>
      <c r="G170" t="s">
        <v>1101</v>
      </c>
      <c r="H170" t="s">
        <v>907</v>
      </c>
      <c r="I170">
        <v>6.6</v>
      </c>
    </row>
    <row r="171" spans="1:9" x14ac:dyDescent="0.25">
      <c r="A171" t="s">
        <v>344</v>
      </c>
      <c r="B171" t="s">
        <v>331</v>
      </c>
      <c r="C171" t="s">
        <v>1106</v>
      </c>
      <c r="E171" t="s">
        <v>658</v>
      </c>
      <c r="F171" t="s">
        <v>404</v>
      </c>
      <c r="G171" t="s">
        <v>1102</v>
      </c>
      <c r="H171" t="s">
        <v>916</v>
      </c>
      <c r="I171" s="3">
        <v>15.35</v>
      </c>
    </row>
    <row r="172" spans="1:9" x14ac:dyDescent="0.25">
      <c r="A172" t="s">
        <v>344</v>
      </c>
      <c r="B172" t="s">
        <v>331</v>
      </c>
      <c r="C172" t="s">
        <v>1106</v>
      </c>
      <c r="D172" s="3" t="s">
        <v>1109</v>
      </c>
      <c r="E172" t="s">
        <v>659</v>
      </c>
      <c r="F172" t="s">
        <v>967</v>
      </c>
      <c r="G172" t="s">
        <v>1101</v>
      </c>
      <c r="H172" t="s">
        <v>906</v>
      </c>
      <c r="I172">
        <v>4.8</v>
      </c>
    </row>
    <row r="173" spans="1:9" x14ac:dyDescent="0.25">
      <c r="A173" t="s">
        <v>344</v>
      </c>
      <c r="B173" t="s">
        <v>331</v>
      </c>
      <c r="C173" t="s">
        <v>1106</v>
      </c>
      <c r="E173" t="s">
        <v>660</v>
      </c>
      <c r="F173" t="s">
        <v>407</v>
      </c>
      <c r="G173" t="s">
        <v>1102</v>
      </c>
      <c r="H173" t="s">
        <v>910</v>
      </c>
      <c r="I173" s="3">
        <v>50.24</v>
      </c>
    </row>
    <row r="174" spans="1:9" x14ac:dyDescent="0.25">
      <c r="A174" t="s">
        <v>344</v>
      </c>
      <c r="B174" t="s">
        <v>331</v>
      </c>
      <c r="C174" t="s">
        <v>1106</v>
      </c>
      <c r="D174" s="3" t="s">
        <v>1109</v>
      </c>
      <c r="E174" t="s">
        <v>661</v>
      </c>
      <c r="F174" t="s">
        <v>970</v>
      </c>
      <c r="G174" t="s">
        <v>1101</v>
      </c>
      <c r="H174" t="s">
        <v>906</v>
      </c>
      <c r="I174">
        <v>20.85</v>
      </c>
    </row>
    <row r="175" spans="1:9" x14ac:dyDescent="0.25">
      <c r="A175" t="s">
        <v>344</v>
      </c>
      <c r="B175" t="s">
        <v>331</v>
      </c>
      <c r="C175" t="s">
        <v>1106</v>
      </c>
      <c r="E175" t="s">
        <v>161</v>
      </c>
      <c r="F175" t="s">
        <v>1095</v>
      </c>
      <c r="G175" t="s">
        <v>1102</v>
      </c>
      <c r="H175" t="s">
        <v>917</v>
      </c>
      <c r="I175">
        <v>16.11</v>
      </c>
    </row>
    <row r="176" spans="1:9" x14ac:dyDescent="0.25">
      <c r="A176" t="s">
        <v>344</v>
      </c>
      <c r="B176" t="s">
        <v>331</v>
      </c>
      <c r="C176" t="s">
        <v>1106</v>
      </c>
      <c r="D176" s="3" t="s">
        <v>1112</v>
      </c>
      <c r="E176" t="s">
        <v>1067</v>
      </c>
      <c r="F176" t="s">
        <v>1095</v>
      </c>
      <c r="G176" t="s">
        <v>1102</v>
      </c>
      <c r="H176" t="s">
        <v>1039</v>
      </c>
      <c r="I176">
        <v>2.5</v>
      </c>
    </row>
    <row r="177" spans="1:9" x14ac:dyDescent="0.25">
      <c r="A177" t="s">
        <v>344</v>
      </c>
      <c r="B177" t="s">
        <v>331</v>
      </c>
      <c r="C177" t="s">
        <v>1106</v>
      </c>
      <c r="D177" s="3" t="s">
        <v>1109</v>
      </c>
      <c r="E177" t="s">
        <v>662</v>
      </c>
      <c r="F177" t="s">
        <v>1096</v>
      </c>
      <c r="G177" t="s">
        <v>1101</v>
      </c>
      <c r="H177" t="s">
        <v>907</v>
      </c>
      <c r="I177">
        <v>4.5999999999999996</v>
      </c>
    </row>
    <row r="178" spans="1:9" x14ac:dyDescent="0.25">
      <c r="A178" t="s">
        <v>344</v>
      </c>
      <c r="B178" t="s">
        <v>331</v>
      </c>
      <c r="C178" t="s">
        <v>1106</v>
      </c>
      <c r="E178" t="s">
        <v>162</v>
      </c>
      <c r="F178" t="s">
        <v>42</v>
      </c>
      <c r="G178" t="s">
        <v>1102</v>
      </c>
      <c r="H178" t="s">
        <v>917</v>
      </c>
      <c r="I178" s="3">
        <v>28.86</v>
      </c>
    </row>
    <row r="179" spans="1:9" x14ac:dyDescent="0.25">
      <c r="A179" t="s">
        <v>344</v>
      </c>
      <c r="B179" t="s">
        <v>331</v>
      </c>
      <c r="C179" t="s">
        <v>1106</v>
      </c>
      <c r="D179" s="3" t="s">
        <v>1109</v>
      </c>
      <c r="E179" t="s">
        <v>663</v>
      </c>
      <c r="F179" t="s">
        <v>974</v>
      </c>
      <c r="G179" t="s">
        <v>1101</v>
      </c>
      <c r="H179" t="s">
        <v>906</v>
      </c>
      <c r="I179">
        <v>9</v>
      </c>
    </row>
    <row r="180" spans="1:9" x14ac:dyDescent="0.25">
      <c r="A180" t="s">
        <v>344</v>
      </c>
      <c r="B180" t="s">
        <v>331</v>
      </c>
      <c r="C180" t="s">
        <v>1106</v>
      </c>
      <c r="D180" s="3" t="s">
        <v>1109</v>
      </c>
      <c r="E180" t="s">
        <v>664</v>
      </c>
      <c r="F180" t="s">
        <v>977</v>
      </c>
      <c r="G180" t="s">
        <v>1101</v>
      </c>
      <c r="H180" t="s">
        <v>906</v>
      </c>
      <c r="I180">
        <v>13</v>
      </c>
    </row>
    <row r="181" spans="1:9" x14ac:dyDescent="0.25">
      <c r="A181" t="s">
        <v>344</v>
      </c>
      <c r="B181" t="s">
        <v>331</v>
      </c>
      <c r="C181" t="s">
        <v>1106</v>
      </c>
      <c r="E181" t="s">
        <v>423</v>
      </c>
      <c r="F181" t="s">
        <v>406</v>
      </c>
      <c r="G181" t="s">
        <v>1102</v>
      </c>
      <c r="H181" t="s">
        <v>910</v>
      </c>
      <c r="I181" s="3">
        <v>52.81</v>
      </c>
    </row>
    <row r="182" spans="1:9" x14ac:dyDescent="0.25">
      <c r="A182" t="s">
        <v>344</v>
      </c>
      <c r="B182" t="s">
        <v>331</v>
      </c>
      <c r="C182" t="s">
        <v>1106</v>
      </c>
      <c r="D182" s="3" t="s">
        <v>1109</v>
      </c>
      <c r="E182" t="s">
        <v>665</v>
      </c>
      <c r="F182" t="s">
        <v>966</v>
      </c>
      <c r="G182" t="s">
        <v>1101</v>
      </c>
      <c r="H182" t="s">
        <v>906</v>
      </c>
      <c r="I182">
        <v>20.85</v>
      </c>
    </row>
    <row r="183" spans="1:9" x14ac:dyDescent="0.25">
      <c r="A183" t="s">
        <v>344</v>
      </c>
      <c r="B183" t="s">
        <v>331</v>
      </c>
      <c r="C183" t="s">
        <v>1106</v>
      </c>
      <c r="D183" s="3" t="s">
        <v>1113</v>
      </c>
      <c r="E183" t="s">
        <v>513</v>
      </c>
      <c r="F183" t="s">
        <v>244</v>
      </c>
      <c r="G183" t="s">
        <v>1102</v>
      </c>
      <c r="H183" t="s">
        <v>987</v>
      </c>
      <c r="I183">
        <v>103.5</v>
      </c>
    </row>
    <row r="184" spans="1:9" x14ac:dyDescent="0.25">
      <c r="A184" t="s">
        <v>345</v>
      </c>
      <c r="B184" t="s">
        <v>331</v>
      </c>
      <c r="C184" t="s">
        <v>1106</v>
      </c>
      <c r="E184" t="s">
        <v>163</v>
      </c>
      <c r="F184" t="s">
        <v>12</v>
      </c>
      <c r="G184" t="s">
        <v>1102</v>
      </c>
      <c r="H184" t="s">
        <v>917</v>
      </c>
      <c r="I184">
        <v>151.9</v>
      </c>
    </row>
    <row r="185" spans="1:9" x14ac:dyDescent="0.25">
      <c r="A185" t="s">
        <v>345</v>
      </c>
      <c r="B185" t="s">
        <v>331</v>
      </c>
      <c r="C185" t="s">
        <v>1106</v>
      </c>
      <c r="D185" s="3" t="s">
        <v>1109</v>
      </c>
      <c r="E185" t="s">
        <v>666</v>
      </c>
      <c r="F185" t="s">
        <v>968</v>
      </c>
      <c r="G185" t="s">
        <v>1101</v>
      </c>
      <c r="H185" t="s">
        <v>907</v>
      </c>
      <c r="I185">
        <v>68.400000000000006</v>
      </c>
    </row>
    <row r="186" spans="1:9" x14ac:dyDescent="0.25">
      <c r="A186" t="s">
        <v>345</v>
      </c>
      <c r="B186" t="s">
        <v>331</v>
      </c>
      <c r="C186" t="s">
        <v>1106</v>
      </c>
      <c r="E186" t="s">
        <v>164</v>
      </c>
      <c r="F186" t="s">
        <v>1093</v>
      </c>
      <c r="G186" t="s">
        <v>1102</v>
      </c>
      <c r="H186" t="s">
        <v>917</v>
      </c>
      <c r="I186" s="3">
        <v>21.92</v>
      </c>
    </row>
    <row r="187" spans="1:9" x14ac:dyDescent="0.25">
      <c r="A187" t="s">
        <v>345</v>
      </c>
      <c r="B187" t="s">
        <v>331</v>
      </c>
      <c r="C187" t="s">
        <v>1106</v>
      </c>
      <c r="D187" s="3" t="s">
        <v>1112</v>
      </c>
      <c r="E187" t="s">
        <v>1068</v>
      </c>
      <c r="F187" t="s">
        <v>1093</v>
      </c>
      <c r="G187" t="s">
        <v>1102</v>
      </c>
      <c r="H187" t="s">
        <v>1039</v>
      </c>
      <c r="I187">
        <v>5</v>
      </c>
    </row>
    <row r="188" spans="1:9" x14ac:dyDescent="0.25">
      <c r="A188" t="s">
        <v>345</v>
      </c>
      <c r="B188" t="s">
        <v>331</v>
      </c>
      <c r="C188" t="s">
        <v>1106</v>
      </c>
      <c r="D188" s="3" t="s">
        <v>1109</v>
      </c>
      <c r="E188" t="s">
        <v>667</v>
      </c>
      <c r="F188" t="s">
        <v>1098</v>
      </c>
      <c r="G188" t="s">
        <v>1101</v>
      </c>
      <c r="H188" t="s">
        <v>907</v>
      </c>
      <c r="I188">
        <v>6.6</v>
      </c>
    </row>
    <row r="189" spans="1:9" x14ac:dyDescent="0.25">
      <c r="A189" t="s">
        <v>345</v>
      </c>
      <c r="B189" t="s">
        <v>331</v>
      </c>
      <c r="C189" t="s">
        <v>1106</v>
      </c>
      <c r="E189" t="s">
        <v>668</v>
      </c>
      <c r="F189" t="s">
        <v>404</v>
      </c>
      <c r="G189" t="s">
        <v>1102</v>
      </c>
      <c r="H189" t="s">
        <v>916</v>
      </c>
      <c r="I189" s="3">
        <v>15.35</v>
      </c>
    </row>
    <row r="190" spans="1:9" x14ac:dyDescent="0.25">
      <c r="A190" t="s">
        <v>345</v>
      </c>
      <c r="B190" t="s">
        <v>331</v>
      </c>
      <c r="C190" t="s">
        <v>1106</v>
      </c>
      <c r="D190" s="3" t="s">
        <v>1109</v>
      </c>
      <c r="E190" t="s">
        <v>669</v>
      </c>
      <c r="F190" t="s">
        <v>967</v>
      </c>
      <c r="G190" t="s">
        <v>1101</v>
      </c>
      <c r="H190" t="s">
        <v>906</v>
      </c>
      <c r="I190">
        <v>4.8</v>
      </c>
    </row>
    <row r="191" spans="1:9" x14ac:dyDescent="0.25">
      <c r="A191" t="s">
        <v>345</v>
      </c>
      <c r="B191" t="s">
        <v>331</v>
      </c>
      <c r="C191" t="s">
        <v>1106</v>
      </c>
      <c r="E191" t="s">
        <v>670</v>
      </c>
      <c r="F191" t="s">
        <v>407</v>
      </c>
      <c r="G191" t="s">
        <v>1102</v>
      </c>
      <c r="H191" t="s">
        <v>910</v>
      </c>
      <c r="I191" s="3">
        <v>50.24</v>
      </c>
    </row>
    <row r="192" spans="1:9" x14ac:dyDescent="0.25">
      <c r="A192" t="s">
        <v>345</v>
      </c>
      <c r="B192" t="s">
        <v>331</v>
      </c>
      <c r="C192" t="s">
        <v>1106</v>
      </c>
      <c r="D192" s="3" t="s">
        <v>1109</v>
      </c>
      <c r="E192" t="s">
        <v>671</v>
      </c>
      <c r="F192" t="s">
        <v>970</v>
      </c>
      <c r="G192" t="s">
        <v>1101</v>
      </c>
      <c r="H192" t="s">
        <v>906</v>
      </c>
      <c r="I192">
        <v>20.85</v>
      </c>
    </row>
    <row r="193" spans="1:9" x14ac:dyDescent="0.25">
      <c r="A193" t="s">
        <v>345</v>
      </c>
      <c r="B193" t="s">
        <v>331</v>
      </c>
      <c r="C193" t="s">
        <v>1106</v>
      </c>
      <c r="E193" t="s">
        <v>165</v>
      </c>
      <c r="F193" t="s">
        <v>1095</v>
      </c>
      <c r="G193" t="s">
        <v>1102</v>
      </c>
      <c r="H193" t="s">
        <v>917</v>
      </c>
      <c r="I193" s="3">
        <v>16.11</v>
      </c>
    </row>
    <row r="194" spans="1:9" x14ac:dyDescent="0.25">
      <c r="A194" t="s">
        <v>345</v>
      </c>
      <c r="B194" t="s">
        <v>331</v>
      </c>
      <c r="C194" t="s">
        <v>1106</v>
      </c>
      <c r="D194" s="3" t="s">
        <v>1112</v>
      </c>
      <c r="E194" t="s">
        <v>1069</v>
      </c>
      <c r="F194" t="s">
        <v>1095</v>
      </c>
      <c r="G194" t="s">
        <v>1102</v>
      </c>
      <c r="H194" t="s">
        <v>1039</v>
      </c>
      <c r="I194">
        <v>2.5</v>
      </c>
    </row>
    <row r="195" spans="1:9" x14ac:dyDescent="0.25">
      <c r="A195" t="s">
        <v>345</v>
      </c>
      <c r="B195" t="s">
        <v>331</v>
      </c>
      <c r="C195" t="s">
        <v>1106</v>
      </c>
      <c r="D195" s="3" t="s">
        <v>1109</v>
      </c>
      <c r="E195" t="s">
        <v>672</v>
      </c>
      <c r="F195" t="s">
        <v>1096</v>
      </c>
      <c r="G195" t="s">
        <v>1101</v>
      </c>
      <c r="H195" t="s">
        <v>907</v>
      </c>
      <c r="I195">
        <v>4.5999999999999996</v>
      </c>
    </row>
    <row r="196" spans="1:9" x14ac:dyDescent="0.25">
      <c r="A196" t="s">
        <v>345</v>
      </c>
      <c r="B196" t="s">
        <v>331</v>
      </c>
      <c r="C196" t="s">
        <v>1106</v>
      </c>
      <c r="E196" t="s">
        <v>166</v>
      </c>
      <c r="F196" t="s">
        <v>42</v>
      </c>
      <c r="G196" t="s">
        <v>1102</v>
      </c>
      <c r="H196" t="s">
        <v>917</v>
      </c>
      <c r="I196" s="3">
        <v>28.86</v>
      </c>
    </row>
    <row r="197" spans="1:9" x14ac:dyDescent="0.25">
      <c r="A197" t="s">
        <v>345</v>
      </c>
      <c r="B197" t="s">
        <v>331</v>
      </c>
      <c r="C197" t="s">
        <v>1106</v>
      </c>
      <c r="D197" s="3" t="s">
        <v>1109</v>
      </c>
      <c r="E197" t="s">
        <v>673</v>
      </c>
      <c r="F197" t="s">
        <v>974</v>
      </c>
      <c r="G197" t="s">
        <v>1101</v>
      </c>
      <c r="H197" t="s">
        <v>906</v>
      </c>
      <c r="I197">
        <v>9</v>
      </c>
    </row>
    <row r="198" spans="1:9" x14ac:dyDescent="0.25">
      <c r="A198" t="s">
        <v>345</v>
      </c>
      <c r="B198" t="s">
        <v>331</v>
      </c>
      <c r="C198" t="s">
        <v>1106</v>
      </c>
      <c r="D198" s="3" t="s">
        <v>1109</v>
      </c>
      <c r="E198" t="s">
        <v>674</v>
      </c>
      <c r="F198" t="s">
        <v>977</v>
      </c>
      <c r="G198" t="s">
        <v>1101</v>
      </c>
      <c r="H198" t="s">
        <v>906</v>
      </c>
      <c r="I198">
        <v>13</v>
      </c>
    </row>
    <row r="199" spans="1:9" x14ac:dyDescent="0.25">
      <c r="A199" t="s">
        <v>345</v>
      </c>
      <c r="B199" t="s">
        <v>331</v>
      </c>
      <c r="C199" t="s">
        <v>1106</v>
      </c>
      <c r="E199" t="s">
        <v>424</v>
      </c>
      <c r="F199" t="s">
        <v>406</v>
      </c>
      <c r="G199" t="s">
        <v>1102</v>
      </c>
      <c r="H199" t="s">
        <v>910</v>
      </c>
      <c r="I199" s="3">
        <v>52.81</v>
      </c>
    </row>
    <row r="200" spans="1:9" x14ac:dyDescent="0.25">
      <c r="A200" t="s">
        <v>345</v>
      </c>
      <c r="B200" t="s">
        <v>331</v>
      </c>
      <c r="C200" t="s">
        <v>1106</v>
      </c>
      <c r="D200" s="3" t="s">
        <v>1109</v>
      </c>
      <c r="E200" t="s">
        <v>675</v>
      </c>
      <c r="F200" t="s">
        <v>966</v>
      </c>
      <c r="G200" t="s">
        <v>1101</v>
      </c>
      <c r="H200" t="s">
        <v>906</v>
      </c>
      <c r="I200">
        <v>20.85</v>
      </c>
    </row>
    <row r="201" spans="1:9" x14ac:dyDescent="0.25">
      <c r="A201" t="s">
        <v>345</v>
      </c>
      <c r="B201" t="s">
        <v>331</v>
      </c>
      <c r="C201" t="s">
        <v>1106</v>
      </c>
      <c r="D201" s="3" t="s">
        <v>1113</v>
      </c>
      <c r="E201" t="s">
        <v>514</v>
      </c>
      <c r="F201" t="s">
        <v>244</v>
      </c>
      <c r="G201" t="s">
        <v>1102</v>
      </c>
      <c r="H201" t="s">
        <v>987</v>
      </c>
      <c r="I201">
        <v>103.5</v>
      </c>
    </row>
    <row r="202" spans="1:9" x14ac:dyDescent="0.25">
      <c r="A202" t="s">
        <v>346</v>
      </c>
      <c r="B202" t="s">
        <v>331</v>
      </c>
      <c r="C202" t="s">
        <v>1106</v>
      </c>
      <c r="E202" t="s">
        <v>167</v>
      </c>
      <c r="F202" t="s">
        <v>12</v>
      </c>
      <c r="G202" t="s">
        <v>1102</v>
      </c>
      <c r="H202" t="s">
        <v>917</v>
      </c>
      <c r="I202" s="3">
        <v>151.9</v>
      </c>
    </row>
    <row r="203" spans="1:9" x14ac:dyDescent="0.25">
      <c r="A203" t="s">
        <v>346</v>
      </c>
      <c r="B203" t="s">
        <v>331</v>
      </c>
      <c r="C203" t="s">
        <v>1106</v>
      </c>
      <c r="D203" s="3" t="s">
        <v>1109</v>
      </c>
      <c r="E203" t="s">
        <v>676</v>
      </c>
      <c r="F203" t="s">
        <v>968</v>
      </c>
      <c r="G203" t="s">
        <v>1101</v>
      </c>
      <c r="H203" t="s">
        <v>907</v>
      </c>
      <c r="I203">
        <v>68.400000000000006</v>
      </c>
    </row>
    <row r="204" spans="1:9" x14ac:dyDescent="0.25">
      <c r="A204" t="s">
        <v>346</v>
      </c>
      <c r="B204" t="s">
        <v>331</v>
      </c>
      <c r="C204" t="s">
        <v>1106</v>
      </c>
      <c r="E204" t="s">
        <v>168</v>
      </c>
      <c r="F204" t="s">
        <v>1093</v>
      </c>
      <c r="G204" t="s">
        <v>1102</v>
      </c>
      <c r="H204" t="s">
        <v>917</v>
      </c>
      <c r="I204" s="3">
        <v>21.92</v>
      </c>
    </row>
    <row r="205" spans="1:9" x14ac:dyDescent="0.25">
      <c r="A205" t="s">
        <v>346</v>
      </c>
      <c r="B205" t="s">
        <v>331</v>
      </c>
      <c r="C205" t="s">
        <v>1106</v>
      </c>
      <c r="D205" s="3" t="s">
        <v>1112</v>
      </c>
      <c r="E205" t="s">
        <v>1070</v>
      </c>
      <c r="F205" t="s">
        <v>1093</v>
      </c>
      <c r="G205" t="s">
        <v>1102</v>
      </c>
      <c r="H205" t="s">
        <v>1039</v>
      </c>
      <c r="I205">
        <v>5</v>
      </c>
    </row>
    <row r="206" spans="1:9" x14ac:dyDescent="0.25">
      <c r="A206" t="s">
        <v>346</v>
      </c>
      <c r="B206" t="s">
        <v>331</v>
      </c>
      <c r="C206" t="s">
        <v>1106</v>
      </c>
      <c r="D206" s="3" t="s">
        <v>1109</v>
      </c>
      <c r="E206" t="s">
        <v>677</v>
      </c>
      <c r="F206" t="s">
        <v>1098</v>
      </c>
      <c r="G206" t="s">
        <v>1101</v>
      </c>
      <c r="H206" t="s">
        <v>907</v>
      </c>
      <c r="I206">
        <v>6.6</v>
      </c>
    </row>
    <row r="207" spans="1:9" x14ac:dyDescent="0.25">
      <c r="A207" t="s">
        <v>346</v>
      </c>
      <c r="B207" t="s">
        <v>331</v>
      </c>
      <c r="C207" t="s">
        <v>1106</v>
      </c>
      <c r="E207" t="s">
        <v>678</v>
      </c>
      <c r="F207" t="s">
        <v>404</v>
      </c>
      <c r="G207" t="s">
        <v>1102</v>
      </c>
      <c r="H207" t="s">
        <v>916</v>
      </c>
      <c r="I207" s="3">
        <v>15.35</v>
      </c>
    </row>
    <row r="208" spans="1:9" x14ac:dyDescent="0.25">
      <c r="A208" t="s">
        <v>346</v>
      </c>
      <c r="B208" t="s">
        <v>331</v>
      </c>
      <c r="C208" t="s">
        <v>1106</v>
      </c>
      <c r="D208" s="3" t="s">
        <v>1109</v>
      </c>
      <c r="E208" t="s">
        <v>679</v>
      </c>
      <c r="F208" t="s">
        <v>967</v>
      </c>
      <c r="G208" t="s">
        <v>1101</v>
      </c>
      <c r="H208" t="s">
        <v>906</v>
      </c>
      <c r="I208">
        <v>4.8</v>
      </c>
    </row>
    <row r="209" spans="1:9" x14ac:dyDescent="0.25">
      <c r="A209" t="s">
        <v>346</v>
      </c>
      <c r="B209" t="s">
        <v>331</v>
      </c>
      <c r="C209" t="s">
        <v>1106</v>
      </c>
      <c r="E209" t="s">
        <v>680</v>
      </c>
      <c r="F209" t="s">
        <v>407</v>
      </c>
      <c r="G209" t="s">
        <v>1102</v>
      </c>
      <c r="H209" t="s">
        <v>910</v>
      </c>
      <c r="I209" s="3">
        <v>50.24</v>
      </c>
    </row>
    <row r="210" spans="1:9" x14ac:dyDescent="0.25">
      <c r="A210" t="s">
        <v>346</v>
      </c>
      <c r="B210" t="s">
        <v>331</v>
      </c>
      <c r="C210" t="s">
        <v>1106</v>
      </c>
      <c r="D210" s="3" t="s">
        <v>1109</v>
      </c>
      <c r="E210" t="s">
        <v>681</v>
      </c>
      <c r="F210" t="s">
        <v>970</v>
      </c>
      <c r="G210" t="s">
        <v>1101</v>
      </c>
      <c r="H210" t="s">
        <v>906</v>
      </c>
      <c r="I210">
        <v>20.85</v>
      </c>
    </row>
    <row r="211" spans="1:9" x14ac:dyDescent="0.25">
      <c r="A211" t="s">
        <v>346</v>
      </c>
      <c r="B211" t="s">
        <v>331</v>
      </c>
      <c r="C211" t="s">
        <v>1106</v>
      </c>
      <c r="E211" t="s">
        <v>169</v>
      </c>
      <c r="F211" t="s">
        <v>1095</v>
      </c>
      <c r="G211" t="s">
        <v>1102</v>
      </c>
      <c r="H211" t="s">
        <v>917</v>
      </c>
      <c r="I211" s="3">
        <v>16.11</v>
      </c>
    </row>
    <row r="212" spans="1:9" x14ac:dyDescent="0.25">
      <c r="A212" t="s">
        <v>346</v>
      </c>
      <c r="B212" t="s">
        <v>331</v>
      </c>
      <c r="C212" t="s">
        <v>1106</v>
      </c>
      <c r="D212" s="3" t="s">
        <v>1112</v>
      </c>
      <c r="E212" t="s">
        <v>1071</v>
      </c>
      <c r="F212" t="s">
        <v>1095</v>
      </c>
      <c r="G212" t="s">
        <v>1102</v>
      </c>
      <c r="H212" t="s">
        <v>1039</v>
      </c>
      <c r="I212">
        <v>2.5</v>
      </c>
    </row>
    <row r="213" spans="1:9" x14ac:dyDescent="0.25">
      <c r="A213" t="s">
        <v>346</v>
      </c>
      <c r="B213" t="s">
        <v>331</v>
      </c>
      <c r="C213" t="s">
        <v>1106</v>
      </c>
      <c r="D213" s="3" t="s">
        <v>1109</v>
      </c>
      <c r="E213" t="s">
        <v>682</v>
      </c>
      <c r="F213" t="s">
        <v>1096</v>
      </c>
      <c r="G213" t="s">
        <v>1101</v>
      </c>
      <c r="H213" t="s">
        <v>907</v>
      </c>
      <c r="I213">
        <v>4.5999999999999996</v>
      </c>
    </row>
    <row r="214" spans="1:9" x14ac:dyDescent="0.25">
      <c r="A214" t="s">
        <v>346</v>
      </c>
      <c r="B214" t="s">
        <v>331</v>
      </c>
      <c r="C214" t="s">
        <v>1106</v>
      </c>
      <c r="E214" t="s">
        <v>170</v>
      </c>
      <c r="F214" t="s">
        <v>42</v>
      </c>
      <c r="G214" t="s">
        <v>1102</v>
      </c>
      <c r="H214" t="s">
        <v>917</v>
      </c>
      <c r="I214" s="3">
        <v>28.86</v>
      </c>
    </row>
    <row r="215" spans="1:9" x14ac:dyDescent="0.25">
      <c r="A215" t="s">
        <v>346</v>
      </c>
      <c r="B215" t="s">
        <v>331</v>
      </c>
      <c r="C215" t="s">
        <v>1106</v>
      </c>
      <c r="D215" s="3" t="s">
        <v>1109</v>
      </c>
      <c r="E215" t="s">
        <v>683</v>
      </c>
      <c r="F215" t="s">
        <v>974</v>
      </c>
      <c r="G215" t="s">
        <v>1101</v>
      </c>
      <c r="H215" t="s">
        <v>906</v>
      </c>
      <c r="I215">
        <v>9</v>
      </c>
    </row>
    <row r="216" spans="1:9" x14ac:dyDescent="0.25">
      <c r="A216" t="s">
        <v>346</v>
      </c>
      <c r="B216" t="s">
        <v>331</v>
      </c>
      <c r="C216" t="s">
        <v>1106</v>
      </c>
      <c r="D216" s="3" t="s">
        <v>1109</v>
      </c>
      <c r="E216" t="s">
        <v>684</v>
      </c>
      <c r="F216" t="s">
        <v>977</v>
      </c>
      <c r="G216" t="s">
        <v>1101</v>
      </c>
      <c r="H216" t="s">
        <v>906</v>
      </c>
      <c r="I216">
        <v>13</v>
      </c>
    </row>
    <row r="217" spans="1:9" x14ac:dyDescent="0.25">
      <c r="A217" t="s">
        <v>346</v>
      </c>
      <c r="B217" t="s">
        <v>331</v>
      </c>
      <c r="C217" t="s">
        <v>1106</v>
      </c>
      <c r="E217" t="s">
        <v>425</v>
      </c>
      <c r="F217" t="s">
        <v>406</v>
      </c>
      <c r="G217" t="s">
        <v>1102</v>
      </c>
      <c r="H217" t="s">
        <v>910</v>
      </c>
      <c r="I217" s="3">
        <v>52.81</v>
      </c>
    </row>
    <row r="218" spans="1:9" x14ac:dyDescent="0.25">
      <c r="A218" t="s">
        <v>346</v>
      </c>
      <c r="B218" t="s">
        <v>331</v>
      </c>
      <c r="C218" t="s">
        <v>1106</v>
      </c>
      <c r="D218" s="3" t="s">
        <v>1109</v>
      </c>
      <c r="E218" t="s">
        <v>685</v>
      </c>
      <c r="F218" t="s">
        <v>966</v>
      </c>
      <c r="G218" t="s">
        <v>1101</v>
      </c>
      <c r="H218" t="s">
        <v>906</v>
      </c>
      <c r="I218">
        <v>20.85</v>
      </c>
    </row>
    <row r="219" spans="1:9" x14ac:dyDescent="0.25">
      <c r="A219" t="s">
        <v>346</v>
      </c>
      <c r="B219" t="s">
        <v>331</v>
      </c>
      <c r="C219" t="s">
        <v>1106</v>
      </c>
      <c r="D219" s="3" t="s">
        <v>1113</v>
      </c>
      <c r="E219" t="s">
        <v>515</v>
      </c>
      <c r="F219" t="s">
        <v>244</v>
      </c>
      <c r="G219" t="s">
        <v>1102</v>
      </c>
      <c r="H219" t="s">
        <v>987</v>
      </c>
      <c r="I219">
        <v>103.5</v>
      </c>
    </row>
    <row r="220" spans="1:9" x14ac:dyDescent="0.25">
      <c r="A220" t="s">
        <v>347</v>
      </c>
      <c r="B220" t="s">
        <v>331</v>
      </c>
      <c r="C220" t="s">
        <v>1106</v>
      </c>
      <c r="E220" t="s">
        <v>171</v>
      </c>
      <c r="F220" t="s">
        <v>12</v>
      </c>
      <c r="G220" t="s">
        <v>1102</v>
      </c>
      <c r="H220" t="s">
        <v>917</v>
      </c>
      <c r="I220" s="3">
        <v>151.9</v>
      </c>
    </row>
    <row r="221" spans="1:9" x14ac:dyDescent="0.25">
      <c r="A221" t="s">
        <v>347</v>
      </c>
      <c r="B221" t="s">
        <v>331</v>
      </c>
      <c r="C221" t="s">
        <v>1106</v>
      </c>
      <c r="D221" s="3" t="s">
        <v>1109</v>
      </c>
      <c r="E221" t="s">
        <v>686</v>
      </c>
      <c r="F221" t="s">
        <v>968</v>
      </c>
      <c r="G221" t="s">
        <v>1101</v>
      </c>
      <c r="H221" t="s">
        <v>907</v>
      </c>
      <c r="I221">
        <v>68.400000000000006</v>
      </c>
    </row>
    <row r="222" spans="1:9" x14ac:dyDescent="0.25">
      <c r="A222" t="s">
        <v>347</v>
      </c>
      <c r="B222" t="s">
        <v>331</v>
      </c>
      <c r="C222" t="s">
        <v>1106</v>
      </c>
      <c r="E222" t="s">
        <v>172</v>
      </c>
      <c r="F222" t="s">
        <v>1093</v>
      </c>
      <c r="G222" t="s">
        <v>1102</v>
      </c>
      <c r="H222" t="s">
        <v>917</v>
      </c>
      <c r="I222" s="3">
        <v>21.92</v>
      </c>
    </row>
    <row r="223" spans="1:9" x14ac:dyDescent="0.25">
      <c r="A223" t="s">
        <v>347</v>
      </c>
      <c r="B223" t="s">
        <v>331</v>
      </c>
      <c r="C223" t="s">
        <v>1106</v>
      </c>
      <c r="D223" s="3" t="s">
        <v>1112</v>
      </c>
      <c r="E223" t="s">
        <v>1072</v>
      </c>
      <c r="F223" t="s">
        <v>1093</v>
      </c>
      <c r="G223" t="s">
        <v>1102</v>
      </c>
      <c r="H223" t="s">
        <v>1039</v>
      </c>
      <c r="I223">
        <v>5</v>
      </c>
    </row>
    <row r="224" spans="1:9" x14ac:dyDescent="0.25">
      <c r="A224" t="s">
        <v>347</v>
      </c>
      <c r="B224" t="s">
        <v>331</v>
      </c>
      <c r="C224" t="s">
        <v>1106</v>
      </c>
      <c r="D224" s="3" t="s">
        <v>1109</v>
      </c>
      <c r="E224" t="s">
        <v>687</v>
      </c>
      <c r="F224" t="s">
        <v>1098</v>
      </c>
      <c r="G224" t="s">
        <v>1101</v>
      </c>
      <c r="H224" t="s">
        <v>907</v>
      </c>
      <c r="I224">
        <v>6.6</v>
      </c>
    </row>
    <row r="225" spans="1:9" x14ac:dyDescent="0.25">
      <c r="A225" t="s">
        <v>347</v>
      </c>
      <c r="B225" t="s">
        <v>331</v>
      </c>
      <c r="C225" t="s">
        <v>1106</v>
      </c>
      <c r="E225" t="s">
        <v>688</v>
      </c>
      <c r="F225" t="s">
        <v>404</v>
      </c>
      <c r="G225" t="s">
        <v>1102</v>
      </c>
      <c r="H225" t="s">
        <v>916</v>
      </c>
      <c r="I225" s="3">
        <v>15.35</v>
      </c>
    </row>
    <row r="226" spans="1:9" x14ac:dyDescent="0.25">
      <c r="A226" t="s">
        <v>347</v>
      </c>
      <c r="B226" t="s">
        <v>331</v>
      </c>
      <c r="C226" t="s">
        <v>1106</v>
      </c>
      <c r="D226" s="3" t="s">
        <v>1109</v>
      </c>
      <c r="E226" t="s">
        <v>689</v>
      </c>
      <c r="F226" t="s">
        <v>967</v>
      </c>
      <c r="G226" t="s">
        <v>1101</v>
      </c>
      <c r="H226" t="s">
        <v>906</v>
      </c>
      <c r="I226">
        <v>4.8</v>
      </c>
    </row>
    <row r="227" spans="1:9" x14ac:dyDescent="0.25">
      <c r="A227" t="s">
        <v>347</v>
      </c>
      <c r="B227" t="s">
        <v>331</v>
      </c>
      <c r="C227" t="s">
        <v>1106</v>
      </c>
      <c r="E227" t="s">
        <v>690</v>
      </c>
      <c r="F227" t="s">
        <v>407</v>
      </c>
      <c r="G227" t="s">
        <v>1102</v>
      </c>
      <c r="H227" t="s">
        <v>910</v>
      </c>
      <c r="I227" s="3">
        <v>50.24</v>
      </c>
    </row>
    <row r="228" spans="1:9" x14ac:dyDescent="0.25">
      <c r="A228" t="s">
        <v>347</v>
      </c>
      <c r="B228" t="s">
        <v>331</v>
      </c>
      <c r="C228" t="s">
        <v>1106</v>
      </c>
      <c r="D228" s="3" t="s">
        <v>1109</v>
      </c>
      <c r="E228" t="s">
        <v>691</v>
      </c>
      <c r="F228" t="s">
        <v>970</v>
      </c>
      <c r="G228" t="s">
        <v>1101</v>
      </c>
      <c r="H228" t="s">
        <v>906</v>
      </c>
      <c r="I228">
        <v>20.85</v>
      </c>
    </row>
    <row r="229" spans="1:9" x14ac:dyDescent="0.25">
      <c r="A229" t="s">
        <v>347</v>
      </c>
      <c r="B229" t="s">
        <v>331</v>
      </c>
      <c r="C229" t="s">
        <v>1106</v>
      </c>
      <c r="E229" t="s">
        <v>173</v>
      </c>
      <c r="F229" t="s">
        <v>1095</v>
      </c>
      <c r="G229" t="s">
        <v>1102</v>
      </c>
      <c r="H229" t="s">
        <v>917</v>
      </c>
      <c r="I229" s="3">
        <v>16.11</v>
      </c>
    </row>
    <row r="230" spans="1:9" x14ac:dyDescent="0.25">
      <c r="A230" t="s">
        <v>347</v>
      </c>
      <c r="B230" t="s">
        <v>331</v>
      </c>
      <c r="C230" t="s">
        <v>1106</v>
      </c>
      <c r="D230" s="3" t="s">
        <v>1112</v>
      </c>
      <c r="E230" t="s">
        <v>1073</v>
      </c>
      <c r="F230" t="s">
        <v>1095</v>
      </c>
      <c r="G230" t="s">
        <v>1102</v>
      </c>
      <c r="H230" t="s">
        <v>1039</v>
      </c>
      <c r="I230">
        <v>2.5</v>
      </c>
    </row>
    <row r="231" spans="1:9" x14ac:dyDescent="0.25">
      <c r="A231" t="s">
        <v>347</v>
      </c>
      <c r="B231" t="s">
        <v>331</v>
      </c>
      <c r="C231" t="s">
        <v>1106</v>
      </c>
      <c r="D231" s="3" t="s">
        <v>1109</v>
      </c>
      <c r="E231" t="s">
        <v>692</v>
      </c>
      <c r="F231" t="s">
        <v>1096</v>
      </c>
      <c r="G231" t="s">
        <v>1101</v>
      </c>
      <c r="H231" t="s">
        <v>907</v>
      </c>
      <c r="I231">
        <v>4.5999999999999996</v>
      </c>
    </row>
    <row r="232" spans="1:9" x14ac:dyDescent="0.25">
      <c r="A232" t="s">
        <v>347</v>
      </c>
      <c r="B232" t="s">
        <v>331</v>
      </c>
      <c r="C232" t="s">
        <v>1106</v>
      </c>
      <c r="E232" t="s">
        <v>174</v>
      </c>
      <c r="F232" t="s">
        <v>42</v>
      </c>
      <c r="G232" t="s">
        <v>1102</v>
      </c>
      <c r="H232" t="s">
        <v>917</v>
      </c>
      <c r="I232" s="3">
        <v>28.86</v>
      </c>
    </row>
    <row r="233" spans="1:9" x14ac:dyDescent="0.25">
      <c r="A233" t="s">
        <v>347</v>
      </c>
      <c r="B233" t="s">
        <v>331</v>
      </c>
      <c r="C233" t="s">
        <v>1106</v>
      </c>
      <c r="D233" s="3" t="s">
        <v>1109</v>
      </c>
      <c r="E233" t="s">
        <v>693</v>
      </c>
      <c r="F233" t="s">
        <v>974</v>
      </c>
      <c r="G233" t="s">
        <v>1101</v>
      </c>
      <c r="H233" t="s">
        <v>906</v>
      </c>
      <c r="I233">
        <v>9</v>
      </c>
    </row>
    <row r="234" spans="1:9" x14ac:dyDescent="0.25">
      <c r="A234" t="s">
        <v>347</v>
      </c>
      <c r="B234" t="s">
        <v>331</v>
      </c>
      <c r="C234" t="s">
        <v>1106</v>
      </c>
      <c r="D234" s="3" t="s">
        <v>1109</v>
      </c>
      <c r="E234" t="s">
        <v>694</v>
      </c>
      <c r="F234" t="s">
        <v>977</v>
      </c>
      <c r="G234" t="s">
        <v>1101</v>
      </c>
      <c r="H234" t="s">
        <v>906</v>
      </c>
      <c r="I234">
        <v>13</v>
      </c>
    </row>
    <row r="235" spans="1:9" x14ac:dyDescent="0.25">
      <c r="A235" t="s">
        <v>347</v>
      </c>
      <c r="B235" t="s">
        <v>331</v>
      </c>
      <c r="C235" t="s">
        <v>1106</v>
      </c>
      <c r="E235" t="s">
        <v>426</v>
      </c>
      <c r="F235" t="s">
        <v>406</v>
      </c>
      <c r="G235" t="s">
        <v>1102</v>
      </c>
      <c r="H235" t="s">
        <v>910</v>
      </c>
      <c r="I235" s="3">
        <v>52.81</v>
      </c>
    </row>
    <row r="236" spans="1:9" x14ac:dyDescent="0.25">
      <c r="A236" t="s">
        <v>347</v>
      </c>
      <c r="B236" t="s">
        <v>331</v>
      </c>
      <c r="C236" t="s">
        <v>1106</v>
      </c>
      <c r="D236" s="3" t="s">
        <v>1109</v>
      </c>
      <c r="E236" t="s">
        <v>695</v>
      </c>
      <c r="F236" t="s">
        <v>966</v>
      </c>
      <c r="G236" t="s">
        <v>1101</v>
      </c>
      <c r="H236" t="s">
        <v>906</v>
      </c>
      <c r="I236">
        <v>20.85</v>
      </c>
    </row>
    <row r="237" spans="1:9" x14ac:dyDescent="0.25">
      <c r="A237" t="s">
        <v>347</v>
      </c>
      <c r="B237" t="s">
        <v>331</v>
      </c>
      <c r="C237" t="s">
        <v>1106</v>
      </c>
      <c r="D237" s="3" t="s">
        <v>1113</v>
      </c>
      <c r="E237" t="s">
        <v>516</v>
      </c>
      <c r="F237" t="s">
        <v>244</v>
      </c>
      <c r="G237" t="s">
        <v>1102</v>
      </c>
      <c r="H237" t="s">
        <v>987</v>
      </c>
      <c r="I237">
        <v>103.5</v>
      </c>
    </row>
    <row r="238" spans="1:9" x14ac:dyDescent="0.25">
      <c r="A238" t="s">
        <v>348</v>
      </c>
      <c r="B238" t="s">
        <v>331</v>
      </c>
      <c r="C238" t="s">
        <v>1106</v>
      </c>
      <c r="E238" t="s">
        <v>175</v>
      </c>
      <c r="F238" t="s">
        <v>12</v>
      </c>
      <c r="G238" t="s">
        <v>1102</v>
      </c>
      <c r="H238" t="s">
        <v>917</v>
      </c>
      <c r="I238" s="3">
        <v>151.9</v>
      </c>
    </row>
    <row r="239" spans="1:9" x14ac:dyDescent="0.25">
      <c r="A239" t="s">
        <v>348</v>
      </c>
      <c r="B239" t="s">
        <v>331</v>
      </c>
      <c r="C239" t="s">
        <v>1106</v>
      </c>
      <c r="D239" s="3" t="s">
        <v>1109</v>
      </c>
      <c r="E239" t="s">
        <v>696</v>
      </c>
      <c r="F239" t="s">
        <v>968</v>
      </c>
      <c r="G239" t="s">
        <v>1101</v>
      </c>
      <c r="H239" t="s">
        <v>907</v>
      </c>
      <c r="I239">
        <v>68.400000000000006</v>
      </c>
    </row>
    <row r="240" spans="1:9" x14ac:dyDescent="0.25">
      <c r="A240" t="s">
        <v>348</v>
      </c>
      <c r="B240" t="s">
        <v>331</v>
      </c>
      <c r="C240" t="s">
        <v>1106</v>
      </c>
      <c r="E240" t="s">
        <v>176</v>
      </c>
      <c r="F240" t="s">
        <v>1093</v>
      </c>
      <c r="G240" t="s">
        <v>1102</v>
      </c>
      <c r="H240" t="s">
        <v>917</v>
      </c>
      <c r="I240" s="3">
        <v>21.92</v>
      </c>
    </row>
    <row r="241" spans="1:9" x14ac:dyDescent="0.25">
      <c r="A241" t="s">
        <v>348</v>
      </c>
      <c r="B241" t="s">
        <v>331</v>
      </c>
      <c r="C241" t="s">
        <v>1106</v>
      </c>
      <c r="D241" s="3" t="s">
        <v>1112</v>
      </c>
      <c r="E241" t="s">
        <v>1074</v>
      </c>
      <c r="F241" t="s">
        <v>1093</v>
      </c>
      <c r="G241" t="s">
        <v>1102</v>
      </c>
      <c r="H241" t="s">
        <v>1039</v>
      </c>
      <c r="I241">
        <v>5</v>
      </c>
    </row>
    <row r="242" spans="1:9" x14ac:dyDescent="0.25">
      <c r="A242" t="s">
        <v>348</v>
      </c>
      <c r="B242" t="s">
        <v>331</v>
      </c>
      <c r="C242" t="s">
        <v>1106</v>
      </c>
      <c r="D242" s="3" t="s">
        <v>1109</v>
      </c>
      <c r="E242" t="s">
        <v>697</v>
      </c>
      <c r="F242" t="s">
        <v>1098</v>
      </c>
      <c r="G242" t="s">
        <v>1101</v>
      </c>
      <c r="H242" t="s">
        <v>907</v>
      </c>
      <c r="I242">
        <v>6.6</v>
      </c>
    </row>
    <row r="243" spans="1:9" x14ac:dyDescent="0.25">
      <c r="A243" t="s">
        <v>348</v>
      </c>
      <c r="B243" t="s">
        <v>331</v>
      </c>
      <c r="C243" t="s">
        <v>1106</v>
      </c>
      <c r="E243" t="s">
        <v>698</v>
      </c>
      <c r="F243" t="s">
        <v>404</v>
      </c>
      <c r="G243" t="s">
        <v>1102</v>
      </c>
      <c r="H243" t="s">
        <v>916</v>
      </c>
      <c r="I243" s="3">
        <v>15.35</v>
      </c>
    </row>
    <row r="244" spans="1:9" x14ac:dyDescent="0.25">
      <c r="A244" t="s">
        <v>348</v>
      </c>
      <c r="B244" t="s">
        <v>331</v>
      </c>
      <c r="C244" t="s">
        <v>1106</v>
      </c>
      <c r="D244" s="3" t="s">
        <v>1109</v>
      </c>
      <c r="E244" t="s">
        <v>699</v>
      </c>
      <c r="F244" t="s">
        <v>967</v>
      </c>
      <c r="G244" t="s">
        <v>1101</v>
      </c>
      <c r="H244" t="s">
        <v>906</v>
      </c>
      <c r="I244">
        <v>4.8</v>
      </c>
    </row>
    <row r="245" spans="1:9" x14ac:dyDescent="0.25">
      <c r="A245" t="s">
        <v>348</v>
      </c>
      <c r="B245" t="s">
        <v>331</v>
      </c>
      <c r="C245" t="s">
        <v>1106</v>
      </c>
      <c r="E245" t="s">
        <v>700</v>
      </c>
      <c r="F245" t="s">
        <v>407</v>
      </c>
      <c r="G245" t="s">
        <v>1102</v>
      </c>
      <c r="H245" t="s">
        <v>910</v>
      </c>
      <c r="I245" s="3">
        <v>50.24</v>
      </c>
    </row>
    <row r="246" spans="1:9" x14ac:dyDescent="0.25">
      <c r="A246" t="s">
        <v>348</v>
      </c>
      <c r="B246" t="s">
        <v>331</v>
      </c>
      <c r="C246" t="s">
        <v>1106</v>
      </c>
      <c r="D246" s="3" t="s">
        <v>1109</v>
      </c>
      <c r="E246" t="s">
        <v>701</v>
      </c>
      <c r="F246" t="s">
        <v>970</v>
      </c>
      <c r="G246" t="s">
        <v>1101</v>
      </c>
      <c r="H246" t="s">
        <v>906</v>
      </c>
      <c r="I246">
        <v>20.85</v>
      </c>
    </row>
    <row r="247" spans="1:9" x14ac:dyDescent="0.25">
      <c r="A247" t="s">
        <v>348</v>
      </c>
      <c r="B247" t="s">
        <v>331</v>
      </c>
      <c r="C247" t="s">
        <v>1106</v>
      </c>
      <c r="E247" t="s">
        <v>177</v>
      </c>
      <c r="F247" t="s">
        <v>1095</v>
      </c>
      <c r="G247" t="s">
        <v>1102</v>
      </c>
      <c r="H247" t="s">
        <v>917</v>
      </c>
      <c r="I247" s="3">
        <v>16.11</v>
      </c>
    </row>
    <row r="248" spans="1:9" x14ac:dyDescent="0.25">
      <c r="A248" t="s">
        <v>348</v>
      </c>
      <c r="B248" t="s">
        <v>331</v>
      </c>
      <c r="C248" t="s">
        <v>1106</v>
      </c>
      <c r="D248" s="3" t="s">
        <v>1112</v>
      </c>
      <c r="E248" t="s">
        <v>1075</v>
      </c>
      <c r="F248" t="s">
        <v>1095</v>
      </c>
      <c r="G248" t="s">
        <v>1102</v>
      </c>
      <c r="H248" t="s">
        <v>1039</v>
      </c>
      <c r="I248">
        <v>2.5</v>
      </c>
    </row>
    <row r="249" spans="1:9" x14ac:dyDescent="0.25">
      <c r="A249" t="s">
        <v>348</v>
      </c>
      <c r="B249" t="s">
        <v>331</v>
      </c>
      <c r="C249" t="s">
        <v>1106</v>
      </c>
      <c r="D249" s="3" t="s">
        <v>1109</v>
      </c>
      <c r="E249" t="s">
        <v>702</v>
      </c>
      <c r="F249" t="s">
        <v>1096</v>
      </c>
      <c r="G249" t="s">
        <v>1101</v>
      </c>
      <c r="H249" t="s">
        <v>907</v>
      </c>
      <c r="I249">
        <v>4.5999999999999996</v>
      </c>
    </row>
    <row r="250" spans="1:9" x14ac:dyDescent="0.25">
      <c r="A250" t="s">
        <v>348</v>
      </c>
      <c r="B250" t="s">
        <v>331</v>
      </c>
      <c r="C250" t="s">
        <v>1106</v>
      </c>
      <c r="E250" t="s">
        <v>178</v>
      </c>
      <c r="F250" t="s">
        <v>42</v>
      </c>
      <c r="G250" t="s">
        <v>1102</v>
      </c>
      <c r="H250" t="s">
        <v>917</v>
      </c>
      <c r="I250" s="3">
        <v>28.86</v>
      </c>
    </row>
    <row r="251" spans="1:9" x14ac:dyDescent="0.25">
      <c r="A251" t="s">
        <v>348</v>
      </c>
      <c r="B251" t="s">
        <v>331</v>
      </c>
      <c r="C251" t="s">
        <v>1106</v>
      </c>
      <c r="D251" s="3" t="s">
        <v>1109</v>
      </c>
      <c r="E251" t="s">
        <v>703</v>
      </c>
      <c r="F251" t="s">
        <v>974</v>
      </c>
      <c r="G251" t="s">
        <v>1101</v>
      </c>
      <c r="H251" t="s">
        <v>906</v>
      </c>
      <c r="I251">
        <v>9</v>
      </c>
    </row>
    <row r="252" spans="1:9" x14ac:dyDescent="0.25">
      <c r="A252" t="s">
        <v>348</v>
      </c>
      <c r="B252" t="s">
        <v>331</v>
      </c>
      <c r="C252" t="s">
        <v>1106</v>
      </c>
      <c r="D252" s="3" t="s">
        <v>1109</v>
      </c>
      <c r="E252" t="s">
        <v>704</v>
      </c>
      <c r="F252" t="s">
        <v>977</v>
      </c>
      <c r="G252" t="s">
        <v>1101</v>
      </c>
      <c r="H252" t="s">
        <v>906</v>
      </c>
      <c r="I252">
        <v>13</v>
      </c>
    </row>
    <row r="253" spans="1:9" x14ac:dyDescent="0.25">
      <c r="A253" t="s">
        <v>348</v>
      </c>
      <c r="B253" t="s">
        <v>331</v>
      </c>
      <c r="C253" t="s">
        <v>1106</v>
      </c>
      <c r="E253" t="s">
        <v>427</v>
      </c>
      <c r="F253" t="s">
        <v>406</v>
      </c>
      <c r="G253" t="s">
        <v>1102</v>
      </c>
      <c r="H253" t="s">
        <v>910</v>
      </c>
      <c r="I253" s="3">
        <v>52.81</v>
      </c>
    </row>
    <row r="254" spans="1:9" x14ac:dyDescent="0.25">
      <c r="A254" t="s">
        <v>348</v>
      </c>
      <c r="B254" t="s">
        <v>331</v>
      </c>
      <c r="C254" t="s">
        <v>1106</v>
      </c>
      <c r="D254" s="3" t="s">
        <v>1109</v>
      </c>
      <c r="E254" t="s">
        <v>705</v>
      </c>
      <c r="F254" t="s">
        <v>966</v>
      </c>
      <c r="G254" t="s">
        <v>1101</v>
      </c>
      <c r="H254" t="s">
        <v>906</v>
      </c>
      <c r="I254">
        <v>20.85</v>
      </c>
    </row>
    <row r="255" spans="1:9" x14ac:dyDescent="0.25">
      <c r="A255" t="s">
        <v>348</v>
      </c>
      <c r="B255" t="s">
        <v>331</v>
      </c>
      <c r="C255" t="s">
        <v>1106</v>
      </c>
      <c r="D255" s="3" t="s">
        <v>1113</v>
      </c>
      <c r="E255" t="s">
        <v>517</v>
      </c>
      <c r="F255" t="s">
        <v>244</v>
      </c>
      <c r="G255" t="s">
        <v>1102</v>
      </c>
      <c r="H255" t="s">
        <v>987</v>
      </c>
      <c r="I255">
        <v>103.5</v>
      </c>
    </row>
    <row r="256" spans="1:9" x14ac:dyDescent="0.25">
      <c r="A256" t="s">
        <v>349</v>
      </c>
      <c r="B256" t="s">
        <v>332</v>
      </c>
      <c r="C256" t="s">
        <v>1106</v>
      </c>
      <c r="E256" t="s">
        <v>179</v>
      </c>
      <c r="F256" t="s">
        <v>12</v>
      </c>
      <c r="G256" t="s">
        <v>1102</v>
      </c>
      <c r="H256" t="s">
        <v>917</v>
      </c>
      <c r="I256" s="3">
        <v>151.9</v>
      </c>
    </row>
    <row r="257" spans="1:9" x14ac:dyDescent="0.25">
      <c r="A257" t="s">
        <v>349</v>
      </c>
      <c r="B257" t="s">
        <v>332</v>
      </c>
      <c r="C257" t="s">
        <v>1106</v>
      </c>
      <c r="D257" s="3" t="s">
        <v>1109</v>
      </c>
      <c r="E257" t="s">
        <v>706</v>
      </c>
      <c r="F257" t="s">
        <v>968</v>
      </c>
      <c r="G257" t="s">
        <v>1101</v>
      </c>
      <c r="H257" t="s">
        <v>907</v>
      </c>
      <c r="I257">
        <v>68.400000000000006</v>
      </c>
    </row>
    <row r="258" spans="1:9" x14ac:dyDescent="0.25">
      <c r="A258" t="s">
        <v>349</v>
      </c>
      <c r="B258" t="s">
        <v>332</v>
      </c>
      <c r="C258" t="s">
        <v>1106</v>
      </c>
      <c r="E258" t="s">
        <v>180</v>
      </c>
      <c r="F258" t="s">
        <v>1093</v>
      </c>
      <c r="G258" t="s">
        <v>1102</v>
      </c>
      <c r="H258" t="s">
        <v>917</v>
      </c>
      <c r="I258" s="3">
        <v>21.92</v>
      </c>
    </row>
    <row r="259" spans="1:9" x14ac:dyDescent="0.25">
      <c r="A259" t="s">
        <v>349</v>
      </c>
      <c r="B259" t="s">
        <v>332</v>
      </c>
      <c r="C259" t="s">
        <v>1106</v>
      </c>
      <c r="D259" s="3" t="s">
        <v>1112</v>
      </c>
      <c r="E259" t="s">
        <v>1076</v>
      </c>
      <c r="F259" t="s">
        <v>1093</v>
      </c>
      <c r="G259" t="s">
        <v>1102</v>
      </c>
      <c r="H259" t="s">
        <v>1039</v>
      </c>
      <c r="I259">
        <v>5</v>
      </c>
    </row>
    <row r="260" spans="1:9" x14ac:dyDescent="0.25">
      <c r="A260" t="s">
        <v>349</v>
      </c>
      <c r="B260" t="s">
        <v>332</v>
      </c>
      <c r="C260" t="s">
        <v>1106</v>
      </c>
      <c r="D260" s="3" t="s">
        <v>1109</v>
      </c>
      <c r="E260" t="s">
        <v>707</v>
      </c>
      <c r="F260" t="s">
        <v>1098</v>
      </c>
      <c r="G260" t="s">
        <v>1101</v>
      </c>
      <c r="H260" t="s">
        <v>907</v>
      </c>
      <c r="I260">
        <v>6.6</v>
      </c>
    </row>
    <row r="261" spans="1:9" x14ac:dyDescent="0.25">
      <c r="A261" t="s">
        <v>349</v>
      </c>
      <c r="B261" t="s">
        <v>332</v>
      </c>
      <c r="C261" t="s">
        <v>1106</v>
      </c>
      <c r="E261" t="s">
        <v>708</v>
      </c>
      <c r="F261" t="s">
        <v>404</v>
      </c>
      <c r="G261" t="s">
        <v>1102</v>
      </c>
      <c r="H261" t="s">
        <v>916</v>
      </c>
      <c r="I261" s="3">
        <v>15.35</v>
      </c>
    </row>
    <row r="262" spans="1:9" x14ac:dyDescent="0.25">
      <c r="A262" t="s">
        <v>349</v>
      </c>
      <c r="B262" t="s">
        <v>332</v>
      </c>
      <c r="C262" t="s">
        <v>1106</v>
      </c>
      <c r="D262" s="3" t="s">
        <v>1109</v>
      </c>
      <c r="E262" t="s">
        <v>710</v>
      </c>
      <c r="F262" t="s">
        <v>967</v>
      </c>
      <c r="G262" t="s">
        <v>1101</v>
      </c>
      <c r="H262" t="s">
        <v>906</v>
      </c>
      <c r="I262">
        <v>4.8</v>
      </c>
    </row>
    <row r="263" spans="1:9" x14ac:dyDescent="0.25">
      <c r="A263" t="s">
        <v>349</v>
      </c>
      <c r="B263" t="s">
        <v>332</v>
      </c>
      <c r="C263" t="s">
        <v>1106</v>
      </c>
      <c r="E263" t="s">
        <v>711</v>
      </c>
      <c r="F263" t="s">
        <v>407</v>
      </c>
      <c r="G263" t="s">
        <v>1102</v>
      </c>
      <c r="H263" t="s">
        <v>910</v>
      </c>
      <c r="I263" s="3">
        <v>50.24</v>
      </c>
    </row>
    <row r="264" spans="1:9" x14ac:dyDescent="0.25">
      <c r="A264" t="s">
        <v>349</v>
      </c>
      <c r="B264" t="s">
        <v>332</v>
      </c>
      <c r="C264" t="s">
        <v>1106</v>
      </c>
      <c r="D264" s="3" t="s">
        <v>1109</v>
      </c>
      <c r="E264" t="s">
        <v>713</v>
      </c>
      <c r="F264" t="s">
        <v>970</v>
      </c>
      <c r="G264" t="s">
        <v>1101</v>
      </c>
      <c r="H264" t="s">
        <v>906</v>
      </c>
      <c r="I264">
        <v>20.85</v>
      </c>
    </row>
    <row r="265" spans="1:9" x14ac:dyDescent="0.25">
      <c r="A265" t="s">
        <v>349</v>
      </c>
      <c r="B265" t="s">
        <v>332</v>
      </c>
      <c r="C265" t="s">
        <v>1106</v>
      </c>
      <c r="E265" t="s">
        <v>181</v>
      </c>
      <c r="F265" t="s">
        <v>1095</v>
      </c>
      <c r="G265" t="s">
        <v>1102</v>
      </c>
      <c r="H265" t="s">
        <v>917</v>
      </c>
      <c r="I265" s="3">
        <v>16.11</v>
      </c>
    </row>
    <row r="266" spans="1:9" x14ac:dyDescent="0.25">
      <c r="A266" t="s">
        <v>349</v>
      </c>
      <c r="B266" t="s">
        <v>332</v>
      </c>
      <c r="C266" t="s">
        <v>1106</v>
      </c>
      <c r="D266" s="3" t="s">
        <v>1112</v>
      </c>
      <c r="E266" t="s">
        <v>1077</v>
      </c>
      <c r="F266" t="s">
        <v>1095</v>
      </c>
      <c r="G266" t="s">
        <v>1102</v>
      </c>
      <c r="H266" t="s">
        <v>1039</v>
      </c>
      <c r="I266">
        <v>2.5</v>
      </c>
    </row>
    <row r="267" spans="1:9" x14ac:dyDescent="0.25">
      <c r="A267" t="s">
        <v>349</v>
      </c>
      <c r="B267" t="s">
        <v>332</v>
      </c>
      <c r="C267" t="s">
        <v>1106</v>
      </c>
      <c r="D267" s="3" t="s">
        <v>1109</v>
      </c>
      <c r="E267" t="s">
        <v>714</v>
      </c>
      <c r="F267" t="s">
        <v>1096</v>
      </c>
      <c r="G267" t="s">
        <v>1101</v>
      </c>
      <c r="H267" t="s">
        <v>907</v>
      </c>
      <c r="I267">
        <v>4.5999999999999996</v>
      </c>
    </row>
    <row r="268" spans="1:9" x14ac:dyDescent="0.25">
      <c r="A268" t="s">
        <v>349</v>
      </c>
      <c r="B268" t="s">
        <v>332</v>
      </c>
      <c r="C268" t="s">
        <v>1106</v>
      </c>
      <c r="E268" t="s">
        <v>182</v>
      </c>
      <c r="F268" t="s">
        <v>42</v>
      </c>
      <c r="G268" t="s">
        <v>1102</v>
      </c>
      <c r="H268" t="s">
        <v>917</v>
      </c>
      <c r="I268" s="3">
        <v>28.86</v>
      </c>
    </row>
    <row r="269" spans="1:9" x14ac:dyDescent="0.25">
      <c r="A269" t="s">
        <v>349</v>
      </c>
      <c r="B269" t="s">
        <v>332</v>
      </c>
      <c r="C269" t="s">
        <v>1106</v>
      </c>
      <c r="D269" s="3" t="s">
        <v>1109</v>
      </c>
      <c r="E269" t="s">
        <v>715</v>
      </c>
      <c r="F269" t="s">
        <v>974</v>
      </c>
      <c r="G269" t="s">
        <v>1101</v>
      </c>
      <c r="H269" t="s">
        <v>906</v>
      </c>
      <c r="I269">
        <v>9</v>
      </c>
    </row>
    <row r="270" spans="1:9" x14ac:dyDescent="0.25">
      <c r="A270" t="s">
        <v>349</v>
      </c>
      <c r="B270" t="s">
        <v>332</v>
      </c>
      <c r="C270" t="s">
        <v>1106</v>
      </c>
      <c r="D270" s="3" t="s">
        <v>1109</v>
      </c>
      <c r="E270" t="s">
        <v>716</v>
      </c>
      <c r="F270" t="s">
        <v>977</v>
      </c>
      <c r="G270" t="s">
        <v>1101</v>
      </c>
      <c r="H270" t="s">
        <v>906</v>
      </c>
      <c r="I270">
        <v>13</v>
      </c>
    </row>
    <row r="271" spans="1:9" x14ac:dyDescent="0.25">
      <c r="A271" t="s">
        <v>349</v>
      </c>
      <c r="B271" t="s">
        <v>332</v>
      </c>
      <c r="C271" t="s">
        <v>1106</v>
      </c>
      <c r="E271" t="s">
        <v>428</v>
      </c>
      <c r="F271" t="s">
        <v>406</v>
      </c>
      <c r="G271" t="s">
        <v>1102</v>
      </c>
      <c r="H271" t="s">
        <v>910</v>
      </c>
      <c r="I271" s="3">
        <v>52.81</v>
      </c>
    </row>
    <row r="272" spans="1:9" x14ac:dyDescent="0.25">
      <c r="A272" t="s">
        <v>349</v>
      </c>
      <c r="B272" t="s">
        <v>332</v>
      </c>
      <c r="C272" t="s">
        <v>1106</v>
      </c>
      <c r="D272" s="3" t="s">
        <v>1109</v>
      </c>
      <c r="E272" t="s">
        <v>717</v>
      </c>
      <c r="F272" t="s">
        <v>966</v>
      </c>
      <c r="G272" t="s">
        <v>1101</v>
      </c>
      <c r="H272" t="s">
        <v>906</v>
      </c>
      <c r="I272">
        <v>20.85</v>
      </c>
    </row>
    <row r="273" spans="1:9" x14ac:dyDescent="0.25">
      <c r="A273" t="s">
        <v>349</v>
      </c>
      <c r="B273" t="s">
        <v>332</v>
      </c>
      <c r="C273" t="s">
        <v>1106</v>
      </c>
      <c r="D273" s="3" t="s">
        <v>1113</v>
      </c>
      <c r="E273" t="s">
        <v>518</v>
      </c>
      <c r="F273" t="s">
        <v>244</v>
      </c>
      <c r="G273" t="s">
        <v>1102</v>
      </c>
      <c r="H273" t="s">
        <v>987</v>
      </c>
      <c r="I273">
        <v>103.5</v>
      </c>
    </row>
    <row r="274" spans="1:9" x14ac:dyDescent="0.25">
      <c r="A274" t="s">
        <v>350</v>
      </c>
      <c r="B274" t="s">
        <v>332</v>
      </c>
      <c r="C274" t="s">
        <v>1106</v>
      </c>
      <c r="E274" t="s">
        <v>187</v>
      </c>
      <c r="F274" t="s">
        <v>12</v>
      </c>
      <c r="G274" t="s">
        <v>1102</v>
      </c>
      <c r="H274" t="s">
        <v>917</v>
      </c>
      <c r="I274" s="3">
        <v>151.9</v>
      </c>
    </row>
    <row r="275" spans="1:9" x14ac:dyDescent="0.25">
      <c r="A275" t="s">
        <v>350</v>
      </c>
      <c r="B275" t="s">
        <v>332</v>
      </c>
      <c r="C275" t="s">
        <v>1106</v>
      </c>
      <c r="D275" s="3" t="s">
        <v>1109</v>
      </c>
      <c r="E275" t="s">
        <v>719</v>
      </c>
      <c r="F275" t="s">
        <v>968</v>
      </c>
      <c r="G275" t="s">
        <v>1101</v>
      </c>
      <c r="H275" t="s">
        <v>907</v>
      </c>
      <c r="I275">
        <v>68.400000000000006</v>
      </c>
    </row>
    <row r="276" spans="1:9" x14ac:dyDescent="0.25">
      <c r="A276" t="s">
        <v>350</v>
      </c>
      <c r="B276" t="s">
        <v>332</v>
      </c>
      <c r="C276" t="s">
        <v>1106</v>
      </c>
      <c r="E276" t="s">
        <v>188</v>
      </c>
      <c r="F276" t="s">
        <v>1093</v>
      </c>
      <c r="G276" t="s">
        <v>1102</v>
      </c>
      <c r="H276" t="s">
        <v>917</v>
      </c>
      <c r="I276" s="3">
        <v>21.92</v>
      </c>
    </row>
    <row r="277" spans="1:9" x14ac:dyDescent="0.25">
      <c r="A277" t="s">
        <v>350</v>
      </c>
      <c r="B277" t="s">
        <v>332</v>
      </c>
      <c r="C277" t="s">
        <v>1106</v>
      </c>
      <c r="D277" s="3" t="s">
        <v>1112</v>
      </c>
      <c r="E277" t="s">
        <v>1078</v>
      </c>
      <c r="F277" t="s">
        <v>1093</v>
      </c>
      <c r="G277" t="s">
        <v>1102</v>
      </c>
      <c r="H277" t="s">
        <v>1039</v>
      </c>
      <c r="I277">
        <v>5</v>
      </c>
    </row>
    <row r="278" spans="1:9" x14ac:dyDescent="0.25">
      <c r="A278" t="s">
        <v>350</v>
      </c>
      <c r="B278" t="s">
        <v>332</v>
      </c>
      <c r="C278" t="s">
        <v>1106</v>
      </c>
      <c r="D278" s="3" t="s">
        <v>1109</v>
      </c>
      <c r="E278" t="s">
        <v>720</v>
      </c>
      <c r="F278" t="s">
        <v>1098</v>
      </c>
      <c r="G278" t="s">
        <v>1101</v>
      </c>
      <c r="H278" t="s">
        <v>907</v>
      </c>
      <c r="I278">
        <v>6.6</v>
      </c>
    </row>
    <row r="279" spans="1:9" x14ac:dyDescent="0.25">
      <c r="A279" t="s">
        <v>350</v>
      </c>
      <c r="B279" t="s">
        <v>332</v>
      </c>
      <c r="C279" t="s">
        <v>1106</v>
      </c>
      <c r="E279" t="s">
        <v>721</v>
      </c>
      <c r="F279" t="s">
        <v>404</v>
      </c>
      <c r="G279" t="s">
        <v>1102</v>
      </c>
      <c r="H279" t="s">
        <v>916</v>
      </c>
      <c r="I279" s="3">
        <v>15.35</v>
      </c>
    </row>
    <row r="280" spans="1:9" x14ac:dyDescent="0.25">
      <c r="A280" t="s">
        <v>350</v>
      </c>
      <c r="B280" t="s">
        <v>332</v>
      </c>
      <c r="C280" t="s">
        <v>1106</v>
      </c>
      <c r="D280" s="3" t="s">
        <v>1109</v>
      </c>
      <c r="E280" t="s">
        <v>723</v>
      </c>
      <c r="F280" t="s">
        <v>967</v>
      </c>
      <c r="G280" t="s">
        <v>1101</v>
      </c>
      <c r="H280" t="s">
        <v>906</v>
      </c>
      <c r="I280">
        <v>4.8</v>
      </c>
    </row>
    <row r="281" spans="1:9" x14ac:dyDescent="0.25">
      <c r="A281" t="s">
        <v>350</v>
      </c>
      <c r="B281" t="s">
        <v>332</v>
      </c>
      <c r="C281" t="s">
        <v>1106</v>
      </c>
      <c r="E281" t="s">
        <v>724</v>
      </c>
      <c r="F281" t="s">
        <v>407</v>
      </c>
      <c r="G281" t="s">
        <v>1102</v>
      </c>
      <c r="H281" t="s">
        <v>910</v>
      </c>
      <c r="I281">
        <v>50.24</v>
      </c>
    </row>
    <row r="282" spans="1:9" x14ac:dyDescent="0.25">
      <c r="A282" t="s">
        <v>350</v>
      </c>
      <c r="B282" t="s">
        <v>332</v>
      </c>
      <c r="C282" t="s">
        <v>1106</v>
      </c>
      <c r="D282" s="3" t="s">
        <v>1109</v>
      </c>
      <c r="E282" t="s">
        <v>726</v>
      </c>
      <c r="F282" t="s">
        <v>970</v>
      </c>
      <c r="G282" t="s">
        <v>1101</v>
      </c>
      <c r="H282" t="s">
        <v>906</v>
      </c>
      <c r="I282">
        <v>20.85</v>
      </c>
    </row>
    <row r="283" spans="1:9" x14ac:dyDescent="0.25">
      <c r="A283" t="s">
        <v>350</v>
      </c>
      <c r="B283" t="s">
        <v>332</v>
      </c>
      <c r="C283" t="s">
        <v>1106</v>
      </c>
      <c r="E283" t="s">
        <v>189</v>
      </c>
      <c r="F283" t="s">
        <v>1095</v>
      </c>
      <c r="G283" t="s">
        <v>1102</v>
      </c>
      <c r="H283" t="s">
        <v>917</v>
      </c>
      <c r="I283" s="3">
        <v>16.11</v>
      </c>
    </row>
    <row r="284" spans="1:9" x14ac:dyDescent="0.25">
      <c r="A284" t="s">
        <v>350</v>
      </c>
      <c r="B284" t="s">
        <v>332</v>
      </c>
      <c r="C284" t="s">
        <v>1106</v>
      </c>
      <c r="D284" s="3" t="s">
        <v>1112</v>
      </c>
      <c r="E284" t="s">
        <v>1079</v>
      </c>
      <c r="F284" t="s">
        <v>1095</v>
      </c>
      <c r="G284" t="s">
        <v>1102</v>
      </c>
      <c r="H284" t="s">
        <v>1039</v>
      </c>
      <c r="I284">
        <v>2.5</v>
      </c>
    </row>
    <row r="285" spans="1:9" x14ac:dyDescent="0.25">
      <c r="A285" t="s">
        <v>350</v>
      </c>
      <c r="B285" t="s">
        <v>332</v>
      </c>
      <c r="C285" t="s">
        <v>1106</v>
      </c>
      <c r="D285" s="3" t="s">
        <v>1109</v>
      </c>
      <c r="E285" t="s">
        <v>727</v>
      </c>
      <c r="F285" t="s">
        <v>1096</v>
      </c>
      <c r="G285" t="s">
        <v>1101</v>
      </c>
      <c r="H285" t="s">
        <v>907</v>
      </c>
      <c r="I285">
        <v>4.5999999999999996</v>
      </c>
    </row>
    <row r="286" spans="1:9" x14ac:dyDescent="0.25">
      <c r="A286" t="s">
        <v>350</v>
      </c>
      <c r="B286" t="s">
        <v>332</v>
      </c>
      <c r="C286" t="s">
        <v>1106</v>
      </c>
      <c r="E286" t="s">
        <v>190</v>
      </c>
      <c r="F286" t="s">
        <v>42</v>
      </c>
      <c r="G286" t="s">
        <v>1102</v>
      </c>
      <c r="H286" t="s">
        <v>917</v>
      </c>
      <c r="I286" s="3">
        <v>28.86</v>
      </c>
    </row>
    <row r="287" spans="1:9" x14ac:dyDescent="0.25">
      <c r="A287" t="s">
        <v>350</v>
      </c>
      <c r="B287" t="s">
        <v>332</v>
      </c>
      <c r="C287" t="s">
        <v>1106</v>
      </c>
      <c r="D287" s="3" t="s">
        <v>1109</v>
      </c>
      <c r="E287" t="s">
        <v>728</v>
      </c>
      <c r="F287" t="s">
        <v>974</v>
      </c>
      <c r="G287" t="s">
        <v>1101</v>
      </c>
      <c r="H287" t="s">
        <v>906</v>
      </c>
      <c r="I287">
        <v>9</v>
      </c>
    </row>
    <row r="288" spans="1:9" x14ac:dyDescent="0.25">
      <c r="A288" t="s">
        <v>350</v>
      </c>
      <c r="B288" t="s">
        <v>332</v>
      </c>
      <c r="C288" t="s">
        <v>1106</v>
      </c>
      <c r="D288" s="3" t="s">
        <v>1109</v>
      </c>
      <c r="E288" t="s">
        <v>729</v>
      </c>
      <c r="F288" t="s">
        <v>977</v>
      </c>
      <c r="G288" t="s">
        <v>1101</v>
      </c>
      <c r="H288" t="s">
        <v>906</v>
      </c>
      <c r="I288">
        <v>13</v>
      </c>
    </row>
    <row r="289" spans="1:9" x14ac:dyDescent="0.25">
      <c r="A289" t="s">
        <v>350</v>
      </c>
      <c r="B289" t="s">
        <v>332</v>
      </c>
      <c r="C289" t="s">
        <v>1106</v>
      </c>
      <c r="E289" t="s">
        <v>429</v>
      </c>
      <c r="F289" t="s">
        <v>406</v>
      </c>
      <c r="G289" t="s">
        <v>1102</v>
      </c>
      <c r="H289" t="s">
        <v>910</v>
      </c>
      <c r="I289" s="3">
        <v>52.81</v>
      </c>
    </row>
    <row r="290" spans="1:9" x14ac:dyDescent="0.25">
      <c r="A290" t="s">
        <v>350</v>
      </c>
      <c r="B290" t="s">
        <v>332</v>
      </c>
      <c r="C290" t="s">
        <v>1106</v>
      </c>
      <c r="D290" s="3" t="s">
        <v>1109</v>
      </c>
      <c r="E290" t="s">
        <v>731</v>
      </c>
      <c r="F290" t="s">
        <v>966</v>
      </c>
      <c r="G290" t="s">
        <v>1101</v>
      </c>
      <c r="H290" t="s">
        <v>906</v>
      </c>
      <c r="I290">
        <v>20.85</v>
      </c>
    </row>
    <row r="291" spans="1:9" x14ac:dyDescent="0.25">
      <c r="A291" t="s">
        <v>350</v>
      </c>
      <c r="B291" t="s">
        <v>332</v>
      </c>
      <c r="C291" t="s">
        <v>1106</v>
      </c>
      <c r="E291" t="s">
        <v>732</v>
      </c>
      <c r="F291" t="s">
        <v>316</v>
      </c>
      <c r="G291" t="s">
        <v>1102</v>
      </c>
      <c r="H291" t="s">
        <v>987</v>
      </c>
      <c r="I291">
        <v>194.21</v>
      </c>
    </row>
    <row r="292" spans="1:9" x14ac:dyDescent="0.25">
      <c r="A292" t="s">
        <v>350</v>
      </c>
      <c r="B292" t="s">
        <v>332</v>
      </c>
      <c r="C292" t="s">
        <v>1106</v>
      </c>
      <c r="D292" s="3" t="s">
        <v>1109</v>
      </c>
      <c r="E292" t="s">
        <v>735</v>
      </c>
      <c r="F292" t="s">
        <v>978</v>
      </c>
      <c r="G292" t="s">
        <v>1101</v>
      </c>
      <c r="H292" t="s">
        <v>906</v>
      </c>
      <c r="I292">
        <v>66</v>
      </c>
    </row>
    <row r="293" spans="1:9" x14ac:dyDescent="0.25">
      <c r="A293" t="s">
        <v>350</v>
      </c>
      <c r="B293" t="s">
        <v>332</v>
      </c>
      <c r="C293" t="s">
        <v>1106</v>
      </c>
      <c r="E293" t="s">
        <v>736</v>
      </c>
      <c r="F293" t="s">
        <v>316</v>
      </c>
      <c r="G293" t="s">
        <v>1102</v>
      </c>
      <c r="H293" t="s">
        <v>987</v>
      </c>
      <c r="I293">
        <v>122.35</v>
      </c>
    </row>
    <row r="294" spans="1:9" x14ac:dyDescent="0.25">
      <c r="A294" t="s">
        <v>350</v>
      </c>
      <c r="B294" t="s">
        <v>332</v>
      </c>
      <c r="C294" t="s">
        <v>1106</v>
      </c>
      <c r="D294" s="3" t="s">
        <v>1109</v>
      </c>
      <c r="E294" t="s">
        <v>739</v>
      </c>
      <c r="F294" t="s">
        <v>978</v>
      </c>
      <c r="G294" t="s">
        <v>1101</v>
      </c>
      <c r="H294" t="s">
        <v>906</v>
      </c>
      <c r="I294">
        <v>41</v>
      </c>
    </row>
    <row r="295" spans="1:9" x14ac:dyDescent="0.25">
      <c r="A295" t="s">
        <v>350</v>
      </c>
      <c r="B295" t="s">
        <v>332</v>
      </c>
      <c r="C295" t="s">
        <v>1106</v>
      </c>
      <c r="D295" s="3" t="s">
        <v>1113</v>
      </c>
      <c r="E295" t="s">
        <v>519</v>
      </c>
      <c r="F295" t="s">
        <v>244</v>
      </c>
      <c r="G295" t="s">
        <v>1102</v>
      </c>
      <c r="H295" t="s">
        <v>987</v>
      </c>
      <c r="I295">
        <v>103.5</v>
      </c>
    </row>
    <row r="296" spans="1:9" x14ac:dyDescent="0.25">
      <c r="A296" t="s">
        <v>351</v>
      </c>
      <c r="B296" t="s">
        <v>332</v>
      </c>
      <c r="C296" t="s">
        <v>1106</v>
      </c>
      <c r="E296" t="s">
        <v>192</v>
      </c>
      <c r="F296" t="s">
        <v>12</v>
      </c>
      <c r="G296" t="s">
        <v>1102</v>
      </c>
      <c r="H296" t="s">
        <v>917</v>
      </c>
      <c r="I296">
        <v>51.98</v>
      </c>
    </row>
    <row r="297" spans="1:9" x14ac:dyDescent="0.25">
      <c r="A297" t="s">
        <v>351</v>
      </c>
      <c r="B297" t="s">
        <v>332</v>
      </c>
      <c r="C297" t="s">
        <v>1106</v>
      </c>
      <c r="D297" s="3" t="s">
        <v>1109</v>
      </c>
      <c r="E297" t="s">
        <v>740</v>
      </c>
      <c r="F297" t="s">
        <v>968</v>
      </c>
      <c r="G297" t="s">
        <v>1101</v>
      </c>
      <c r="H297" t="s">
        <v>907</v>
      </c>
      <c r="I297">
        <v>17.5</v>
      </c>
    </row>
    <row r="298" spans="1:9" x14ac:dyDescent="0.25">
      <c r="A298" t="s">
        <v>351</v>
      </c>
      <c r="B298" t="s">
        <v>332</v>
      </c>
      <c r="C298" t="s">
        <v>1106</v>
      </c>
      <c r="E298" t="s">
        <v>193</v>
      </c>
      <c r="F298" t="s">
        <v>1093</v>
      </c>
      <c r="G298" t="s">
        <v>1102</v>
      </c>
      <c r="H298" t="s">
        <v>917</v>
      </c>
      <c r="I298" s="3">
        <v>21.92</v>
      </c>
    </row>
    <row r="299" spans="1:9" x14ac:dyDescent="0.25">
      <c r="A299" t="s">
        <v>351</v>
      </c>
      <c r="B299" t="s">
        <v>332</v>
      </c>
      <c r="C299" t="s">
        <v>1106</v>
      </c>
      <c r="D299" s="3" t="s">
        <v>1112</v>
      </c>
      <c r="E299" t="s">
        <v>1080</v>
      </c>
      <c r="F299" t="s">
        <v>1093</v>
      </c>
      <c r="G299" t="s">
        <v>1102</v>
      </c>
      <c r="H299" t="s">
        <v>1039</v>
      </c>
      <c r="I299">
        <v>5</v>
      </c>
    </row>
    <row r="300" spans="1:9" x14ac:dyDescent="0.25">
      <c r="A300" t="s">
        <v>351</v>
      </c>
      <c r="B300" t="s">
        <v>332</v>
      </c>
      <c r="C300" t="s">
        <v>1106</v>
      </c>
      <c r="D300" s="3" t="s">
        <v>1109</v>
      </c>
      <c r="E300" t="s">
        <v>741</v>
      </c>
      <c r="F300" t="s">
        <v>1098</v>
      </c>
      <c r="G300" t="s">
        <v>1101</v>
      </c>
      <c r="H300" t="s">
        <v>907</v>
      </c>
      <c r="I300">
        <v>6.6</v>
      </c>
    </row>
    <row r="301" spans="1:9" x14ac:dyDescent="0.25">
      <c r="A301" t="s">
        <v>351</v>
      </c>
      <c r="B301" t="s">
        <v>332</v>
      </c>
      <c r="C301" t="s">
        <v>1106</v>
      </c>
      <c r="E301" t="s">
        <v>742</v>
      </c>
      <c r="F301" t="s">
        <v>404</v>
      </c>
      <c r="G301" t="s">
        <v>1102</v>
      </c>
      <c r="H301" t="s">
        <v>916</v>
      </c>
      <c r="I301" s="3">
        <v>15.35</v>
      </c>
    </row>
    <row r="302" spans="1:9" x14ac:dyDescent="0.25">
      <c r="A302" t="s">
        <v>351</v>
      </c>
      <c r="B302" t="s">
        <v>332</v>
      </c>
      <c r="C302" t="s">
        <v>1106</v>
      </c>
      <c r="D302" s="3" t="s">
        <v>1109</v>
      </c>
      <c r="E302" t="s">
        <v>743</v>
      </c>
      <c r="F302" t="s">
        <v>967</v>
      </c>
      <c r="G302" t="s">
        <v>1101</v>
      </c>
      <c r="H302" t="s">
        <v>906</v>
      </c>
      <c r="I302">
        <v>4.8</v>
      </c>
    </row>
    <row r="303" spans="1:9" x14ac:dyDescent="0.25">
      <c r="A303" t="s">
        <v>351</v>
      </c>
      <c r="B303" t="s">
        <v>332</v>
      </c>
      <c r="C303" t="s">
        <v>1106</v>
      </c>
      <c r="E303" t="s">
        <v>744</v>
      </c>
      <c r="F303" t="s">
        <v>407</v>
      </c>
      <c r="G303" t="s">
        <v>1102</v>
      </c>
      <c r="H303" t="s">
        <v>910</v>
      </c>
      <c r="I303">
        <v>50.24</v>
      </c>
    </row>
    <row r="304" spans="1:9" x14ac:dyDescent="0.25">
      <c r="A304" t="s">
        <v>351</v>
      </c>
      <c r="B304" t="s">
        <v>332</v>
      </c>
      <c r="C304" t="s">
        <v>1106</v>
      </c>
      <c r="D304" s="3" t="s">
        <v>1109</v>
      </c>
      <c r="E304" t="s">
        <v>745</v>
      </c>
      <c r="F304" t="s">
        <v>970</v>
      </c>
      <c r="G304" t="s">
        <v>1101</v>
      </c>
      <c r="H304" t="s">
        <v>906</v>
      </c>
      <c r="I304">
        <v>20.85</v>
      </c>
    </row>
    <row r="305" spans="1:9" x14ac:dyDescent="0.25">
      <c r="A305" t="s">
        <v>351</v>
      </c>
      <c r="B305" t="s">
        <v>332</v>
      </c>
      <c r="C305" t="s">
        <v>1106</v>
      </c>
      <c r="E305" t="s">
        <v>194</v>
      </c>
      <c r="F305" t="s">
        <v>1095</v>
      </c>
      <c r="G305" t="s">
        <v>1102</v>
      </c>
      <c r="H305" t="s">
        <v>917</v>
      </c>
      <c r="I305" s="3">
        <v>16.11</v>
      </c>
    </row>
    <row r="306" spans="1:9" x14ac:dyDescent="0.25">
      <c r="A306" t="s">
        <v>351</v>
      </c>
      <c r="B306" t="s">
        <v>332</v>
      </c>
      <c r="C306" t="s">
        <v>1106</v>
      </c>
      <c r="D306" s="3" t="s">
        <v>1112</v>
      </c>
      <c r="E306" t="s">
        <v>1081</v>
      </c>
      <c r="F306" t="s">
        <v>1095</v>
      </c>
      <c r="G306" t="s">
        <v>1102</v>
      </c>
      <c r="H306" t="s">
        <v>1039</v>
      </c>
      <c r="I306">
        <v>2.5</v>
      </c>
    </row>
    <row r="307" spans="1:9" x14ac:dyDescent="0.25">
      <c r="A307" t="s">
        <v>351</v>
      </c>
      <c r="B307" t="s">
        <v>332</v>
      </c>
      <c r="C307" t="s">
        <v>1106</v>
      </c>
      <c r="D307" s="3" t="s">
        <v>1109</v>
      </c>
      <c r="E307" t="s">
        <v>746</v>
      </c>
      <c r="F307" t="s">
        <v>1096</v>
      </c>
      <c r="G307" t="s">
        <v>1101</v>
      </c>
      <c r="H307" t="s">
        <v>907</v>
      </c>
      <c r="I307">
        <v>4.5999999999999996</v>
      </c>
    </row>
    <row r="308" spans="1:9" x14ac:dyDescent="0.25">
      <c r="A308" t="s">
        <v>351</v>
      </c>
      <c r="B308" t="s">
        <v>332</v>
      </c>
      <c r="C308" t="s">
        <v>1106</v>
      </c>
      <c r="E308" t="s">
        <v>195</v>
      </c>
      <c r="F308" t="s">
        <v>42</v>
      </c>
      <c r="G308" t="s">
        <v>1102</v>
      </c>
      <c r="H308" t="s">
        <v>917</v>
      </c>
      <c r="I308" s="3">
        <v>28.86</v>
      </c>
    </row>
    <row r="309" spans="1:9" x14ac:dyDescent="0.25">
      <c r="A309" t="s">
        <v>351</v>
      </c>
      <c r="B309" t="s">
        <v>332</v>
      </c>
      <c r="C309" t="s">
        <v>1106</v>
      </c>
      <c r="D309" s="3" t="s">
        <v>1109</v>
      </c>
      <c r="E309" t="s">
        <v>747</v>
      </c>
      <c r="F309" t="s">
        <v>974</v>
      </c>
      <c r="G309" t="s">
        <v>1101</v>
      </c>
      <c r="H309" t="s">
        <v>906</v>
      </c>
      <c r="I309">
        <v>9</v>
      </c>
    </row>
    <row r="310" spans="1:9" x14ac:dyDescent="0.25">
      <c r="A310" t="s">
        <v>351</v>
      </c>
      <c r="B310" t="s">
        <v>332</v>
      </c>
      <c r="C310" t="s">
        <v>1106</v>
      </c>
      <c r="D310" s="3" t="s">
        <v>1109</v>
      </c>
      <c r="E310" t="s">
        <v>748</v>
      </c>
      <c r="F310" t="s">
        <v>977</v>
      </c>
      <c r="G310" t="s">
        <v>1101</v>
      </c>
      <c r="H310" t="s">
        <v>906</v>
      </c>
      <c r="I310">
        <v>13</v>
      </c>
    </row>
    <row r="311" spans="1:9" x14ac:dyDescent="0.25">
      <c r="A311" t="s">
        <v>351</v>
      </c>
      <c r="B311" t="s">
        <v>332</v>
      </c>
      <c r="C311" t="s">
        <v>1106</v>
      </c>
      <c r="E311" t="s">
        <v>430</v>
      </c>
      <c r="F311" t="s">
        <v>406</v>
      </c>
      <c r="G311" t="s">
        <v>1102</v>
      </c>
      <c r="H311" t="s">
        <v>910</v>
      </c>
      <c r="I311" s="3">
        <v>52.81</v>
      </c>
    </row>
    <row r="312" spans="1:9" x14ac:dyDescent="0.25">
      <c r="A312" t="s">
        <v>351</v>
      </c>
      <c r="B312" t="s">
        <v>332</v>
      </c>
      <c r="C312" t="s">
        <v>1106</v>
      </c>
      <c r="D312" s="3" t="s">
        <v>1109</v>
      </c>
      <c r="E312" t="s">
        <v>749</v>
      </c>
      <c r="F312" t="s">
        <v>966</v>
      </c>
      <c r="G312" t="s">
        <v>1101</v>
      </c>
      <c r="H312" t="s">
        <v>906</v>
      </c>
      <c r="I312">
        <v>20.85</v>
      </c>
    </row>
    <row r="313" spans="1:9" x14ac:dyDescent="0.25">
      <c r="A313" t="s">
        <v>351</v>
      </c>
      <c r="B313" t="s">
        <v>332</v>
      </c>
      <c r="C313" t="s">
        <v>1106</v>
      </c>
      <c r="E313" s="15" t="s">
        <v>438</v>
      </c>
      <c r="F313" t="s">
        <v>439</v>
      </c>
      <c r="G313" t="s">
        <v>1102</v>
      </c>
      <c r="H313" t="s">
        <v>917</v>
      </c>
      <c r="I313">
        <v>22.52</v>
      </c>
    </row>
    <row r="314" spans="1:9" x14ac:dyDescent="0.25">
      <c r="A314" t="s">
        <v>351</v>
      </c>
      <c r="B314" t="s">
        <v>332</v>
      </c>
      <c r="C314" t="s">
        <v>1106</v>
      </c>
      <c r="D314" s="3" t="s">
        <v>1109</v>
      </c>
      <c r="E314" t="s">
        <v>752</v>
      </c>
      <c r="F314" t="s">
        <v>979</v>
      </c>
      <c r="G314" t="s">
        <v>1101</v>
      </c>
      <c r="H314" t="s">
        <v>907</v>
      </c>
      <c r="I314">
        <v>12.9</v>
      </c>
    </row>
    <row r="315" spans="1:9" x14ac:dyDescent="0.25">
      <c r="A315" t="s">
        <v>351</v>
      </c>
      <c r="B315" t="s">
        <v>332</v>
      </c>
      <c r="C315" t="s">
        <v>1106</v>
      </c>
      <c r="E315" t="s">
        <v>440</v>
      </c>
      <c r="F315" t="s">
        <v>441</v>
      </c>
      <c r="G315" t="s">
        <v>1102</v>
      </c>
      <c r="H315" t="s">
        <v>917</v>
      </c>
      <c r="I315">
        <v>157.80000000000001</v>
      </c>
    </row>
    <row r="316" spans="1:9" x14ac:dyDescent="0.25">
      <c r="A316" t="s">
        <v>351</v>
      </c>
      <c r="B316" t="s">
        <v>332</v>
      </c>
      <c r="C316" t="s">
        <v>1106</v>
      </c>
      <c r="D316" s="3" t="s">
        <v>1109</v>
      </c>
      <c r="E316" t="s">
        <v>754</v>
      </c>
      <c r="F316" t="s">
        <v>980</v>
      </c>
      <c r="G316" t="s">
        <v>1101</v>
      </c>
      <c r="H316" t="s">
        <v>964</v>
      </c>
      <c r="I316">
        <v>52.1</v>
      </c>
    </row>
    <row r="317" spans="1:9" x14ac:dyDescent="0.25">
      <c r="A317" t="s">
        <v>351</v>
      </c>
      <c r="B317" t="s">
        <v>332</v>
      </c>
      <c r="C317" t="s">
        <v>1106</v>
      </c>
      <c r="E317" t="s">
        <v>445</v>
      </c>
      <c r="F317" t="s">
        <v>444</v>
      </c>
      <c r="G317" t="s">
        <v>1102</v>
      </c>
      <c r="H317" t="s">
        <v>917</v>
      </c>
      <c r="I317">
        <v>158.16999999999999</v>
      </c>
    </row>
    <row r="318" spans="1:9" x14ac:dyDescent="0.25">
      <c r="A318" t="s">
        <v>351</v>
      </c>
      <c r="B318" t="s">
        <v>332</v>
      </c>
      <c r="C318" t="s">
        <v>1106</v>
      </c>
      <c r="D318" s="3" t="s">
        <v>1109</v>
      </c>
      <c r="E318" t="s">
        <v>753</v>
      </c>
      <c r="F318" t="s">
        <v>981</v>
      </c>
      <c r="G318" t="s">
        <v>1101</v>
      </c>
      <c r="H318" t="s">
        <v>964</v>
      </c>
      <c r="I318">
        <v>41.8</v>
      </c>
    </row>
    <row r="319" spans="1:9" x14ac:dyDescent="0.25">
      <c r="A319" t="s">
        <v>351</v>
      </c>
      <c r="B319" t="s">
        <v>332</v>
      </c>
      <c r="C319" t="s">
        <v>1106</v>
      </c>
      <c r="E319" t="s">
        <v>442</v>
      </c>
      <c r="F319" t="s">
        <v>375</v>
      </c>
      <c r="G319" t="s">
        <v>1102</v>
      </c>
      <c r="H319" t="s">
        <v>962</v>
      </c>
      <c r="I319">
        <v>17.88</v>
      </c>
    </row>
    <row r="320" spans="1:9" x14ac:dyDescent="0.25">
      <c r="A320" t="s">
        <v>351</v>
      </c>
      <c r="B320" t="s">
        <v>332</v>
      </c>
      <c r="C320" t="s">
        <v>1106</v>
      </c>
      <c r="E320" t="s">
        <v>443</v>
      </c>
      <c r="F320" t="s">
        <v>12</v>
      </c>
      <c r="G320" t="s">
        <v>1102</v>
      </c>
      <c r="H320" t="s">
        <v>917</v>
      </c>
      <c r="I320">
        <v>87.98</v>
      </c>
    </row>
    <row r="321" spans="1:9" x14ac:dyDescent="0.25">
      <c r="A321" t="s">
        <v>351</v>
      </c>
      <c r="B321" t="s">
        <v>332</v>
      </c>
      <c r="C321" t="s">
        <v>1106</v>
      </c>
      <c r="D321" s="3" t="s">
        <v>1109</v>
      </c>
      <c r="E321" t="s">
        <v>759</v>
      </c>
      <c r="F321" t="s">
        <v>968</v>
      </c>
      <c r="G321" t="s">
        <v>1101</v>
      </c>
      <c r="H321" t="s">
        <v>907</v>
      </c>
      <c r="I321">
        <v>30.8</v>
      </c>
    </row>
    <row r="322" spans="1:9" x14ac:dyDescent="0.25">
      <c r="A322" t="s">
        <v>351</v>
      </c>
      <c r="B322" t="s">
        <v>332</v>
      </c>
      <c r="C322" t="s">
        <v>1106</v>
      </c>
      <c r="E322" t="s">
        <v>760</v>
      </c>
      <c r="F322" t="s">
        <v>316</v>
      </c>
      <c r="G322" t="s">
        <v>1102</v>
      </c>
      <c r="H322" t="s">
        <v>987</v>
      </c>
      <c r="I322">
        <v>182</v>
      </c>
    </row>
    <row r="323" spans="1:9" x14ac:dyDescent="0.25">
      <c r="A323" t="s">
        <v>351</v>
      </c>
      <c r="B323" t="s">
        <v>332</v>
      </c>
      <c r="C323" t="s">
        <v>1106</v>
      </c>
      <c r="D323" s="3" t="s">
        <v>1109</v>
      </c>
      <c r="E323" t="s">
        <v>763</v>
      </c>
      <c r="F323" t="s">
        <v>978</v>
      </c>
      <c r="G323" t="s">
        <v>1101</v>
      </c>
      <c r="H323" t="s">
        <v>906</v>
      </c>
      <c r="I323">
        <v>44.8</v>
      </c>
    </row>
    <row r="324" spans="1:9" x14ac:dyDescent="0.25">
      <c r="A324" t="s">
        <v>351</v>
      </c>
      <c r="B324" t="s">
        <v>332</v>
      </c>
      <c r="C324" t="s">
        <v>1106</v>
      </c>
      <c r="D324" s="3" t="s">
        <v>1113</v>
      </c>
      <c r="E324" t="s">
        <v>520</v>
      </c>
      <c r="F324" t="s">
        <v>244</v>
      </c>
      <c r="G324" t="s">
        <v>1102</v>
      </c>
      <c r="H324" t="s">
        <v>987</v>
      </c>
      <c r="I324">
        <v>89.4</v>
      </c>
    </row>
    <row r="325" spans="1:9" x14ac:dyDescent="0.25">
      <c r="A325" t="s">
        <v>352</v>
      </c>
      <c r="B325" t="s">
        <v>332</v>
      </c>
      <c r="C325" t="s">
        <v>1106</v>
      </c>
      <c r="E325" t="s">
        <v>64</v>
      </c>
      <c r="F325" t="s">
        <v>12</v>
      </c>
      <c r="G325" t="s">
        <v>1102</v>
      </c>
      <c r="H325" t="s">
        <v>917</v>
      </c>
      <c r="I325">
        <v>122.02</v>
      </c>
    </row>
    <row r="326" spans="1:9" x14ac:dyDescent="0.25">
      <c r="A326" t="s">
        <v>352</v>
      </c>
      <c r="B326" t="s">
        <v>332</v>
      </c>
      <c r="C326" t="s">
        <v>1106</v>
      </c>
      <c r="D326" s="3" t="s">
        <v>1109</v>
      </c>
      <c r="E326" t="s">
        <v>765</v>
      </c>
      <c r="F326" t="s">
        <v>968</v>
      </c>
      <c r="G326" t="s">
        <v>1101</v>
      </c>
      <c r="H326" t="s">
        <v>907</v>
      </c>
      <c r="I326">
        <v>68.400000000000006</v>
      </c>
    </row>
    <row r="327" spans="1:9" x14ac:dyDescent="0.25">
      <c r="A327" t="s">
        <v>352</v>
      </c>
      <c r="B327" t="s">
        <v>332</v>
      </c>
      <c r="C327" t="s">
        <v>1106</v>
      </c>
      <c r="E327" t="s">
        <v>65</v>
      </c>
      <c r="F327" t="s">
        <v>1093</v>
      </c>
      <c r="G327" t="s">
        <v>1102</v>
      </c>
      <c r="H327" t="s">
        <v>917</v>
      </c>
      <c r="I327" s="3">
        <v>21.92</v>
      </c>
    </row>
    <row r="328" spans="1:9" x14ac:dyDescent="0.25">
      <c r="A328" t="s">
        <v>352</v>
      </c>
      <c r="B328" t="s">
        <v>332</v>
      </c>
      <c r="C328" t="s">
        <v>1106</v>
      </c>
      <c r="D328" s="3" t="s">
        <v>1112</v>
      </c>
      <c r="E328" t="s">
        <v>1082</v>
      </c>
      <c r="F328" t="s">
        <v>1093</v>
      </c>
      <c r="G328" t="s">
        <v>1102</v>
      </c>
      <c r="H328" t="s">
        <v>1039</v>
      </c>
      <c r="I328">
        <v>5</v>
      </c>
    </row>
    <row r="329" spans="1:9" x14ac:dyDescent="0.25">
      <c r="A329" t="s">
        <v>352</v>
      </c>
      <c r="B329" t="s">
        <v>332</v>
      </c>
      <c r="C329" t="s">
        <v>1106</v>
      </c>
      <c r="D329" s="3" t="s">
        <v>1109</v>
      </c>
      <c r="E329" t="s">
        <v>766</v>
      </c>
      <c r="F329" t="s">
        <v>1098</v>
      </c>
      <c r="G329" t="s">
        <v>1101</v>
      </c>
      <c r="H329" t="s">
        <v>907</v>
      </c>
      <c r="I329">
        <v>6.6</v>
      </c>
    </row>
    <row r="330" spans="1:9" x14ac:dyDescent="0.25">
      <c r="A330" t="s">
        <v>352</v>
      </c>
      <c r="B330" t="s">
        <v>332</v>
      </c>
      <c r="C330" t="s">
        <v>1106</v>
      </c>
      <c r="E330" t="s">
        <v>767</v>
      </c>
      <c r="F330" t="s">
        <v>404</v>
      </c>
      <c r="G330" t="s">
        <v>1102</v>
      </c>
      <c r="H330" t="s">
        <v>916</v>
      </c>
      <c r="I330" s="3">
        <v>15.35</v>
      </c>
    </row>
    <row r="331" spans="1:9" x14ac:dyDescent="0.25">
      <c r="A331" t="s">
        <v>352</v>
      </c>
      <c r="B331" t="s">
        <v>332</v>
      </c>
      <c r="C331" t="s">
        <v>1106</v>
      </c>
      <c r="D331" s="3" t="s">
        <v>1109</v>
      </c>
      <c r="E331" t="s">
        <v>769</v>
      </c>
      <c r="F331" t="s">
        <v>967</v>
      </c>
      <c r="G331" t="s">
        <v>1101</v>
      </c>
      <c r="H331" t="s">
        <v>906</v>
      </c>
      <c r="I331">
        <v>4.8</v>
      </c>
    </row>
    <row r="332" spans="1:9" x14ac:dyDescent="0.25">
      <c r="A332" t="s">
        <v>352</v>
      </c>
      <c r="B332" t="s">
        <v>332</v>
      </c>
      <c r="C332" t="s">
        <v>1106</v>
      </c>
      <c r="E332" t="s">
        <v>770</v>
      </c>
      <c r="F332" t="s">
        <v>407</v>
      </c>
      <c r="G332" t="s">
        <v>1102</v>
      </c>
      <c r="H332" t="s">
        <v>910</v>
      </c>
      <c r="I332" s="3">
        <v>50.24</v>
      </c>
    </row>
    <row r="333" spans="1:9" x14ac:dyDescent="0.25">
      <c r="A333" t="s">
        <v>352</v>
      </c>
      <c r="B333" t="s">
        <v>332</v>
      </c>
      <c r="C333" t="s">
        <v>1106</v>
      </c>
      <c r="D333" s="3" t="s">
        <v>1109</v>
      </c>
      <c r="E333" t="s">
        <v>772</v>
      </c>
      <c r="F333" t="s">
        <v>970</v>
      </c>
      <c r="G333" t="s">
        <v>1101</v>
      </c>
      <c r="H333" t="s">
        <v>906</v>
      </c>
      <c r="I333">
        <v>20.85</v>
      </c>
    </row>
    <row r="334" spans="1:9" x14ac:dyDescent="0.25">
      <c r="A334" t="s">
        <v>352</v>
      </c>
      <c r="B334" t="s">
        <v>332</v>
      </c>
      <c r="C334" t="s">
        <v>1106</v>
      </c>
      <c r="E334" t="s">
        <v>66</v>
      </c>
      <c r="F334" t="s">
        <v>1095</v>
      </c>
      <c r="G334" t="s">
        <v>1102</v>
      </c>
      <c r="H334" t="s">
        <v>917</v>
      </c>
      <c r="I334" s="3">
        <v>16.11</v>
      </c>
    </row>
    <row r="335" spans="1:9" x14ac:dyDescent="0.25">
      <c r="A335" t="s">
        <v>352</v>
      </c>
      <c r="B335" t="s">
        <v>332</v>
      </c>
      <c r="C335" t="s">
        <v>1106</v>
      </c>
      <c r="D335" s="3" t="s">
        <v>1112</v>
      </c>
      <c r="E335" t="s">
        <v>1083</v>
      </c>
      <c r="F335" t="s">
        <v>1095</v>
      </c>
      <c r="G335" t="s">
        <v>1102</v>
      </c>
      <c r="H335" t="s">
        <v>1039</v>
      </c>
      <c r="I335">
        <v>2.5</v>
      </c>
    </row>
    <row r="336" spans="1:9" x14ac:dyDescent="0.25">
      <c r="A336" t="s">
        <v>352</v>
      </c>
      <c r="B336" t="s">
        <v>332</v>
      </c>
      <c r="C336" t="s">
        <v>1106</v>
      </c>
      <c r="D336" s="3" t="s">
        <v>1109</v>
      </c>
      <c r="E336" t="s">
        <v>773</v>
      </c>
      <c r="F336" t="s">
        <v>1096</v>
      </c>
      <c r="G336" t="s">
        <v>1101</v>
      </c>
      <c r="H336" t="s">
        <v>907</v>
      </c>
      <c r="I336">
        <v>4.5999999999999996</v>
      </c>
    </row>
    <row r="337" spans="1:9" x14ac:dyDescent="0.25">
      <c r="A337" t="s">
        <v>352</v>
      </c>
      <c r="B337" t="s">
        <v>332</v>
      </c>
      <c r="C337" t="s">
        <v>1106</v>
      </c>
      <c r="E337" t="s">
        <v>67</v>
      </c>
      <c r="F337" t="s">
        <v>42</v>
      </c>
      <c r="G337" t="s">
        <v>1102</v>
      </c>
      <c r="H337" t="s">
        <v>917</v>
      </c>
      <c r="I337" s="3">
        <v>28.86</v>
      </c>
    </row>
    <row r="338" spans="1:9" x14ac:dyDescent="0.25">
      <c r="A338" t="s">
        <v>352</v>
      </c>
      <c r="B338" t="s">
        <v>332</v>
      </c>
      <c r="C338" t="s">
        <v>1106</v>
      </c>
      <c r="D338" s="3" t="s">
        <v>1109</v>
      </c>
      <c r="E338" t="s">
        <v>774</v>
      </c>
      <c r="F338" t="s">
        <v>974</v>
      </c>
      <c r="G338" t="s">
        <v>1101</v>
      </c>
      <c r="H338" t="s">
        <v>906</v>
      </c>
      <c r="I338">
        <v>9</v>
      </c>
    </row>
    <row r="339" spans="1:9" x14ac:dyDescent="0.25">
      <c r="A339" t="s">
        <v>352</v>
      </c>
      <c r="B339" t="s">
        <v>332</v>
      </c>
      <c r="C339" t="s">
        <v>1106</v>
      </c>
      <c r="D339" s="3" t="s">
        <v>1109</v>
      </c>
      <c r="E339" t="s">
        <v>775</v>
      </c>
      <c r="F339" t="s">
        <v>977</v>
      </c>
      <c r="G339" t="s">
        <v>1101</v>
      </c>
      <c r="H339" t="s">
        <v>906</v>
      </c>
      <c r="I339">
        <v>13</v>
      </c>
    </row>
    <row r="340" spans="1:9" x14ac:dyDescent="0.25">
      <c r="A340" t="s">
        <v>352</v>
      </c>
      <c r="B340" t="s">
        <v>332</v>
      </c>
      <c r="C340" t="s">
        <v>1106</v>
      </c>
      <c r="E340" t="s">
        <v>431</v>
      </c>
      <c r="F340" t="s">
        <v>406</v>
      </c>
      <c r="G340" t="s">
        <v>1102</v>
      </c>
      <c r="H340" t="s">
        <v>910</v>
      </c>
      <c r="I340" s="3">
        <v>52.81</v>
      </c>
    </row>
    <row r="341" spans="1:9" x14ac:dyDescent="0.25">
      <c r="A341" t="s">
        <v>352</v>
      </c>
      <c r="B341" t="s">
        <v>332</v>
      </c>
      <c r="C341" t="s">
        <v>1106</v>
      </c>
      <c r="D341" s="3" t="s">
        <v>1109</v>
      </c>
      <c r="E341" t="s">
        <v>777</v>
      </c>
      <c r="F341" t="s">
        <v>966</v>
      </c>
      <c r="G341" t="s">
        <v>1101</v>
      </c>
      <c r="H341" t="s">
        <v>906</v>
      </c>
      <c r="I341">
        <v>20.85</v>
      </c>
    </row>
    <row r="342" spans="1:9" x14ac:dyDescent="0.25">
      <c r="A342" t="s">
        <v>352</v>
      </c>
      <c r="B342" t="s">
        <v>332</v>
      </c>
      <c r="C342" t="s">
        <v>1106</v>
      </c>
      <c r="D342" s="3" t="s">
        <v>1113</v>
      </c>
      <c r="E342" t="s">
        <v>521</v>
      </c>
      <c r="F342" t="s">
        <v>244</v>
      </c>
      <c r="G342" t="s">
        <v>1102</v>
      </c>
      <c r="H342" t="s">
        <v>987</v>
      </c>
      <c r="I342">
        <v>89.4</v>
      </c>
    </row>
    <row r="343" spans="1:9" x14ac:dyDescent="0.25">
      <c r="A343" t="s">
        <v>338</v>
      </c>
      <c r="B343" t="s">
        <v>108</v>
      </c>
      <c r="C343" t="s">
        <v>1106</v>
      </c>
      <c r="E343" t="s">
        <v>51</v>
      </c>
      <c r="F343" t="s">
        <v>12</v>
      </c>
      <c r="G343" t="s">
        <v>1102</v>
      </c>
      <c r="H343" t="s">
        <v>917</v>
      </c>
      <c r="I343">
        <v>150.79</v>
      </c>
    </row>
    <row r="344" spans="1:9" x14ac:dyDescent="0.25">
      <c r="A344" t="s">
        <v>338</v>
      </c>
      <c r="B344" t="s">
        <v>108</v>
      </c>
      <c r="C344" t="s">
        <v>1106</v>
      </c>
      <c r="D344" s="3" t="s">
        <v>1109</v>
      </c>
      <c r="E344" t="s">
        <v>778</v>
      </c>
      <c r="F344" t="s">
        <v>968</v>
      </c>
      <c r="G344" t="s">
        <v>1101</v>
      </c>
      <c r="H344" t="s">
        <v>907</v>
      </c>
      <c r="I344">
        <v>68.400000000000006</v>
      </c>
    </row>
    <row r="345" spans="1:9" x14ac:dyDescent="0.25">
      <c r="A345" t="s">
        <v>338</v>
      </c>
      <c r="B345" t="s">
        <v>108</v>
      </c>
      <c r="C345" t="s">
        <v>1106</v>
      </c>
      <c r="E345" t="s">
        <v>52</v>
      </c>
      <c r="F345" t="s">
        <v>1093</v>
      </c>
      <c r="G345" t="s">
        <v>1102</v>
      </c>
      <c r="H345" t="s">
        <v>917</v>
      </c>
      <c r="I345" s="3">
        <v>21.92</v>
      </c>
    </row>
    <row r="346" spans="1:9" x14ac:dyDescent="0.25">
      <c r="A346" t="s">
        <v>338</v>
      </c>
      <c r="B346" t="s">
        <v>108</v>
      </c>
      <c r="C346" t="s">
        <v>1106</v>
      </c>
      <c r="D346" s="3" t="s">
        <v>1112</v>
      </c>
      <c r="E346" t="s">
        <v>1048</v>
      </c>
      <c r="F346" t="s">
        <v>1093</v>
      </c>
      <c r="G346" t="s">
        <v>1102</v>
      </c>
      <c r="H346" t="s">
        <v>1039</v>
      </c>
      <c r="I346">
        <v>5</v>
      </c>
    </row>
    <row r="347" spans="1:9" x14ac:dyDescent="0.25">
      <c r="A347" t="s">
        <v>338</v>
      </c>
      <c r="B347" t="s">
        <v>108</v>
      </c>
      <c r="C347" t="s">
        <v>1106</v>
      </c>
      <c r="D347" s="3" t="s">
        <v>1109</v>
      </c>
      <c r="E347" t="s">
        <v>779</v>
      </c>
      <c r="F347" t="s">
        <v>1098</v>
      </c>
      <c r="G347" t="s">
        <v>1101</v>
      </c>
      <c r="H347" t="s">
        <v>907</v>
      </c>
      <c r="I347">
        <v>6.6</v>
      </c>
    </row>
    <row r="348" spans="1:9" x14ac:dyDescent="0.25">
      <c r="A348" t="s">
        <v>338</v>
      </c>
      <c r="B348" t="s">
        <v>108</v>
      </c>
      <c r="C348" t="s">
        <v>1106</v>
      </c>
      <c r="E348" t="s">
        <v>780</v>
      </c>
      <c r="F348" t="s">
        <v>404</v>
      </c>
      <c r="G348" t="s">
        <v>1102</v>
      </c>
      <c r="H348" t="s">
        <v>916</v>
      </c>
      <c r="I348" s="3">
        <v>15.35</v>
      </c>
    </row>
    <row r="349" spans="1:9" x14ac:dyDescent="0.25">
      <c r="A349" t="s">
        <v>338</v>
      </c>
      <c r="B349" t="s">
        <v>108</v>
      </c>
      <c r="C349" t="s">
        <v>1106</v>
      </c>
      <c r="D349" s="3" t="s">
        <v>1109</v>
      </c>
      <c r="E349" t="s">
        <v>781</v>
      </c>
      <c r="F349" t="s">
        <v>967</v>
      </c>
      <c r="G349" t="s">
        <v>1101</v>
      </c>
      <c r="H349" t="s">
        <v>906</v>
      </c>
      <c r="I349">
        <v>4.8</v>
      </c>
    </row>
    <row r="350" spans="1:9" x14ac:dyDescent="0.25">
      <c r="A350" t="s">
        <v>338</v>
      </c>
      <c r="B350" t="s">
        <v>108</v>
      </c>
      <c r="C350" t="s">
        <v>1106</v>
      </c>
      <c r="E350" t="s">
        <v>405</v>
      </c>
      <c r="F350" t="s">
        <v>407</v>
      </c>
      <c r="G350" t="s">
        <v>1102</v>
      </c>
      <c r="H350" t="s">
        <v>910</v>
      </c>
      <c r="I350" s="3">
        <v>50.24</v>
      </c>
    </row>
    <row r="351" spans="1:9" x14ac:dyDescent="0.25">
      <c r="A351" t="s">
        <v>338</v>
      </c>
      <c r="B351" t="s">
        <v>108</v>
      </c>
      <c r="C351" t="s">
        <v>1106</v>
      </c>
      <c r="D351" s="3" t="s">
        <v>1109</v>
      </c>
      <c r="E351" t="s">
        <v>782</v>
      </c>
      <c r="F351" t="s">
        <v>970</v>
      </c>
      <c r="G351" t="s">
        <v>1101</v>
      </c>
      <c r="H351" t="s">
        <v>906</v>
      </c>
      <c r="I351">
        <v>20.85</v>
      </c>
    </row>
    <row r="352" spans="1:9" x14ac:dyDescent="0.25">
      <c r="A352" t="s">
        <v>338</v>
      </c>
      <c r="B352" t="s">
        <v>108</v>
      </c>
      <c r="C352" t="s">
        <v>1106</v>
      </c>
      <c r="E352" t="s">
        <v>53</v>
      </c>
      <c r="F352" t="s">
        <v>1095</v>
      </c>
      <c r="G352" t="s">
        <v>1102</v>
      </c>
      <c r="H352" t="s">
        <v>917</v>
      </c>
      <c r="I352" s="3">
        <v>16.11</v>
      </c>
    </row>
    <row r="353" spans="1:9" x14ac:dyDescent="0.25">
      <c r="A353" t="s">
        <v>338</v>
      </c>
      <c r="B353" t="s">
        <v>108</v>
      </c>
      <c r="C353" t="s">
        <v>1106</v>
      </c>
      <c r="D353" s="3" t="s">
        <v>1112</v>
      </c>
      <c r="E353" t="s">
        <v>1049</v>
      </c>
      <c r="F353" t="s">
        <v>1095</v>
      </c>
      <c r="G353" t="s">
        <v>1102</v>
      </c>
      <c r="H353" t="s">
        <v>1039</v>
      </c>
      <c r="I353">
        <v>2.5</v>
      </c>
    </row>
    <row r="354" spans="1:9" x14ac:dyDescent="0.25">
      <c r="A354" t="s">
        <v>338</v>
      </c>
      <c r="B354" t="s">
        <v>108</v>
      </c>
      <c r="C354" t="s">
        <v>1106</v>
      </c>
      <c r="D354" s="3" t="s">
        <v>1109</v>
      </c>
      <c r="E354" t="s">
        <v>783</v>
      </c>
      <c r="F354" t="s">
        <v>1096</v>
      </c>
      <c r="G354" t="s">
        <v>1101</v>
      </c>
      <c r="H354" t="s">
        <v>907</v>
      </c>
      <c r="I354">
        <v>4.5999999999999996</v>
      </c>
    </row>
    <row r="355" spans="1:9" x14ac:dyDescent="0.25">
      <c r="A355" t="s">
        <v>338</v>
      </c>
      <c r="B355" t="s">
        <v>108</v>
      </c>
      <c r="C355" t="s">
        <v>1106</v>
      </c>
      <c r="E355" t="s">
        <v>56</v>
      </c>
      <c r="F355" t="s">
        <v>42</v>
      </c>
      <c r="G355" t="s">
        <v>1102</v>
      </c>
      <c r="H355" t="s">
        <v>917</v>
      </c>
      <c r="I355" s="3">
        <v>28.86</v>
      </c>
    </row>
    <row r="356" spans="1:9" x14ac:dyDescent="0.25">
      <c r="A356" t="s">
        <v>338</v>
      </c>
      <c r="B356" t="s">
        <v>108</v>
      </c>
      <c r="C356" t="s">
        <v>1106</v>
      </c>
      <c r="D356" s="3" t="s">
        <v>1109</v>
      </c>
      <c r="E356" t="s">
        <v>784</v>
      </c>
      <c r="F356" t="s">
        <v>974</v>
      </c>
      <c r="G356" t="s">
        <v>1101</v>
      </c>
      <c r="H356" t="s">
        <v>906</v>
      </c>
      <c r="I356">
        <v>9</v>
      </c>
    </row>
    <row r="357" spans="1:9" x14ac:dyDescent="0.25">
      <c r="A357" t="s">
        <v>338</v>
      </c>
      <c r="B357" t="s">
        <v>108</v>
      </c>
      <c r="C357" t="s">
        <v>1106</v>
      </c>
      <c r="D357" s="3" t="s">
        <v>1109</v>
      </c>
      <c r="E357" t="s">
        <v>785</v>
      </c>
      <c r="F357" t="s">
        <v>977</v>
      </c>
      <c r="G357" t="s">
        <v>1101</v>
      </c>
      <c r="H357" t="s">
        <v>906</v>
      </c>
      <c r="I357">
        <v>13</v>
      </c>
    </row>
    <row r="358" spans="1:9" x14ac:dyDescent="0.25">
      <c r="A358" t="s">
        <v>338</v>
      </c>
      <c r="B358" t="s">
        <v>108</v>
      </c>
      <c r="C358" t="s">
        <v>1106</v>
      </c>
      <c r="E358" t="s">
        <v>414</v>
      </c>
      <c r="F358" t="s">
        <v>406</v>
      </c>
      <c r="G358" t="s">
        <v>1102</v>
      </c>
      <c r="H358" t="s">
        <v>910</v>
      </c>
      <c r="I358" s="3">
        <v>52.81</v>
      </c>
    </row>
    <row r="359" spans="1:9" x14ac:dyDescent="0.25">
      <c r="A359" t="s">
        <v>338</v>
      </c>
      <c r="B359" t="s">
        <v>108</v>
      </c>
      <c r="C359" t="s">
        <v>1106</v>
      </c>
      <c r="D359" s="3" t="s">
        <v>1109</v>
      </c>
      <c r="E359" t="s">
        <v>786</v>
      </c>
      <c r="F359" t="s">
        <v>966</v>
      </c>
      <c r="G359" t="s">
        <v>1101</v>
      </c>
      <c r="H359" t="s">
        <v>906</v>
      </c>
      <c r="I359">
        <v>20.85</v>
      </c>
    </row>
    <row r="360" spans="1:9" x14ac:dyDescent="0.25">
      <c r="A360" t="s">
        <v>338</v>
      </c>
      <c r="B360" t="s">
        <v>108</v>
      </c>
      <c r="C360" t="s">
        <v>1106</v>
      </c>
      <c r="D360" s="3" t="s">
        <v>1113</v>
      </c>
      <c r="E360" t="s">
        <v>503</v>
      </c>
      <c r="F360" t="s">
        <v>244</v>
      </c>
      <c r="G360" t="s">
        <v>1102</v>
      </c>
      <c r="H360" t="s">
        <v>987</v>
      </c>
      <c r="I360">
        <v>103.5</v>
      </c>
    </row>
    <row r="361" spans="1:9" x14ac:dyDescent="0.25">
      <c r="A361" t="s">
        <v>297</v>
      </c>
      <c r="B361" t="s">
        <v>332</v>
      </c>
      <c r="C361" t="s">
        <v>1106</v>
      </c>
      <c r="E361" t="s">
        <v>203</v>
      </c>
      <c r="F361" t="s">
        <v>12</v>
      </c>
      <c r="G361" t="s">
        <v>1102</v>
      </c>
      <c r="H361" t="s">
        <v>917</v>
      </c>
      <c r="I361">
        <v>121.98</v>
      </c>
    </row>
    <row r="362" spans="1:9" x14ac:dyDescent="0.25">
      <c r="A362" t="s">
        <v>297</v>
      </c>
      <c r="B362" t="s">
        <v>332</v>
      </c>
      <c r="C362" t="s">
        <v>1106</v>
      </c>
      <c r="D362" s="3" t="s">
        <v>1109</v>
      </c>
      <c r="E362" t="s">
        <v>789</v>
      </c>
      <c r="F362" t="s">
        <v>968</v>
      </c>
      <c r="G362" t="s">
        <v>1101</v>
      </c>
      <c r="H362" t="s">
        <v>907</v>
      </c>
      <c r="I362">
        <v>68.400000000000006</v>
      </c>
    </row>
    <row r="363" spans="1:9" x14ac:dyDescent="0.25">
      <c r="A363" t="s">
        <v>297</v>
      </c>
      <c r="B363" t="s">
        <v>332</v>
      </c>
      <c r="C363" t="s">
        <v>1106</v>
      </c>
      <c r="E363" t="s">
        <v>204</v>
      </c>
      <c r="F363" t="s">
        <v>1093</v>
      </c>
      <c r="G363" t="s">
        <v>1102</v>
      </c>
      <c r="H363" t="s">
        <v>917</v>
      </c>
      <c r="I363" s="3">
        <v>21.92</v>
      </c>
    </row>
    <row r="364" spans="1:9" x14ac:dyDescent="0.25">
      <c r="A364" t="s">
        <v>297</v>
      </c>
      <c r="B364" t="s">
        <v>332</v>
      </c>
      <c r="C364" t="s">
        <v>1106</v>
      </c>
      <c r="D364" s="3" t="s">
        <v>1112</v>
      </c>
      <c r="E364" t="s">
        <v>1084</v>
      </c>
      <c r="F364" t="s">
        <v>1093</v>
      </c>
      <c r="G364" t="s">
        <v>1102</v>
      </c>
      <c r="H364" t="s">
        <v>1039</v>
      </c>
      <c r="I364">
        <v>5</v>
      </c>
    </row>
    <row r="365" spans="1:9" x14ac:dyDescent="0.25">
      <c r="A365" t="s">
        <v>297</v>
      </c>
      <c r="B365" t="s">
        <v>332</v>
      </c>
      <c r="C365" t="s">
        <v>1106</v>
      </c>
      <c r="D365" s="3" t="s">
        <v>1109</v>
      </c>
      <c r="E365" t="s">
        <v>790</v>
      </c>
      <c r="F365" t="s">
        <v>1098</v>
      </c>
      <c r="G365" t="s">
        <v>1101</v>
      </c>
      <c r="H365" t="s">
        <v>907</v>
      </c>
      <c r="I365">
        <v>6.6</v>
      </c>
    </row>
    <row r="366" spans="1:9" x14ac:dyDescent="0.25">
      <c r="A366" t="s">
        <v>297</v>
      </c>
      <c r="B366" t="s">
        <v>332</v>
      </c>
      <c r="C366" t="s">
        <v>1106</v>
      </c>
      <c r="E366" t="s">
        <v>791</v>
      </c>
      <c r="F366" t="s">
        <v>404</v>
      </c>
      <c r="G366" t="s">
        <v>1102</v>
      </c>
      <c r="H366" t="s">
        <v>916</v>
      </c>
      <c r="I366" s="3">
        <v>15.35</v>
      </c>
    </row>
    <row r="367" spans="1:9" x14ac:dyDescent="0.25">
      <c r="A367" t="s">
        <v>297</v>
      </c>
      <c r="B367" t="s">
        <v>332</v>
      </c>
      <c r="C367" t="s">
        <v>1106</v>
      </c>
      <c r="D367" s="3" t="s">
        <v>1109</v>
      </c>
      <c r="E367" t="s">
        <v>793</v>
      </c>
      <c r="F367" t="s">
        <v>967</v>
      </c>
      <c r="G367" t="s">
        <v>1101</v>
      </c>
      <c r="H367" t="s">
        <v>906</v>
      </c>
      <c r="I367">
        <v>4.8</v>
      </c>
    </row>
    <row r="368" spans="1:9" x14ac:dyDescent="0.25">
      <c r="A368" t="s">
        <v>297</v>
      </c>
      <c r="B368" t="s">
        <v>332</v>
      </c>
      <c r="C368" t="s">
        <v>1106</v>
      </c>
      <c r="E368" t="s">
        <v>794</v>
      </c>
      <c r="F368" t="s">
        <v>407</v>
      </c>
      <c r="G368" t="s">
        <v>1102</v>
      </c>
      <c r="H368" t="s">
        <v>910</v>
      </c>
      <c r="I368" s="3">
        <v>50.24</v>
      </c>
    </row>
    <row r="369" spans="1:9" x14ac:dyDescent="0.25">
      <c r="A369" t="s">
        <v>297</v>
      </c>
      <c r="B369" t="s">
        <v>332</v>
      </c>
      <c r="C369" t="s">
        <v>1106</v>
      </c>
      <c r="D369" s="3" t="s">
        <v>1109</v>
      </c>
      <c r="E369" t="s">
        <v>795</v>
      </c>
      <c r="F369" t="s">
        <v>970</v>
      </c>
      <c r="G369" t="s">
        <v>1101</v>
      </c>
      <c r="H369" t="s">
        <v>906</v>
      </c>
      <c r="I369">
        <v>20.85</v>
      </c>
    </row>
    <row r="370" spans="1:9" x14ac:dyDescent="0.25">
      <c r="A370" t="s">
        <v>297</v>
      </c>
      <c r="B370" t="s">
        <v>332</v>
      </c>
      <c r="C370" t="s">
        <v>1106</v>
      </c>
      <c r="E370" t="s">
        <v>205</v>
      </c>
      <c r="F370" t="s">
        <v>1095</v>
      </c>
      <c r="G370" t="s">
        <v>1102</v>
      </c>
      <c r="H370" t="s">
        <v>917</v>
      </c>
      <c r="I370" s="3">
        <v>16.11</v>
      </c>
    </row>
    <row r="371" spans="1:9" x14ac:dyDescent="0.25">
      <c r="A371" t="s">
        <v>297</v>
      </c>
      <c r="B371" t="s">
        <v>332</v>
      </c>
      <c r="C371" t="s">
        <v>1106</v>
      </c>
      <c r="D371" s="3" t="s">
        <v>1112</v>
      </c>
      <c r="E371" t="s">
        <v>1085</v>
      </c>
      <c r="F371" t="s">
        <v>1095</v>
      </c>
      <c r="G371" t="s">
        <v>1102</v>
      </c>
      <c r="H371" t="s">
        <v>1039</v>
      </c>
      <c r="I371">
        <v>2.5</v>
      </c>
    </row>
    <row r="372" spans="1:9" x14ac:dyDescent="0.25">
      <c r="A372" t="s">
        <v>297</v>
      </c>
      <c r="B372" t="s">
        <v>332</v>
      </c>
      <c r="C372" t="s">
        <v>1106</v>
      </c>
      <c r="D372" s="3" t="s">
        <v>1109</v>
      </c>
      <c r="E372" t="s">
        <v>796</v>
      </c>
      <c r="F372" t="s">
        <v>1096</v>
      </c>
      <c r="G372" t="s">
        <v>1101</v>
      </c>
      <c r="H372" t="s">
        <v>907</v>
      </c>
      <c r="I372">
        <v>4.5999999999999996</v>
      </c>
    </row>
    <row r="373" spans="1:9" x14ac:dyDescent="0.25">
      <c r="A373" t="s">
        <v>297</v>
      </c>
      <c r="B373" t="s">
        <v>332</v>
      </c>
      <c r="C373" t="s">
        <v>1106</v>
      </c>
      <c r="E373" t="s">
        <v>206</v>
      </c>
      <c r="F373" t="s">
        <v>42</v>
      </c>
      <c r="G373" t="s">
        <v>1102</v>
      </c>
      <c r="H373" t="s">
        <v>917</v>
      </c>
      <c r="I373" s="3">
        <v>28.86</v>
      </c>
    </row>
    <row r="374" spans="1:9" x14ac:dyDescent="0.25">
      <c r="A374" t="s">
        <v>297</v>
      </c>
      <c r="B374" t="s">
        <v>332</v>
      </c>
      <c r="C374" t="s">
        <v>1106</v>
      </c>
      <c r="D374" s="3" t="s">
        <v>1109</v>
      </c>
      <c r="E374" t="s">
        <v>797</v>
      </c>
      <c r="F374" t="s">
        <v>974</v>
      </c>
      <c r="G374" t="s">
        <v>1101</v>
      </c>
      <c r="H374" t="s">
        <v>906</v>
      </c>
      <c r="I374">
        <v>9</v>
      </c>
    </row>
    <row r="375" spans="1:9" x14ac:dyDescent="0.25">
      <c r="A375" t="s">
        <v>297</v>
      </c>
      <c r="B375" t="s">
        <v>332</v>
      </c>
      <c r="C375" t="s">
        <v>1106</v>
      </c>
      <c r="D375" s="3" t="s">
        <v>1109</v>
      </c>
      <c r="E375" t="s">
        <v>798</v>
      </c>
      <c r="F375" t="s">
        <v>977</v>
      </c>
      <c r="G375" t="s">
        <v>1101</v>
      </c>
      <c r="H375" t="s">
        <v>906</v>
      </c>
      <c r="I375">
        <v>13</v>
      </c>
    </row>
    <row r="376" spans="1:9" x14ac:dyDescent="0.25">
      <c r="A376" t="s">
        <v>297</v>
      </c>
      <c r="B376" t="s">
        <v>332</v>
      </c>
      <c r="C376" t="s">
        <v>1106</v>
      </c>
      <c r="E376" t="s">
        <v>432</v>
      </c>
      <c r="F376" t="s">
        <v>406</v>
      </c>
      <c r="G376" t="s">
        <v>1102</v>
      </c>
      <c r="H376" t="s">
        <v>910</v>
      </c>
      <c r="I376" s="3">
        <v>52.81</v>
      </c>
    </row>
    <row r="377" spans="1:9" x14ac:dyDescent="0.25">
      <c r="A377" t="s">
        <v>297</v>
      </c>
      <c r="B377" t="s">
        <v>332</v>
      </c>
      <c r="C377" t="s">
        <v>1106</v>
      </c>
      <c r="D377" s="3" t="s">
        <v>1109</v>
      </c>
      <c r="E377" t="s">
        <v>799</v>
      </c>
      <c r="F377" t="s">
        <v>966</v>
      </c>
      <c r="G377" t="s">
        <v>1101</v>
      </c>
      <c r="H377" t="s">
        <v>906</v>
      </c>
      <c r="I377">
        <v>20.85</v>
      </c>
    </row>
    <row r="378" spans="1:9" x14ac:dyDescent="0.25">
      <c r="A378" t="s">
        <v>297</v>
      </c>
      <c r="B378" t="s">
        <v>332</v>
      </c>
      <c r="C378" t="s">
        <v>1106</v>
      </c>
      <c r="D378" s="3" t="s">
        <v>1113</v>
      </c>
      <c r="E378" t="s">
        <v>522</v>
      </c>
      <c r="F378" t="s">
        <v>244</v>
      </c>
      <c r="G378" t="s">
        <v>1102</v>
      </c>
      <c r="H378" t="s">
        <v>987</v>
      </c>
      <c r="I378">
        <v>89.4</v>
      </c>
    </row>
    <row r="379" spans="1:9" x14ac:dyDescent="0.25">
      <c r="A379" t="s">
        <v>353</v>
      </c>
      <c r="B379" t="s">
        <v>332</v>
      </c>
      <c r="C379" t="s">
        <v>1106</v>
      </c>
      <c r="E379" t="s">
        <v>216</v>
      </c>
      <c r="F379" t="s">
        <v>12</v>
      </c>
      <c r="G379" t="s">
        <v>1102</v>
      </c>
      <c r="H379" t="s">
        <v>917</v>
      </c>
      <c r="I379">
        <v>122.39</v>
      </c>
    </row>
    <row r="380" spans="1:9" x14ac:dyDescent="0.25">
      <c r="A380" t="s">
        <v>353</v>
      </c>
      <c r="B380" t="s">
        <v>332</v>
      </c>
      <c r="C380" t="s">
        <v>1106</v>
      </c>
      <c r="D380" s="3" t="s">
        <v>1109</v>
      </c>
      <c r="E380" t="s">
        <v>800</v>
      </c>
      <c r="F380" t="s">
        <v>968</v>
      </c>
      <c r="G380" t="s">
        <v>1101</v>
      </c>
      <c r="H380" t="s">
        <v>907</v>
      </c>
      <c r="I380">
        <v>68.400000000000006</v>
      </c>
    </row>
    <row r="381" spans="1:9" x14ac:dyDescent="0.25">
      <c r="A381" t="s">
        <v>353</v>
      </c>
      <c r="B381" t="s">
        <v>332</v>
      </c>
      <c r="C381" t="s">
        <v>1106</v>
      </c>
      <c r="E381" t="s">
        <v>217</v>
      </c>
      <c r="F381" t="s">
        <v>1093</v>
      </c>
      <c r="G381" t="s">
        <v>1102</v>
      </c>
      <c r="H381" t="s">
        <v>917</v>
      </c>
      <c r="I381">
        <v>17.68</v>
      </c>
    </row>
    <row r="382" spans="1:9" x14ac:dyDescent="0.25">
      <c r="A382" t="s">
        <v>353</v>
      </c>
      <c r="B382" t="s">
        <v>332</v>
      </c>
      <c r="C382" t="s">
        <v>1106</v>
      </c>
      <c r="D382" s="3" t="s">
        <v>1112</v>
      </c>
      <c r="E382" t="s">
        <v>1086</v>
      </c>
      <c r="F382" t="s">
        <v>1093</v>
      </c>
      <c r="G382" t="s">
        <v>1102</v>
      </c>
      <c r="H382" t="s">
        <v>1039</v>
      </c>
      <c r="I382">
        <v>5</v>
      </c>
    </row>
    <row r="383" spans="1:9" x14ac:dyDescent="0.25">
      <c r="A383" t="s">
        <v>353</v>
      </c>
      <c r="B383" t="s">
        <v>332</v>
      </c>
      <c r="C383" t="s">
        <v>1106</v>
      </c>
      <c r="D383" s="3" t="s">
        <v>1109</v>
      </c>
      <c r="E383" t="s">
        <v>801</v>
      </c>
      <c r="F383" t="s">
        <v>1098</v>
      </c>
      <c r="G383" t="s">
        <v>1101</v>
      </c>
      <c r="H383" t="s">
        <v>907</v>
      </c>
      <c r="I383">
        <v>6.6</v>
      </c>
    </row>
    <row r="384" spans="1:9" x14ac:dyDescent="0.25">
      <c r="A384" t="s">
        <v>353</v>
      </c>
      <c r="B384" t="s">
        <v>332</v>
      </c>
      <c r="C384" t="s">
        <v>1106</v>
      </c>
      <c r="E384" t="s">
        <v>802</v>
      </c>
      <c r="F384" t="s">
        <v>404</v>
      </c>
      <c r="G384" t="s">
        <v>1102</v>
      </c>
      <c r="H384" t="s">
        <v>916</v>
      </c>
      <c r="I384" s="3">
        <v>15.35</v>
      </c>
    </row>
    <row r="385" spans="1:9" x14ac:dyDescent="0.25">
      <c r="A385" t="s">
        <v>353</v>
      </c>
      <c r="B385" t="s">
        <v>332</v>
      </c>
      <c r="C385" t="s">
        <v>1106</v>
      </c>
      <c r="D385" s="3" t="s">
        <v>1109</v>
      </c>
      <c r="E385" t="s">
        <v>804</v>
      </c>
      <c r="F385" t="s">
        <v>967</v>
      </c>
      <c r="G385" t="s">
        <v>1101</v>
      </c>
      <c r="H385" t="s">
        <v>906</v>
      </c>
      <c r="I385">
        <v>4.8</v>
      </c>
    </row>
    <row r="386" spans="1:9" x14ac:dyDescent="0.25">
      <c r="A386" t="s">
        <v>353</v>
      </c>
      <c r="B386" t="s">
        <v>332</v>
      </c>
      <c r="C386" t="s">
        <v>1106</v>
      </c>
      <c r="E386" t="s">
        <v>805</v>
      </c>
      <c r="F386" t="s">
        <v>407</v>
      </c>
      <c r="G386" t="s">
        <v>1102</v>
      </c>
      <c r="H386" t="s">
        <v>910</v>
      </c>
      <c r="I386" s="3">
        <v>50.24</v>
      </c>
    </row>
    <row r="387" spans="1:9" x14ac:dyDescent="0.25">
      <c r="A387" t="s">
        <v>353</v>
      </c>
      <c r="B387" t="s">
        <v>332</v>
      </c>
      <c r="C387" t="s">
        <v>1106</v>
      </c>
      <c r="D387" s="3" t="s">
        <v>1109</v>
      </c>
      <c r="E387" t="s">
        <v>806</v>
      </c>
      <c r="F387" t="s">
        <v>970</v>
      </c>
      <c r="G387" t="s">
        <v>1101</v>
      </c>
      <c r="H387" t="s">
        <v>906</v>
      </c>
      <c r="I387">
        <v>20.85</v>
      </c>
    </row>
    <row r="388" spans="1:9" x14ac:dyDescent="0.25">
      <c r="A388" t="s">
        <v>353</v>
      </c>
      <c r="B388" t="s">
        <v>332</v>
      </c>
      <c r="C388" t="s">
        <v>1106</v>
      </c>
      <c r="E388" t="s">
        <v>218</v>
      </c>
      <c r="F388" t="s">
        <v>1095</v>
      </c>
      <c r="G388" t="s">
        <v>1102</v>
      </c>
      <c r="H388" t="s">
        <v>917</v>
      </c>
      <c r="I388" s="3">
        <v>16.11</v>
      </c>
    </row>
    <row r="389" spans="1:9" x14ac:dyDescent="0.25">
      <c r="A389" t="s">
        <v>353</v>
      </c>
      <c r="B389" t="s">
        <v>332</v>
      </c>
      <c r="C389" t="s">
        <v>1106</v>
      </c>
      <c r="D389" s="3" t="s">
        <v>1112</v>
      </c>
      <c r="E389" t="s">
        <v>1087</v>
      </c>
      <c r="F389" t="s">
        <v>1095</v>
      </c>
      <c r="G389" t="s">
        <v>1102</v>
      </c>
      <c r="H389" t="s">
        <v>1039</v>
      </c>
      <c r="I389">
        <v>2.5</v>
      </c>
    </row>
    <row r="390" spans="1:9" x14ac:dyDescent="0.25">
      <c r="A390" t="s">
        <v>353</v>
      </c>
      <c r="B390" t="s">
        <v>332</v>
      </c>
      <c r="C390" t="s">
        <v>1106</v>
      </c>
      <c r="D390" s="3" t="s">
        <v>1109</v>
      </c>
      <c r="E390" t="s">
        <v>807</v>
      </c>
      <c r="F390" t="s">
        <v>1096</v>
      </c>
      <c r="G390" t="s">
        <v>1101</v>
      </c>
      <c r="H390" t="s">
        <v>907</v>
      </c>
      <c r="I390">
        <v>4.5999999999999996</v>
      </c>
    </row>
    <row r="391" spans="1:9" x14ac:dyDescent="0.25">
      <c r="A391" t="s">
        <v>353</v>
      </c>
      <c r="B391" t="s">
        <v>332</v>
      </c>
      <c r="C391" t="s">
        <v>1106</v>
      </c>
      <c r="E391" t="s">
        <v>219</v>
      </c>
      <c r="F391" t="s">
        <v>42</v>
      </c>
      <c r="G391" t="s">
        <v>1102</v>
      </c>
      <c r="H391" t="s">
        <v>917</v>
      </c>
      <c r="I391" s="3">
        <v>28.86</v>
      </c>
    </row>
    <row r="392" spans="1:9" x14ac:dyDescent="0.25">
      <c r="A392" t="s">
        <v>353</v>
      </c>
      <c r="B392" t="s">
        <v>332</v>
      </c>
      <c r="C392" t="s">
        <v>1106</v>
      </c>
      <c r="D392" s="3" t="s">
        <v>1109</v>
      </c>
      <c r="E392" t="s">
        <v>808</v>
      </c>
      <c r="F392" t="s">
        <v>974</v>
      </c>
      <c r="G392" t="s">
        <v>1101</v>
      </c>
      <c r="H392" t="s">
        <v>906</v>
      </c>
      <c r="I392">
        <v>9</v>
      </c>
    </row>
    <row r="393" spans="1:9" x14ac:dyDescent="0.25">
      <c r="A393" t="s">
        <v>353</v>
      </c>
      <c r="B393" t="s">
        <v>332</v>
      </c>
      <c r="C393" t="s">
        <v>1106</v>
      </c>
      <c r="D393" s="3" t="s">
        <v>1109</v>
      </c>
      <c r="E393" t="s">
        <v>809</v>
      </c>
      <c r="F393" t="s">
        <v>977</v>
      </c>
      <c r="G393" t="s">
        <v>1101</v>
      </c>
      <c r="H393" t="s">
        <v>906</v>
      </c>
      <c r="I393">
        <v>13</v>
      </c>
    </row>
    <row r="394" spans="1:9" x14ac:dyDescent="0.25">
      <c r="A394" t="s">
        <v>353</v>
      </c>
      <c r="B394" t="s">
        <v>332</v>
      </c>
      <c r="C394" t="s">
        <v>1106</v>
      </c>
      <c r="E394" t="s">
        <v>433</v>
      </c>
      <c r="F394" t="s">
        <v>406</v>
      </c>
      <c r="G394" t="s">
        <v>1102</v>
      </c>
      <c r="H394" t="s">
        <v>910</v>
      </c>
      <c r="I394" s="3">
        <v>52.81</v>
      </c>
    </row>
    <row r="395" spans="1:9" x14ac:dyDescent="0.25">
      <c r="A395" t="s">
        <v>353</v>
      </c>
      <c r="B395" t="s">
        <v>332</v>
      </c>
      <c r="C395" t="s">
        <v>1106</v>
      </c>
      <c r="D395" s="3" t="s">
        <v>1109</v>
      </c>
      <c r="E395" t="s">
        <v>810</v>
      </c>
      <c r="F395" t="s">
        <v>966</v>
      </c>
      <c r="G395" t="s">
        <v>1101</v>
      </c>
      <c r="H395" t="s">
        <v>906</v>
      </c>
      <c r="I395">
        <v>20.85</v>
      </c>
    </row>
    <row r="396" spans="1:9" x14ac:dyDescent="0.25">
      <c r="A396" t="s">
        <v>353</v>
      </c>
      <c r="B396" t="s">
        <v>332</v>
      </c>
      <c r="C396" t="s">
        <v>1106</v>
      </c>
      <c r="E396" t="s">
        <v>434</v>
      </c>
      <c r="F396" t="s">
        <v>316</v>
      </c>
      <c r="G396" t="s">
        <v>1102</v>
      </c>
      <c r="H396" t="s">
        <v>987</v>
      </c>
      <c r="I396">
        <v>54.79</v>
      </c>
    </row>
    <row r="397" spans="1:9" x14ac:dyDescent="0.25">
      <c r="A397" t="s">
        <v>353</v>
      </c>
      <c r="B397" t="s">
        <v>332</v>
      </c>
      <c r="C397" t="s">
        <v>1106</v>
      </c>
      <c r="D397" s="3" t="s">
        <v>1109</v>
      </c>
      <c r="E397" t="s">
        <v>813</v>
      </c>
      <c r="F397" t="s">
        <v>978</v>
      </c>
      <c r="G397" t="s">
        <v>1101</v>
      </c>
      <c r="H397" t="s">
        <v>906</v>
      </c>
      <c r="I397">
        <v>15.2</v>
      </c>
    </row>
    <row r="398" spans="1:9" x14ac:dyDescent="0.25">
      <c r="A398" t="s">
        <v>353</v>
      </c>
      <c r="B398" t="s">
        <v>332</v>
      </c>
      <c r="C398" t="s">
        <v>1106</v>
      </c>
      <c r="D398" s="3" t="s">
        <v>1113</v>
      </c>
      <c r="E398" t="s">
        <v>523</v>
      </c>
      <c r="F398" t="s">
        <v>244</v>
      </c>
      <c r="G398" t="s">
        <v>1102</v>
      </c>
      <c r="H398" t="s">
        <v>987</v>
      </c>
      <c r="I398">
        <v>27.9</v>
      </c>
    </row>
    <row r="399" spans="1:9" x14ac:dyDescent="0.25">
      <c r="A399" t="s">
        <v>54</v>
      </c>
      <c r="B399" t="s">
        <v>108</v>
      </c>
      <c r="C399" t="s">
        <v>1106</v>
      </c>
      <c r="E399" t="s">
        <v>58</v>
      </c>
      <c r="F399" t="s">
        <v>12</v>
      </c>
      <c r="G399" t="s">
        <v>1102</v>
      </c>
      <c r="H399" t="s">
        <v>917</v>
      </c>
      <c r="I399" s="3">
        <v>151.9</v>
      </c>
    </row>
    <row r="400" spans="1:9" x14ac:dyDescent="0.25">
      <c r="A400" t="s">
        <v>54</v>
      </c>
      <c r="B400" t="s">
        <v>108</v>
      </c>
      <c r="C400" t="s">
        <v>1106</v>
      </c>
      <c r="D400" s="3" t="s">
        <v>1109</v>
      </c>
      <c r="E400" t="s">
        <v>814</v>
      </c>
      <c r="F400" t="s">
        <v>968</v>
      </c>
      <c r="G400" t="s">
        <v>1101</v>
      </c>
      <c r="H400" t="s">
        <v>907</v>
      </c>
      <c r="I400">
        <v>68.400000000000006</v>
      </c>
    </row>
    <row r="401" spans="1:9" x14ac:dyDescent="0.25">
      <c r="A401" t="s">
        <v>54</v>
      </c>
      <c r="B401" t="s">
        <v>108</v>
      </c>
      <c r="C401" t="s">
        <v>1106</v>
      </c>
      <c r="E401" t="s">
        <v>59</v>
      </c>
      <c r="F401" t="s">
        <v>1093</v>
      </c>
      <c r="G401" t="s">
        <v>1102</v>
      </c>
      <c r="H401" t="s">
        <v>917</v>
      </c>
      <c r="I401" s="3">
        <v>21.92</v>
      </c>
    </row>
    <row r="402" spans="1:9" x14ac:dyDescent="0.25">
      <c r="A402" t="s">
        <v>54</v>
      </c>
      <c r="B402" t="s">
        <v>108</v>
      </c>
      <c r="C402" t="s">
        <v>1106</v>
      </c>
      <c r="D402" s="3" t="s">
        <v>1112</v>
      </c>
      <c r="E402" t="s">
        <v>1050</v>
      </c>
      <c r="F402" t="s">
        <v>1093</v>
      </c>
      <c r="G402" t="s">
        <v>1102</v>
      </c>
      <c r="H402" t="s">
        <v>1039</v>
      </c>
      <c r="I402">
        <v>5</v>
      </c>
    </row>
    <row r="403" spans="1:9" x14ac:dyDescent="0.25">
      <c r="A403" t="s">
        <v>54</v>
      </c>
      <c r="B403" t="s">
        <v>108</v>
      </c>
      <c r="C403" t="s">
        <v>1106</v>
      </c>
      <c r="D403" s="3" t="s">
        <v>1109</v>
      </c>
      <c r="E403" t="s">
        <v>815</v>
      </c>
      <c r="F403" t="s">
        <v>1098</v>
      </c>
      <c r="G403" t="s">
        <v>1101</v>
      </c>
      <c r="H403" t="s">
        <v>907</v>
      </c>
      <c r="I403">
        <v>6.6</v>
      </c>
    </row>
    <row r="404" spans="1:9" x14ac:dyDescent="0.25">
      <c r="A404" t="s">
        <v>54</v>
      </c>
      <c r="B404" t="s">
        <v>108</v>
      </c>
      <c r="C404" t="s">
        <v>1106</v>
      </c>
      <c r="E404" t="s">
        <v>816</v>
      </c>
      <c r="F404" t="s">
        <v>404</v>
      </c>
      <c r="G404" t="s">
        <v>1102</v>
      </c>
      <c r="H404" t="s">
        <v>916</v>
      </c>
      <c r="I404" s="3">
        <v>15.35</v>
      </c>
    </row>
    <row r="405" spans="1:9" x14ac:dyDescent="0.25">
      <c r="A405" t="s">
        <v>54</v>
      </c>
      <c r="B405" t="s">
        <v>108</v>
      </c>
      <c r="C405" t="s">
        <v>1106</v>
      </c>
      <c r="D405" s="3" t="s">
        <v>1109</v>
      </c>
      <c r="E405" t="s">
        <v>817</v>
      </c>
      <c r="F405" t="s">
        <v>967</v>
      </c>
      <c r="G405" t="s">
        <v>1101</v>
      </c>
      <c r="H405" t="s">
        <v>906</v>
      </c>
      <c r="I405">
        <v>4.8</v>
      </c>
    </row>
    <row r="406" spans="1:9" x14ac:dyDescent="0.25">
      <c r="A406" t="s">
        <v>54</v>
      </c>
      <c r="B406" t="s">
        <v>108</v>
      </c>
      <c r="C406" t="s">
        <v>1106</v>
      </c>
      <c r="E406" t="s">
        <v>408</v>
      </c>
      <c r="F406" t="s">
        <v>407</v>
      </c>
      <c r="G406" t="s">
        <v>1102</v>
      </c>
      <c r="H406" t="s">
        <v>910</v>
      </c>
      <c r="I406" s="3">
        <v>50.24</v>
      </c>
    </row>
    <row r="407" spans="1:9" x14ac:dyDescent="0.25">
      <c r="A407" t="s">
        <v>54</v>
      </c>
      <c r="B407" t="s">
        <v>108</v>
      </c>
      <c r="C407" t="s">
        <v>1106</v>
      </c>
      <c r="D407" s="3" t="s">
        <v>1109</v>
      </c>
      <c r="E407" t="s">
        <v>818</v>
      </c>
      <c r="F407" t="s">
        <v>970</v>
      </c>
      <c r="G407" t="s">
        <v>1101</v>
      </c>
      <c r="H407" t="s">
        <v>906</v>
      </c>
      <c r="I407">
        <v>20.85</v>
      </c>
    </row>
    <row r="408" spans="1:9" x14ac:dyDescent="0.25">
      <c r="A408" t="s">
        <v>54</v>
      </c>
      <c r="B408" t="s">
        <v>108</v>
      </c>
      <c r="C408" t="s">
        <v>1106</v>
      </c>
      <c r="E408" t="s">
        <v>60</v>
      </c>
      <c r="F408" t="s">
        <v>1095</v>
      </c>
      <c r="G408" t="s">
        <v>1102</v>
      </c>
      <c r="H408" t="s">
        <v>917</v>
      </c>
      <c r="I408" s="3">
        <v>16.11</v>
      </c>
    </row>
    <row r="409" spans="1:9" x14ac:dyDescent="0.25">
      <c r="A409" t="s">
        <v>54</v>
      </c>
      <c r="B409" t="s">
        <v>108</v>
      </c>
      <c r="C409" t="s">
        <v>1106</v>
      </c>
      <c r="D409" s="3" t="s">
        <v>1112</v>
      </c>
      <c r="E409" t="s">
        <v>1051</v>
      </c>
      <c r="F409" t="s">
        <v>1095</v>
      </c>
      <c r="G409" t="s">
        <v>1102</v>
      </c>
      <c r="H409" t="s">
        <v>1039</v>
      </c>
      <c r="I409">
        <v>2.5</v>
      </c>
    </row>
    <row r="410" spans="1:9" x14ac:dyDescent="0.25">
      <c r="A410" t="s">
        <v>54</v>
      </c>
      <c r="B410" t="s">
        <v>108</v>
      </c>
      <c r="C410" t="s">
        <v>1106</v>
      </c>
      <c r="D410" s="3" t="s">
        <v>1109</v>
      </c>
      <c r="E410" t="s">
        <v>819</v>
      </c>
      <c r="F410" t="s">
        <v>1096</v>
      </c>
      <c r="G410" t="s">
        <v>1101</v>
      </c>
      <c r="H410" t="s">
        <v>907</v>
      </c>
      <c r="I410">
        <v>4.5999999999999996</v>
      </c>
    </row>
    <row r="411" spans="1:9" x14ac:dyDescent="0.25">
      <c r="A411" t="s">
        <v>54</v>
      </c>
      <c r="B411" t="s">
        <v>108</v>
      </c>
      <c r="C411" t="s">
        <v>1106</v>
      </c>
      <c r="E411" t="s">
        <v>61</v>
      </c>
      <c r="F411" t="s">
        <v>42</v>
      </c>
      <c r="G411" t="s">
        <v>1102</v>
      </c>
      <c r="H411" t="s">
        <v>917</v>
      </c>
      <c r="I411" s="3">
        <v>28.86</v>
      </c>
    </row>
    <row r="412" spans="1:9" x14ac:dyDescent="0.25">
      <c r="A412" t="s">
        <v>54</v>
      </c>
      <c r="B412" t="s">
        <v>108</v>
      </c>
      <c r="C412" t="s">
        <v>1106</v>
      </c>
      <c r="D412" s="3" t="s">
        <v>1109</v>
      </c>
      <c r="E412" t="s">
        <v>820</v>
      </c>
      <c r="F412" t="s">
        <v>974</v>
      </c>
      <c r="G412" t="s">
        <v>1101</v>
      </c>
      <c r="H412" t="s">
        <v>906</v>
      </c>
      <c r="I412">
        <v>9</v>
      </c>
    </row>
    <row r="413" spans="1:9" x14ac:dyDescent="0.25">
      <c r="A413" t="s">
        <v>54</v>
      </c>
      <c r="B413" t="s">
        <v>108</v>
      </c>
      <c r="C413" t="s">
        <v>1106</v>
      </c>
      <c r="D413" s="3" t="s">
        <v>1109</v>
      </c>
      <c r="E413" t="s">
        <v>821</v>
      </c>
      <c r="F413" t="s">
        <v>977</v>
      </c>
      <c r="G413" t="s">
        <v>1101</v>
      </c>
      <c r="H413" t="s">
        <v>906</v>
      </c>
      <c r="I413">
        <v>13</v>
      </c>
    </row>
    <row r="414" spans="1:9" x14ac:dyDescent="0.25">
      <c r="A414" t="s">
        <v>54</v>
      </c>
      <c r="B414" t="s">
        <v>108</v>
      </c>
      <c r="C414" t="s">
        <v>1106</v>
      </c>
      <c r="E414" t="s">
        <v>415</v>
      </c>
      <c r="F414" t="s">
        <v>406</v>
      </c>
      <c r="G414" t="s">
        <v>1102</v>
      </c>
      <c r="H414" t="s">
        <v>910</v>
      </c>
      <c r="I414" s="3">
        <v>52.81</v>
      </c>
    </row>
    <row r="415" spans="1:9" x14ac:dyDescent="0.25">
      <c r="A415" t="s">
        <v>54</v>
      </c>
      <c r="B415" t="s">
        <v>108</v>
      </c>
      <c r="C415" t="s">
        <v>1106</v>
      </c>
      <c r="D415" s="3" t="s">
        <v>1109</v>
      </c>
      <c r="E415" t="s">
        <v>822</v>
      </c>
      <c r="F415" t="s">
        <v>966</v>
      </c>
      <c r="G415" t="s">
        <v>1101</v>
      </c>
      <c r="H415" t="s">
        <v>906</v>
      </c>
      <c r="I415">
        <v>20.85</v>
      </c>
    </row>
    <row r="416" spans="1:9" x14ac:dyDescent="0.25">
      <c r="A416" t="s">
        <v>54</v>
      </c>
      <c r="B416" t="s">
        <v>108</v>
      </c>
      <c r="C416" t="s">
        <v>1106</v>
      </c>
      <c r="D416" s="3" t="s">
        <v>1113</v>
      </c>
      <c r="E416" t="s">
        <v>505</v>
      </c>
      <c r="F416" t="s">
        <v>244</v>
      </c>
      <c r="G416" t="s">
        <v>1102</v>
      </c>
      <c r="H416" t="s">
        <v>987</v>
      </c>
      <c r="I416">
        <v>103.5</v>
      </c>
    </row>
    <row r="417" spans="1:9" x14ac:dyDescent="0.25">
      <c r="A417" t="s">
        <v>41</v>
      </c>
      <c r="B417" t="s">
        <v>331</v>
      </c>
      <c r="C417" t="s">
        <v>1106</v>
      </c>
      <c r="E417" t="s">
        <v>128</v>
      </c>
      <c r="F417" t="s">
        <v>12</v>
      </c>
      <c r="G417" t="s">
        <v>1102</v>
      </c>
      <c r="H417" t="s">
        <v>917</v>
      </c>
      <c r="I417" s="3">
        <v>151.9</v>
      </c>
    </row>
    <row r="418" spans="1:9" x14ac:dyDescent="0.25">
      <c r="A418" t="s">
        <v>41</v>
      </c>
      <c r="B418" t="s">
        <v>331</v>
      </c>
      <c r="C418" t="s">
        <v>1106</v>
      </c>
      <c r="D418" s="3" t="s">
        <v>1109</v>
      </c>
      <c r="E418" t="s">
        <v>824</v>
      </c>
      <c r="F418" t="s">
        <v>968</v>
      </c>
      <c r="G418" t="s">
        <v>1101</v>
      </c>
      <c r="H418" t="s">
        <v>907</v>
      </c>
      <c r="I418">
        <v>68.400000000000006</v>
      </c>
    </row>
    <row r="419" spans="1:9" x14ac:dyDescent="0.25">
      <c r="A419" t="s">
        <v>41</v>
      </c>
      <c r="B419" t="s">
        <v>331</v>
      </c>
      <c r="C419" t="s">
        <v>1106</v>
      </c>
      <c r="E419" t="s">
        <v>129</v>
      </c>
      <c r="F419" t="s">
        <v>1093</v>
      </c>
      <c r="G419" t="s">
        <v>1102</v>
      </c>
      <c r="H419" t="s">
        <v>917</v>
      </c>
      <c r="I419" s="3">
        <v>21.92</v>
      </c>
    </row>
    <row r="420" spans="1:9" x14ac:dyDescent="0.25">
      <c r="A420" t="s">
        <v>41</v>
      </c>
      <c r="B420" t="s">
        <v>331</v>
      </c>
      <c r="C420" t="s">
        <v>1106</v>
      </c>
      <c r="D420" s="3" t="s">
        <v>1112</v>
      </c>
      <c r="E420" t="s">
        <v>1052</v>
      </c>
      <c r="F420" t="s">
        <v>1093</v>
      </c>
      <c r="G420" t="s">
        <v>1102</v>
      </c>
      <c r="H420" t="s">
        <v>1039</v>
      </c>
      <c r="I420">
        <v>5</v>
      </c>
    </row>
    <row r="421" spans="1:9" x14ac:dyDescent="0.25">
      <c r="A421" t="s">
        <v>41</v>
      </c>
      <c r="B421" t="s">
        <v>331</v>
      </c>
      <c r="C421" t="s">
        <v>1106</v>
      </c>
      <c r="D421" s="3" t="s">
        <v>1109</v>
      </c>
      <c r="E421" t="s">
        <v>825</v>
      </c>
      <c r="F421" t="s">
        <v>1098</v>
      </c>
      <c r="G421" t="s">
        <v>1101</v>
      </c>
      <c r="H421" t="s">
        <v>907</v>
      </c>
      <c r="I421">
        <v>6.6</v>
      </c>
    </row>
    <row r="422" spans="1:9" x14ac:dyDescent="0.25">
      <c r="A422" t="s">
        <v>41</v>
      </c>
      <c r="B422" t="s">
        <v>331</v>
      </c>
      <c r="C422" t="s">
        <v>1106</v>
      </c>
      <c r="E422" t="s">
        <v>826</v>
      </c>
      <c r="F422" t="s">
        <v>404</v>
      </c>
      <c r="G422" t="s">
        <v>1102</v>
      </c>
      <c r="H422" t="s">
        <v>916</v>
      </c>
      <c r="I422" s="3">
        <v>15.35</v>
      </c>
    </row>
    <row r="423" spans="1:9" x14ac:dyDescent="0.25">
      <c r="A423" t="s">
        <v>41</v>
      </c>
      <c r="B423" t="s">
        <v>331</v>
      </c>
      <c r="C423" t="s">
        <v>1106</v>
      </c>
      <c r="D423" s="3" t="s">
        <v>1109</v>
      </c>
      <c r="E423" t="s">
        <v>827</v>
      </c>
      <c r="F423" t="s">
        <v>967</v>
      </c>
      <c r="G423" t="s">
        <v>1101</v>
      </c>
      <c r="H423" t="s">
        <v>906</v>
      </c>
      <c r="I423">
        <v>4.8</v>
      </c>
    </row>
    <row r="424" spans="1:9" x14ac:dyDescent="0.25">
      <c r="A424" t="s">
        <v>41</v>
      </c>
      <c r="B424" t="s">
        <v>331</v>
      </c>
      <c r="C424" t="s">
        <v>1106</v>
      </c>
      <c r="E424" t="s">
        <v>409</v>
      </c>
      <c r="F424" t="s">
        <v>407</v>
      </c>
      <c r="G424" t="s">
        <v>1102</v>
      </c>
      <c r="H424" t="s">
        <v>910</v>
      </c>
      <c r="I424" s="3">
        <v>50.24</v>
      </c>
    </row>
    <row r="425" spans="1:9" x14ac:dyDescent="0.25">
      <c r="A425" t="s">
        <v>41</v>
      </c>
      <c r="B425" t="s">
        <v>331</v>
      </c>
      <c r="C425" t="s">
        <v>1106</v>
      </c>
      <c r="D425" s="3" t="s">
        <v>1109</v>
      </c>
      <c r="E425" t="s">
        <v>828</v>
      </c>
      <c r="F425" t="s">
        <v>970</v>
      </c>
      <c r="G425" t="s">
        <v>1101</v>
      </c>
      <c r="H425" t="s">
        <v>906</v>
      </c>
      <c r="I425">
        <v>20.85</v>
      </c>
    </row>
    <row r="426" spans="1:9" x14ac:dyDescent="0.25">
      <c r="A426" t="s">
        <v>41</v>
      </c>
      <c r="B426" t="s">
        <v>331</v>
      </c>
      <c r="C426" t="s">
        <v>1106</v>
      </c>
      <c r="E426" t="s">
        <v>130</v>
      </c>
      <c r="F426" t="s">
        <v>1095</v>
      </c>
      <c r="G426" t="s">
        <v>1102</v>
      </c>
      <c r="H426" t="s">
        <v>917</v>
      </c>
      <c r="I426" s="3">
        <v>16.11</v>
      </c>
    </row>
    <row r="427" spans="1:9" x14ac:dyDescent="0.25">
      <c r="A427" t="s">
        <v>41</v>
      </c>
      <c r="B427" t="s">
        <v>331</v>
      </c>
      <c r="C427" t="s">
        <v>1106</v>
      </c>
      <c r="D427" s="3" t="s">
        <v>1112</v>
      </c>
      <c r="E427" t="s">
        <v>1053</v>
      </c>
      <c r="F427" t="s">
        <v>1095</v>
      </c>
      <c r="G427" t="s">
        <v>1102</v>
      </c>
      <c r="H427" t="s">
        <v>1039</v>
      </c>
      <c r="I427">
        <v>2.5</v>
      </c>
    </row>
    <row r="428" spans="1:9" x14ac:dyDescent="0.25">
      <c r="A428" t="s">
        <v>41</v>
      </c>
      <c r="B428" t="s">
        <v>331</v>
      </c>
      <c r="C428" t="s">
        <v>1106</v>
      </c>
      <c r="D428" s="3" t="s">
        <v>1109</v>
      </c>
      <c r="E428" t="s">
        <v>829</v>
      </c>
      <c r="F428" t="s">
        <v>1096</v>
      </c>
      <c r="G428" t="s">
        <v>1101</v>
      </c>
      <c r="H428" t="s">
        <v>907</v>
      </c>
      <c r="I428">
        <v>4.5999999999999996</v>
      </c>
    </row>
    <row r="429" spans="1:9" x14ac:dyDescent="0.25">
      <c r="A429" t="s">
        <v>41</v>
      </c>
      <c r="B429" t="s">
        <v>331</v>
      </c>
      <c r="C429" t="s">
        <v>1106</v>
      </c>
      <c r="E429" t="s">
        <v>131</v>
      </c>
      <c r="F429" t="s">
        <v>42</v>
      </c>
      <c r="G429" t="s">
        <v>1102</v>
      </c>
      <c r="H429" t="s">
        <v>917</v>
      </c>
      <c r="I429" s="3">
        <v>28.86</v>
      </c>
    </row>
    <row r="430" spans="1:9" x14ac:dyDescent="0.25">
      <c r="A430" t="s">
        <v>41</v>
      </c>
      <c r="B430" t="s">
        <v>331</v>
      </c>
      <c r="C430" t="s">
        <v>1106</v>
      </c>
      <c r="D430" s="3" t="s">
        <v>1109</v>
      </c>
      <c r="E430" t="s">
        <v>830</v>
      </c>
      <c r="F430" t="s">
        <v>974</v>
      </c>
      <c r="G430" t="s">
        <v>1101</v>
      </c>
      <c r="H430" t="s">
        <v>906</v>
      </c>
      <c r="I430">
        <v>9</v>
      </c>
    </row>
    <row r="431" spans="1:9" x14ac:dyDescent="0.25">
      <c r="A431" t="s">
        <v>41</v>
      </c>
      <c r="B431" t="s">
        <v>331</v>
      </c>
      <c r="C431" t="s">
        <v>1106</v>
      </c>
      <c r="D431" s="3" t="s">
        <v>1109</v>
      </c>
      <c r="E431" t="s">
        <v>831</v>
      </c>
      <c r="F431" t="s">
        <v>977</v>
      </c>
      <c r="G431" t="s">
        <v>1101</v>
      </c>
      <c r="H431" t="s">
        <v>906</v>
      </c>
      <c r="I431">
        <v>13</v>
      </c>
    </row>
    <row r="432" spans="1:9" x14ac:dyDescent="0.25">
      <c r="A432" t="s">
        <v>41</v>
      </c>
      <c r="B432" t="s">
        <v>331</v>
      </c>
      <c r="C432" t="s">
        <v>1106</v>
      </c>
      <c r="E432" t="s">
        <v>416</v>
      </c>
      <c r="F432" t="s">
        <v>406</v>
      </c>
      <c r="G432" t="s">
        <v>1102</v>
      </c>
      <c r="H432" t="s">
        <v>910</v>
      </c>
      <c r="I432" s="3">
        <v>52.81</v>
      </c>
    </row>
    <row r="433" spans="1:9" x14ac:dyDescent="0.25">
      <c r="A433" t="s">
        <v>41</v>
      </c>
      <c r="B433" t="s">
        <v>331</v>
      </c>
      <c r="C433" t="s">
        <v>1106</v>
      </c>
      <c r="D433" s="3" t="s">
        <v>1109</v>
      </c>
      <c r="E433" t="s">
        <v>832</v>
      </c>
      <c r="F433" t="s">
        <v>966</v>
      </c>
      <c r="G433" t="s">
        <v>1101</v>
      </c>
      <c r="H433" t="s">
        <v>906</v>
      </c>
      <c r="I433">
        <v>20.85</v>
      </c>
    </row>
    <row r="434" spans="1:9" x14ac:dyDescent="0.25">
      <c r="A434" t="s">
        <v>41</v>
      </c>
      <c r="B434" t="s">
        <v>331</v>
      </c>
      <c r="C434" t="s">
        <v>1106</v>
      </c>
      <c r="D434" s="3" t="s">
        <v>1113</v>
      </c>
      <c r="E434" t="s">
        <v>506</v>
      </c>
      <c r="F434" t="s">
        <v>244</v>
      </c>
      <c r="G434" t="s">
        <v>1102</v>
      </c>
      <c r="H434" t="s">
        <v>987</v>
      </c>
      <c r="I434">
        <v>103.5</v>
      </c>
    </row>
    <row r="435" spans="1:9" x14ac:dyDescent="0.25">
      <c r="A435" t="s">
        <v>339</v>
      </c>
      <c r="B435" t="s">
        <v>331</v>
      </c>
      <c r="C435" t="s">
        <v>1106</v>
      </c>
      <c r="E435" t="s">
        <v>135</v>
      </c>
      <c r="F435" t="s">
        <v>12</v>
      </c>
      <c r="G435" t="s">
        <v>1102</v>
      </c>
      <c r="H435" t="s">
        <v>917</v>
      </c>
      <c r="I435" s="3">
        <v>151.9</v>
      </c>
    </row>
    <row r="436" spans="1:9" x14ac:dyDescent="0.25">
      <c r="A436" t="s">
        <v>339</v>
      </c>
      <c r="B436" t="s">
        <v>331</v>
      </c>
      <c r="C436" t="s">
        <v>1106</v>
      </c>
      <c r="D436" s="3" t="s">
        <v>1109</v>
      </c>
      <c r="E436" t="s">
        <v>833</v>
      </c>
      <c r="F436" t="s">
        <v>968</v>
      </c>
      <c r="G436" t="s">
        <v>1101</v>
      </c>
      <c r="H436" t="s">
        <v>907</v>
      </c>
      <c r="I436">
        <v>68.400000000000006</v>
      </c>
    </row>
    <row r="437" spans="1:9" x14ac:dyDescent="0.25">
      <c r="A437" t="s">
        <v>339</v>
      </c>
      <c r="B437" t="s">
        <v>331</v>
      </c>
      <c r="C437" t="s">
        <v>1106</v>
      </c>
      <c r="E437" t="s">
        <v>136</v>
      </c>
      <c r="F437" t="s">
        <v>1093</v>
      </c>
      <c r="G437" t="s">
        <v>1102</v>
      </c>
      <c r="H437" t="s">
        <v>917</v>
      </c>
      <c r="I437" s="3">
        <v>21.92</v>
      </c>
    </row>
    <row r="438" spans="1:9" x14ac:dyDescent="0.25">
      <c r="A438" t="s">
        <v>339</v>
      </c>
      <c r="B438" t="s">
        <v>331</v>
      </c>
      <c r="C438" t="s">
        <v>1106</v>
      </c>
      <c r="D438" s="3" t="s">
        <v>1112</v>
      </c>
      <c r="E438" t="s">
        <v>1054</v>
      </c>
      <c r="F438" t="s">
        <v>1093</v>
      </c>
      <c r="G438" t="s">
        <v>1102</v>
      </c>
      <c r="H438" t="s">
        <v>1039</v>
      </c>
      <c r="I438">
        <v>5</v>
      </c>
    </row>
    <row r="439" spans="1:9" x14ac:dyDescent="0.25">
      <c r="A439" t="s">
        <v>339</v>
      </c>
      <c r="B439" t="s">
        <v>331</v>
      </c>
      <c r="C439" t="s">
        <v>1106</v>
      </c>
      <c r="D439" s="3" t="s">
        <v>1109</v>
      </c>
      <c r="E439" t="s">
        <v>834</v>
      </c>
      <c r="F439" t="s">
        <v>1098</v>
      </c>
      <c r="G439" t="s">
        <v>1101</v>
      </c>
      <c r="H439" t="s">
        <v>907</v>
      </c>
      <c r="I439">
        <v>6.6</v>
      </c>
    </row>
    <row r="440" spans="1:9" x14ac:dyDescent="0.25">
      <c r="A440" t="s">
        <v>339</v>
      </c>
      <c r="B440" t="s">
        <v>331</v>
      </c>
      <c r="C440" t="s">
        <v>1106</v>
      </c>
      <c r="E440" t="s">
        <v>835</v>
      </c>
      <c r="F440" t="s">
        <v>404</v>
      </c>
      <c r="G440" t="s">
        <v>1102</v>
      </c>
      <c r="H440" t="s">
        <v>916</v>
      </c>
      <c r="I440" s="3">
        <v>15.35</v>
      </c>
    </row>
    <row r="441" spans="1:9" x14ac:dyDescent="0.25">
      <c r="A441" t="s">
        <v>339</v>
      </c>
      <c r="B441" t="s">
        <v>331</v>
      </c>
      <c r="C441" t="s">
        <v>1106</v>
      </c>
      <c r="D441" s="3" t="s">
        <v>1109</v>
      </c>
      <c r="E441" t="s">
        <v>836</v>
      </c>
      <c r="F441" t="s">
        <v>967</v>
      </c>
      <c r="G441" t="s">
        <v>1101</v>
      </c>
      <c r="H441" t="s">
        <v>906</v>
      </c>
      <c r="I441">
        <v>4.8</v>
      </c>
    </row>
    <row r="442" spans="1:9" x14ac:dyDescent="0.25">
      <c r="A442" t="s">
        <v>339</v>
      </c>
      <c r="B442" t="s">
        <v>331</v>
      </c>
      <c r="C442" t="s">
        <v>1106</v>
      </c>
      <c r="E442" t="s">
        <v>410</v>
      </c>
      <c r="F442" t="s">
        <v>407</v>
      </c>
      <c r="G442" t="s">
        <v>1102</v>
      </c>
      <c r="H442" t="s">
        <v>910</v>
      </c>
      <c r="I442" s="3">
        <v>50.24</v>
      </c>
    </row>
    <row r="443" spans="1:9" x14ac:dyDescent="0.25">
      <c r="A443" t="s">
        <v>339</v>
      </c>
      <c r="B443" t="s">
        <v>331</v>
      </c>
      <c r="C443" t="s">
        <v>1106</v>
      </c>
      <c r="D443" s="3" t="s">
        <v>1109</v>
      </c>
      <c r="E443" t="s">
        <v>837</v>
      </c>
      <c r="F443" t="s">
        <v>970</v>
      </c>
      <c r="G443" t="s">
        <v>1101</v>
      </c>
      <c r="H443" t="s">
        <v>906</v>
      </c>
      <c r="I443">
        <v>20.85</v>
      </c>
    </row>
    <row r="444" spans="1:9" x14ac:dyDescent="0.25">
      <c r="A444" t="s">
        <v>339</v>
      </c>
      <c r="B444" t="s">
        <v>331</v>
      </c>
      <c r="C444" t="s">
        <v>1106</v>
      </c>
      <c r="E444" t="s">
        <v>137</v>
      </c>
      <c r="F444" t="s">
        <v>1095</v>
      </c>
      <c r="G444" t="s">
        <v>1102</v>
      </c>
      <c r="H444" t="s">
        <v>917</v>
      </c>
      <c r="I444" s="3">
        <v>16.11</v>
      </c>
    </row>
    <row r="445" spans="1:9" x14ac:dyDescent="0.25">
      <c r="A445" t="s">
        <v>339</v>
      </c>
      <c r="B445" t="s">
        <v>331</v>
      </c>
      <c r="C445" t="s">
        <v>1106</v>
      </c>
      <c r="D445" s="3" t="s">
        <v>1112</v>
      </c>
      <c r="E445" t="s">
        <v>1055</v>
      </c>
      <c r="F445" t="s">
        <v>1095</v>
      </c>
      <c r="G445" t="s">
        <v>1102</v>
      </c>
      <c r="H445" t="s">
        <v>1039</v>
      </c>
      <c r="I445">
        <v>2.5</v>
      </c>
    </row>
    <row r="446" spans="1:9" x14ac:dyDescent="0.25">
      <c r="A446" t="s">
        <v>339</v>
      </c>
      <c r="B446" t="s">
        <v>331</v>
      </c>
      <c r="C446" t="s">
        <v>1106</v>
      </c>
      <c r="D446" s="3" t="s">
        <v>1109</v>
      </c>
      <c r="E446" t="s">
        <v>838</v>
      </c>
      <c r="F446" t="s">
        <v>1096</v>
      </c>
      <c r="G446" t="s">
        <v>1101</v>
      </c>
      <c r="H446" t="s">
        <v>907</v>
      </c>
      <c r="I446">
        <v>4.5999999999999996</v>
      </c>
    </row>
    <row r="447" spans="1:9" x14ac:dyDescent="0.25">
      <c r="A447" t="s">
        <v>339</v>
      </c>
      <c r="B447" t="s">
        <v>331</v>
      </c>
      <c r="C447" t="s">
        <v>1106</v>
      </c>
      <c r="E447" t="s">
        <v>138</v>
      </c>
      <c r="F447" t="s">
        <v>42</v>
      </c>
      <c r="G447" t="s">
        <v>1102</v>
      </c>
      <c r="H447" t="s">
        <v>917</v>
      </c>
      <c r="I447" s="3">
        <v>28.86</v>
      </c>
    </row>
    <row r="448" spans="1:9" x14ac:dyDescent="0.25">
      <c r="A448" t="s">
        <v>339</v>
      </c>
      <c r="B448" t="s">
        <v>331</v>
      </c>
      <c r="C448" t="s">
        <v>1106</v>
      </c>
      <c r="D448" s="3" t="s">
        <v>1109</v>
      </c>
      <c r="E448" t="s">
        <v>839</v>
      </c>
      <c r="F448" t="s">
        <v>974</v>
      </c>
      <c r="G448" t="s">
        <v>1101</v>
      </c>
      <c r="H448" t="s">
        <v>906</v>
      </c>
      <c r="I448">
        <v>9</v>
      </c>
    </row>
    <row r="449" spans="1:9" x14ac:dyDescent="0.25">
      <c r="A449" t="s">
        <v>339</v>
      </c>
      <c r="B449" t="s">
        <v>331</v>
      </c>
      <c r="C449" t="s">
        <v>1106</v>
      </c>
      <c r="D449" s="3" t="s">
        <v>1109</v>
      </c>
      <c r="E449" t="s">
        <v>840</v>
      </c>
      <c r="F449" t="s">
        <v>977</v>
      </c>
      <c r="G449" t="s">
        <v>1101</v>
      </c>
      <c r="H449" t="s">
        <v>906</v>
      </c>
      <c r="I449">
        <v>13</v>
      </c>
    </row>
    <row r="450" spans="1:9" x14ac:dyDescent="0.25">
      <c r="A450" t="s">
        <v>339</v>
      </c>
      <c r="B450" t="s">
        <v>331</v>
      </c>
      <c r="C450" t="s">
        <v>1106</v>
      </c>
      <c r="E450" t="s">
        <v>417</v>
      </c>
      <c r="F450" t="s">
        <v>406</v>
      </c>
      <c r="G450" t="s">
        <v>1102</v>
      </c>
      <c r="H450" t="s">
        <v>910</v>
      </c>
      <c r="I450" s="3">
        <v>52.81</v>
      </c>
    </row>
    <row r="451" spans="1:9" x14ac:dyDescent="0.25">
      <c r="A451" t="s">
        <v>339</v>
      </c>
      <c r="B451" t="s">
        <v>331</v>
      </c>
      <c r="C451" t="s">
        <v>1106</v>
      </c>
      <c r="D451" s="3" t="s">
        <v>1109</v>
      </c>
      <c r="E451" t="s">
        <v>841</v>
      </c>
      <c r="F451" t="s">
        <v>966</v>
      </c>
      <c r="G451" t="s">
        <v>1101</v>
      </c>
      <c r="H451" t="s">
        <v>906</v>
      </c>
      <c r="I451">
        <v>20.85</v>
      </c>
    </row>
    <row r="452" spans="1:9" x14ac:dyDescent="0.25">
      <c r="A452" t="s">
        <v>339</v>
      </c>
      <c r="B452" t="s">
        <v>331</v>
      </c>
      <c r="C452" t="s">
        <v>1106</v>
      </c>
      <c r="D452" s="3" t="s">
        <v>1113</v>
      </c>
      <c r="E452" t="s">
        <v>507</v>
      </c>
      <c r="F452" t="s">
        <v>244</v>
      </c>
      <c r="G452" t="s">
        <v>1102</v>
      </c>
      <c r="H452" t="s">
        <v>987</v>
      </c>
      <c r="I452">
        <v>103.5</v>
      </c>
    </row>
    <row r="453" spans="1:9" x14ac:dyDescent="0.25">
      <c r="A453" t="s">
        <v>340</v>
      </c>
      <c r="B453" t="s">
        <v>331</v>
      </c>
      <c r="C453" t="s">
        <v>1106</v>
      </c>
      <c r="E453" t="s">
        <v>139</v>
      </c>
      <c r="F453" t="s">
        <v>12</v>
      </c>
      <c r="G453" t="s">
        <v>1102</v>
      </c>
      <c r="H453" t="s">
        <v>917</v>
      </c>
      <c r="I453" s="3">
        <v>151.9</v>
      </c>
    </row>
    <row r="454" spans="1:9" x14ac:dyDescent="0.25">
      <c r="A454" t="s">
        <v>340</v>
      </c>
      <c r="B454" t="s">
        <v>331</v>
      </c>
      <c r="C454" t="s">
        <v>1106</v>
      </c>
      <c r="D454" s="3" t="s">
        <v>1109</v>
      </c>
      <c r="E454" t="s">
        <v>842</v>
      </c>
      <c r="F454" t="s">
        <v>968</v>
      </c>
      <c r="G454" t="s">
        <v>1101</v>
      </c>
      <c r="H454" t="s">
        <v>907</v>
      </c>
      <c r="I454">
        <v>68.400000000000006</v>
      </c>
    </row>
    <row r="455" spans="1:9" x14ac:dyDescent="0.25">
      <c r="A455" t="s">
        <v>340</v>
      </c>
      <c r="B455" t="s">
        <v>331</v>
      </c>
      <c r="C455" t="s">
        <v>1106</v>
      </c>
      <c r="E455" t="s">
        <v>140</v>
      </c>
      <c r="F455" t="s">
        <v>1093</v>
      </c>
      <c r="G455" t="s">
        <v>1102</v>
      </c>
      <c r="H455" t="s">
        <v>917</v>
      </c>
      <c r="I455" s="3">
        <v>21.92</v>
      </c>
    </row>
    <row r="456" spans="1:9" x14ac:dyDescent="0.25">
      <c r="A456" t="s">
        <v>340</v>
      </c>
      <c r="B456" t="s">
        <v>331</v>
      </c>
      <c r="C456" t="s">
        <v>1106</v>
      </c>
      <c r="D456" s="3" t="s">
        <v>1112</v>
      </c>
      <c r="E456" t="s">
        <v>1056</v>
      </c>
      <c r="F456" t="s">
        <v>1093</v>
      </c>
      <c r="G456" t="s">
        <v>1102</v>
      </c>
      <c r="H456" t="s">
        <v>1039</v>
      </c>
      <c r="I456">
        <v>5</v>
      </c>
    </row>
    <row r="457" spans="1:9" x14ac:dyDescent="0.25">
      <c r="A457" t="s">
        <v>340</v>
      </c>
      <c r="B457" t="s">
        <v>331</v>
      </c>
      <c r="C457" t="s">
        <v>1106</v>
      </c>
      <c r="D457" s="3" t="s">
        <v>1109</v>
      </c>
      <c r="E457" t="s">
        <v>843</v>
      </c>
      <c r="F457" t="s">
        <v>1098</v>
      </c>
      <c r="G457" t="s">
        <v>1101</v>
      </c>
      <c r="H457" t="s">
        <v>907</v>
      </c>
      <c r="I457">
        <v>6.6</v>
      </c>
    </row>
    <row r="458" spans="1:9" x14ac:dyDescent="0.25">
      <c r="A458" t="s">
        <v>340</v>
      </c>
      <c r="B458" t="s">
        <v>331</v>
      </c>
      <c r="C458" t="s">
        <v>1106</v>
      </c>
      <c r="E458" t="s">
        <v>844</v>
      </c>
      <c r="F458" t="s">
        <v>404</v>
      </c>
      <c r="G458" t="s">
        <v>1102</v>
      </c>
      <c r="H458" t="s">
        <v>916</v>
      </c>
      <c r="I458" s="3">
        <v>15.35</v>
      </c>
    </row>
    <row r="459" spans="1:9" x14ac:dyDescent="0.25">
      <c r="A459" t="s">
        <v>340</v>
      </c>
      <c r="B459" t="s">
        <v>331</v>
      </c>
      <c r="C459" t="s">
        <v>1106</v>
      </c>
      <c r="D459" s="3" t="s">
        <v>1109</v>
      </c>
      <c r="E459" t="s">
        <v>845</v>
      </c>
      <c r="F459" t="s">
        <v>967</v>
      </c>
      <c r="G459" t="s">
        <v>1101</v>
      </c>
      <c r="H459" t="s">
        <v>906</v>
      </c>
      <c r="I459">
        <v>4.8</v>
      </c>
    </row>
    <row r="460" spans="1:9" x14ac:dyDescent="0.25">
      <c r="A460" t="s">
        <v>340</v>
      </c>
      <c r="B460" t="s">
        <v>331</v>
      </c>
      <c r="C460" t="s">
        <v>1106</v>
      </c>
      <c r="E460" t="s">
        <v>846</v>
      </c>
      <c r="F460" t="s">
        <v>407</v>
      </c>
      <c r="G460" t="s">
        <v>1102</v>
      </c>
      <c r="H460" t="s">
        <v>910</v>
      </c>
      <c r="I460" s="3">
        <v>50.24</v>
      </c>
    </row>
    <row r="461" spans="1:9" x14ac:dyDescent="0.25">
      <c r="A461" t="s">
        <v>340</v>
      </c>
      <c r="B461" t="s">
        <v>331</v>
      </c>
      <c r="C461" t="s">
        <v>1106</v>
      </c>
      <c r="D461" s="3" t="s">
        <v>1109</v>
      </c>
      <c r="E461" t="s">
        <v>847</v>
      </c>
      <c r="F461" t="s">
        <v>970</v>
      </c>
      <c r="G461" t="s">
        <v>1101</v>
      </c>
      <c r="H461" t="s">
        <v>906</v>
      </c>
      <c r="I461">
        <v>20.85</v>
      </c>
    </row>
    <row r="462" spans="1:9" x14ac:dyDescent="0.25">
      <c r="A462" t="s">
        <v>340</v>
      </c>
      <c r="B462" t="s">
        <v>331</v>
      </c>
      <c r="C462" t="s">
        <v>1106</v>
      </c>
      <c r="E462" t="s">
        <v>141</v>
      </c>
      <c r="F462" t="s">
        <v>1095</v>
      </c>
      <c r="G462" t="s">
        <v>1102</v>
      </c>
      <c r="H462" t="s">
        <v>917</v>
      </c>
      <c r="I462" s="3">
        <v>16.11</v>
      </c>
    </row>
    <row r="463" spans="1:9" x14ac:dyDescent="0.25">
      <c r="A463" t="s">
        <v>340</v>
      </c>
      <c r="B463" t="s">
        <v>331</v>
      </c>
      <c r="C463" t="s">
        <v>1106</v>
      </c>
      <c r="D463" s="3" t="s">
        <v>1112</v>
      </c>
      <c r="E463" t="s">
        <v>1057</v>
      </c>
      <c r="F463" t="s">
        <v>1095</v>
      </c>
      <c r="G463" t="s">
        <v>1102</v>
      </c>
      <c r="H463" t="s">
        <v>1039</v>
      </c>
      <c r="I463">
        <v>2.5</v>
      </c>
    </row>
    <row r="464" spans="1:9" x14ac:dyDescent="0.25">
      <c r="A464" t="s">
        <v>340</v>
      </c>
      <c r="B464" t="s">
        <v>331</v>
      </c>
      <c r="C464" t="s">
        <v>1106</v>
      </c>
      <c r="D464" s="3" t="s">
        <v>1109</v>
      </c>
      <c r="E464" t="s">
        <v>848</v>
      </c>
      <c r="F464" t="s">
        <v>1096</v>
      </c>
      <c r="G464" t="s">
        <v>1101</v>
      </c>
      <c r="H464" t="s">
        <v>907</v>
      </c>
      <c r="I464">
        <v>4.5999999999999996</v>
      </c>
    </row>
    <row r="465" spans="1:9" x14ac:dyDescent="0.25">
      <c r="A465" t="s">
        <v>340</v>
      </c>
      <c r="B465" t="s">
        <v>331</v>
      </c>
      <c r="C465" t="s">
        <v>1106</v>
      </c>
      <c r="E465" t="s">
        <v>142</v>
      </c>
      <c r="F465" t="s">
        <v>42</v>
      </c>
      <c r="G465" t="s">
        <v>1102</v>
      </c>
      <c r="H465" t="s">
        <v>917</v>
      </c>
      <c r="I465" s="3">
        <v>28.86</v>
      </c>
    </row>
    <row r="466" spans="1:9" x14ac:dyDescent="0.25">
      <c r="A466" t="s">
        <v>340</v>
      </c>
      <c r="B466" t="s">
        <v>331</v>
      </c>
      <c r="C466" t="s">
        <v>1106</v>
      </c>
      <c r="D466" s="3" t="s">
        <v>1109</v>
      </c>
      <c r="E466" t="s">
        <v>849</v>
      </c>
      <c r="F466" t="s">
        <v>974</v>
      </c>
      <c r="G466" t="s">
        <v>1101</v>
      </c>
      <c r="H466" t="s">
        <v>906</v>
      </c>
      <c r="I466">
        <v>9</v>
      </c>
    </row>
    <row r="467" spans="1:9" x14ac:dyDescent="0.25">
      <c r="A467" t="s">
        <v>340</v>
      </c>
      <c r="B467" t="s">
        <v>331</v>
      </c>
      <c r="C467" t="s">
        <v>1106</v>
      </c>
      <c r="D467" s="3" t="s">
        <v>1109</v>
      </c>
      <c r="E467" t="s">
        <v>850</v>
      </c>
      <c r="F467" t="s">
        <v>977</v>
      </c>
      <c r="G467" t="s">
        <v>1101</v>
      </c>
      <c r="H467" t="s">
        <v>906</v>
      </c>
      <c r="I467">
        <v>13</v>
      </c>
    </row>
    <row r="468" spans="1:9" x14ac:dyDescent="0.25">
      <c r="A468" t="s">
        <v>340</v>
      </c>
      <c r="B468" t="s">
        <v>331</v>
      </c>
      <c r="C468" t="s">
        <v>1106</v>
      </c>
      <c r="E468" t="s">
        <v>418</v>
      </c>
      <c r="F468" t="s">
        <v>406</v>
      </c>
      <c r="G468" t="s">
        <v>1102</v>
      </c>
      <c r="H468" t="s">
        <v>910</v>
      </c>
      <c r="I468" s="3">
        <v>52.81</v>
      </c>
    </row>
    <row r="469" spans="1:9" x14ac:dyDescent="0.25">
      <c r="A469" t="s">
        <v>340</v>
      </c>
      <c r="B469" t="s">
        <v>331</v>
      </c>
      <c r="C469" t="s">
        <v>1106</v>
      </c>
      <c r="D469" s="3" t="s">
        <v>1109</v>
      </c>
      <c r="E469" t="s">
        <v>851</v>
      </c>
      <c r="F469" t="s">
        <v>966</v>
      </c>
      <c r="G469" t="s">
        <v>1101</v>
      </c>
      <c r="H469" t="s">
        <v>906</v>
      </c>
      <c r="I469">
        <v>20.85</v>
      </c>
    </row>
    <row r="470" spans="1:9" x14ac:dyDescent="0.25">
      <c r="A470" t="s">
        <v>340</v>
      </c>
      <c r="B470" t="s">
        <v>331</v>
      </c>
      <c r="C470" t="s">
        <v>1106</v>
      </c>
      <c r="D470" s="3" t="s">
        <v>1113</v>
      </c>
      <c r="E470" t="s">
        <v>508</v>
      </c>
      <c r="F470" t="s">
        <v>244</v>
      </c>
      <c r="G470" t="s">
        <v>1102</v>
      </c>
      <c r="H470" t="s">
        <v>987</v>
      </c>
      <c r="I470">
        <v>103.5</v>
      </c>
    </row>
    <row r="471" spans="1:9" x14ac:dyDescent="0.25">
      <c r="A471" t="s">
        <v>341</v>
      </c>
      <c r="B471" t="s">
        <v>331</v>
      </c>
      <c r="C471" t="s">
        <v>1106</v>
      </c>
      <c r="E471" t="s">
        <v>143</v>
      </c>
      <c r="F471" t="s">
        <v>12</v>
      </c>
      <c r="G471" t="s">
        <v>1102</v>
      </c>
      <c r="H471" t="s">
        <v>917</v>
      </c>
      <c r="I471" s="3">
        <v>151.9</v>
      </c>
    </row>
    <row r="472" spans="1:9" x14ac:dyDescent="0.25">
      <c r="A472" t="s">
        <v>341</v>
      </c>
      <c r="B472" t="s">
        <v>331</v>
      </c>
      <c r="C472" t="s">
        <v>1106</v>
      </c>
      <c r="D472" s="3" t="s">
        <v>1109</v>
      </c>
      <c r="E472" t="s">
        <v>852</v>
      </c>
      <c r="F472" t="s">
        <v>968</v>
      </c>
      <c r="G472" t="s">
        <v>1101</v>
      </c>
      <c r="H472" t="s">
        <v>907</v>
      </c>
      <c r="I472">
        <v>68.400000000000006</v>
      </c>
    </row>
    <row r="473" spans="1:9" x14ac:dyDescent="0.25">
      <c r="A473" t="s">
        <v>341</v>
      </c>
      <c r="B473" t="s">
        <v>331</v>
      </c>
      <c r="C473" t="s">
        <v>1106</v>
      </c>
      <c r="E473" t="s">
        <v>144</v>
      </c>
      <c r="F473" t="s">
        <v>1093</v>
      </c>
      <c r="G473" t="s">
        <v>1102</v>
      </c>
      <c r="H473" t="s">
        <v>917</v>
      </c>
      <c r="I473" s="3">
        <v>21.92</v>
      </c>
    </row>
    <row r="474" spans="1:9" x14ac:dyDescent="0.25">
      <c r="A474" t="s">
        <v>341</v>
      </c>
      <c r="B474" t="s">
        <v>331</v>
      </c>
      <c r="C474" t="s">
        <v>1106</v>
      </c>
      <c r="D474" s="3" t="s">
        <v>1112</v>
      </c>
      <c r="E474" t="s">
        <v>1058</v>
      </c>
      <c r="F474" t="s">
        <v>1093</v>
      </c>
      <c r="G474" t="s">
        <v>1102</v>
      </c>
      <c r="H474" t="s">
        <v>1039</v>
      </c>
      <c r="I474">
        <v>5</v>
      </c>
    </row>
    <row r="475" spans="1:9" x14ac:dyDescent="0.25">
      <c r="A475" t="s">
        <v>341</v>
      </c>
      <c r="B475" t="s">
        <v>331</v>
      </c>
      <c r="C475" t="s">
        <v>1106</v>
      </c>
      <c r="D475" s="3" t="s">
        <v>1109</v>
      </c>
      <c r="E475" t="s">
        <v>853</v>
      </c>
      <c r="F475" t="s">
        <v>1098</v>
      </c>
      <c r="G475" t="s">
        <v>1101</v>
      </c>
      <c r="H475" t="s">
        <v>907</v>
      </c>
      <c r="I475">
        <v>6.6</v>
      </c>
    </row>
    <row r="476" spans="1:9" x14ac:dyDescent="0.25">
      <c r="A476" t="s">
        <v>341</v>
      </c>
      <c r="B476" t="s">
        <v>331</v>
      </c>
      <c r="C476" t="s">
        <v>1106</v>
      </c>
      <c r="E476" t="s">
        <v>854</v>
      </c>
      <c r="F476" t="s">
        <v>404</v>
      </c>
      <c r="G476" t="s">
        <v>1102</v>
      </c>
      <c r="H476" t="s">
        <v>916</v>
      </c>
      <c r="I476" s="3">
        <v>15.35</v>
      </c>
    </row>
    <row r="477" spans="1:9" x14ac:dyDescent="0.25">
      <c r="A477" t="s">
        <v>341</v>
      </c>
      <c r="B477" t="s">
        <v>331</v>
      </c>
      <c r="C477" t="s">
        <v>1106</v>
      </c>
      <c r="D477" s="3" t="s">
        <v>1109</v>
      </c>
      <c r="E477" t="s">
        <v>855</v>
      </c>
      <c r="F477" t="s">
        <v>967</v>
      </c>
      <c r="G477" t="s">
        <v>1101</v>
      </c>
      <c r="H477" t="s">
        <v>906</v>
      </c>
      <c r="I477">
        <v>4.8</v>
      </c>
    </row>
    <row r="478" spans="1:9" x14ac:dyDescent="0.25">
      <c r="A478" t="s">
        <v>341</v>
      </c>
      <c r="B478" t="s">
        <v>331</v>
      </c>
      <c r="C478" t="s">
        <v>1106</v>
      </c>
      <c r="E478" t="s">
        <v>856</v>
      </c>
      <c r="F478" t="s">
        <v>407</v>
      </c>
      <c r="G478" t="s">
        <v>1102</v>
      </c>
      <c r="H478" t="s">
        <v>910</v>
      </c>
      <c r="I478" s="3">
        <v>50.24</v>
      </c>
    </row>
    <row r="479" spans="1:9" x14ac:dyDescent="0.25">
      <c r="A479" t="s">
        <v>341</v>
      </c>
      <c r="B479" t="s">
        <v>331</v>
      </c>
      <c r="C479" t="s">
        <v>1106</v>
      </c>
      <c r="D479" s="3" t="s">
        <v>1109</v>
      </c>
      <c r="E479" t="s">
        <v>857</v>
      </c>
      <c r="F479" t="s">
        <v>970</v>
      </c>
      <c r="G479" t="s">
        <v>1101</v>
      </c>
      <c r="H479" t="s">
        <v>906</v>
      </c>
      <c r="I479">
        <v>20.85</v>
      </c>
    </row>
    <row r="480" spans="1:9" x14ac:dyDescent="0.25">
      <c r="A480" t="s">
        <v>341</v>
      </c>
      <c r="B480" t="s">
        <v>331</v>
      </c>
      <c r="C480" t="s">
        <v>1106</v>
      </c>
      <c r="E480" t="s">
        <v>145</v>
      </c>
      <c r="F480" t="s">
        <v>1095</v>
      </c>
      <c r="G480" t="s">
        <v>1102</v>
      </c>
      <c r="H480" t="s">
        <v>917</v>
      </c>
      <c r="I480" s="3">
        <v>16.11</v>
      </c>
    </row>
    <row r="481" spans="1:9" x14ac:dyDescent="0.25">
      <c r="A481" t="s">
        <v>341</v>
      </c>
      <c r="B481" t="s">
        <v>331</v>
      </c>
      <c r="C481" t="s">
        <v>1106</v>
      </c>
      <c r="D481" s="3" t="s">
        <v>1112</v>
      </c>
      <c r="E481" t="s">
        <v>1059</v>
      </c>
      <c r="F481" t="s">
        <v>1095</v>
      </c>
      <c r="G481" t="s">
        <v>1102</v>
      </c>
      <c r="H481" t="s">
        <v>1039</v>
      </c>
      <c r="I481">
        <v>2.5</v>
      </c>
    </row>
    <row r="482" spans="1:9" x14ac:dyDescent="0.25">
      <c r="A482" t="s">
        <v>341</v>
      </c>
      <c r="B482" t="s">
        <v>331</v>
      </c>
      <c r="C482" t="s">
        <v>1106</v>
      </c>
      <c r="D482" s="3" t="s">
        <v>1109</v>
      </c>
      <c r="E482" t="s">
        <v>858</v>
      </c>
      <c r="F482" t="s">
        <v>1096</v>
      </c>
      <c r="G482" t="s">
        <v>1101</v>
      </c>
      <c r="H482" t="s">
        <v>907</v>
      </c>
      <c r="I482">
        <v>4.5999999999999996</v>
      </c>
    </row>
    <row r="483" spans="1:9" x14ac:dyDescent="0.25">
      <c r="A483" t="s">
        <v>341</v>
      </c>
      <c r="B483" t="s">
        <v>331</v>
      </c>
      <c r="C483" t="s">
        <v>1106</v>
      </c>
      <c r="E483" t="s">
        <v>146</v>
      </c>
      <c r="F483" t="s">
        <v>42</v>
      </c>
      <c r="G483" t="s">
        <v>1102</v>
      </c>
      <c r="H483" t="s">
        <v>917</v>
      </c>
      <c r="I483" s="3">
        <v>28.86</v>
      </c>
    </row>
    <row r="484" spans="1:9" x14ac:dyDescent="0.25">
      <c r="A484" t="s">
        <v>341</v>
      </c>
      <c r="B484" t="s">
        <v>331</v>
      </c>
      <c r="C484" t="s">
        <v>1106</v>
      </c>
      <c r="D484" s="3" t="s">
        <v>1109</v>
      </c>
      <c r="E484" t="s">
        <v>859</v>
      </c>
      <c r="F484" t="s">
        <v>974</v>
      </c>
      <c r="G484" t="s">
        <v>1101</v>
      </c>
      <c r="H484" t="s">
        <v>906</v>
      </c>
      <c r="I484">
        <v>9</v>
      </c>
    </row>
    <row r="485" spans="1:9" x14ac:dyDescent="0.25">
      <c r="A485" t="s">
        <v>341</v>
      </c>
      <c r="B485" t="s">
        <v>331</v>
      </c>
      <c r="C485" t="s">
        <v>1106</v>
      </c>
      <c r="D485" s="3" t="s">
        <v>1109</v>
      </c>
      <c r="E485" t="s">
        <v>860</v>
      </c>
      <c r="F485" t="s">
        <v>977</v>
      </c>
      <c r="G485" t="s">
        <v>1101</v>
      </c>
      <c r="H485" t="s">
        <v>906</v>
      </c>
      <c r="I485">
        <v>13</v>
      </c>
    </row>
    <row r="486" spans="1:9" x14ac:dyDescent="0.25">
      <c r="A486" t="s">
        <v>341</v>
      </c>
      <c r="B486" t="s">
        <v>331</v>
      </c>
      <c r="C486" t="s">
        <v>1106</v>
      </c>
      <c r="E486" t="s">
        <v>419</v>
      </c>
      <c r="F486" t="s">
        <v>406</v>
      </c>
      <c r="G486" t="s">
        <v>1102</v>
      </c>
      <c r="H486" t="s">
        <v>910</v>
      </c>
      <c r="I486" s="3">
        <v>52.81</v>
      </c>
    </row>
    <row r="487" spans="1:9" x14ac:dyDescent="0.25">
      <c r="A487" t="s">
        <v>341</v>
      </c>
      <c r="B487" t="s">
        <v>331</v>
      </c>
      <c r="C487" t="s">
        <v>1106</v>
      </c>
      <c r="D487" s="3" t="s">
        <v>1109</v>
      </c>
      <c r="E487" t="s">
        <v>861</v>
      </c>
      <c r="F487" t="s">
        <v>966</v>
      </c>
      <c r="G487" t="s">
        <v>1101</v>
      </c>
      <c r="H487" t="s">
        <v>906</v>
      </c>
      <c r="I487">
        <v>20.85</v>
      </c>
    </row>
    <row r="488" spans="1:9" x14ac:dyDescent="0.25">
      <c r="A488" t="s">
        <v>341</v>
      </c>
      <c r="B488" t="s">
        <v>331</v>
      </c>
      <c r="C488" t="s">
        <v>1106</v>
      </c>
      <c r="D488" s="3" t="s">
        <v>1113</v>
      </c>
      <c r="E488" t="s">
        <v>509</v>
      </c>
      <c r="F488" t="s">
        <v>244</v>
      </c>
      <c r="G488" t="s">
        <v>1102</v>
      </c>
      <c r="H488" t="s">
        <v>987</v>
      </c>
      <c r="I488">
        <v>103.5</v>
      </c>
    </row>
    <row r="489" spans="1:9" x14ac:dyDescent="0.25">
      <c r="A489" t="s">
        <v>277</v>
      </c>
      <c r="B489" t="s">
        <v>331</v>
      </c>
      <c r="C489" t="s">
        <v>1106</v>
      </c>
      <c r="E489" t="s">
        <v>147</v>
      </c>
      <c r="F489" t="s">
        <v>12</v>
      </c>
      <c r="G489" t="s">
        <v>1102</v>
      </c>
      <c r="H489" t="s">
        <v>917</v>
      </c>
      <c r="I489" s="3">
        <v>151.9</v>
      </c>
    </row>
    <row r="490" spans="1:9" x14ac:dyDescent="0.25">
      <c r="A490" t="s">
        <v>277</v>
      </c>
      <c r="B490" t="s">
        <v>331</v>
      </c>
      <c r="C490" t="s">
        <v>1106</v>
      </c>
      <c r="D490" s="3" t="s">
        <v>1109</v>
      </c>
      <c r="E490" t="s">
        <v>862</v>
      </c>
      <c r="F490" t="s">
        <v>968</v>
      </c>
      <c r="G490" t="s">
        <v>1101</v>
      </c>
      <c r="H490" t="s">
        <v>907</v>
      </c>
      <c r="I490">
        <v>68.400000000000006</v>
      </c>
    </row>
    <row r="491" spans="1:9" x14ac:dyDescent="0.25">
      <c r="A491" t="s">
        <v>277</v>
      </c>
      <c r="B491" t="s">
        <v>331</v>
      </c>
      <c r="C491" t="s">
        <v>1106</v>
      </c>
      <c r="E491" t="s">
        <v>148</v>
      </c>
      <c r="F491" t="s">
        <v>1093</v>
      </c>
      <c r="G491" t="s">
        <v>1102</v>
      </c>
      <c r="H491" t="s">
        <v>917</v>
      </c>
      <c r="I491" s="3">
        <v>21.92</v>
      </c>
    </row>
    <row r="492" spans="1:9" x14ac:dyDescent="0.25">
      <c r="A492" t="s">
        <v>277</v>
      </c>
      <c r="B492" t="s">
        <v>331</v>
      </c>
      <c r="C492" t="s">
        <v>1106</v>
      </c>
      <c r="D492" s="3" t="s">
        <v>1112</v>
      </c>
      <c r="E492" t="s">
        <v>1060</v>
      </c>
      <c r="F492" t="s">
        <v>1093</v>
      </c>
      <c r="G492" t="s">
        <v>1102</v>
      </c>
      <c r="H492" t="s">
        <v>1039</v>
      </c>
      <c r="I492">
        <v>5</v>
      </c>
    </row>
    <row r="493" spans="1:9" x14ac:dyDescent="0.25">
      <c r="A493" t="s">
        <v>277</v>
      </c>
      <c r="B493" t="s">
        <v>331</v>
      </c>
      <c r="C493" t="s">
        <v>1106</v>
      </c>
      <c r="D493" s="3" t="s">
        <v>1109</v>
      </c>
      <c r="E493" t="s">
        <v>863</v>
      </c>
      <c r="F493" t="s">
        <v>1098</v>
      </c>
      <c r="G493" t="s">
        <v>1101</v>
      </c>
      <c r="H493" t="s">
        <v>907</v>
      </c>
      <c r="I493">
        <v>6.6</v>
      </c>
    </row>
    <row r="494" spans="1:9" x14ac:dyDescent="0.25">
      <c r="A494" t="s">
        <v>277</v>
      </c>
      <c r="B494" t="s">
        <v>331</v>
      </c>
      <c r="C494" t="s">
        <v>1106</v>
      </c>
      <c r="E494" t="s">
        <v>864</v>
      </c>
      <c r="F494" t="s">
        <v>404</v>
      </c>
      <c r="G494" t="s">
        <v>1102</v>
      </c>
      <c r="H494" t="s">
        <v>916</v>
      </c>
      <c r="I494" s="3">
        <v>15.35</v>
      </c>
    </row>
    <row r="495" spans="1:9" x14ac:dyDescent="0.25">
      <c r="A495" t="s">
        <v>277</v>
      </c>
      <c r="B495" t="s">
        <v>331</v>
      </c>
      <c r="C495" t="s">
        <v>1106</v>
      </c>
      <c r="D495" s="3" t="s">
        <v>1109</v>
      </c>
      <c r="E495" t="s">
        <v>865</v>
      </c>
      <c r="F495" t="s">
        <v>967</v>
      </c>
      <c r="G495" t="s">
        <v>1101</v>
      </c>
      <c r="H495" t="s">
        <v>906</v>
      </c>
      <c r="I495">
        <v>4.8</v>
      </c>
    </row>
    <row r="496" spans="1:9" x14ac:dyDescent="0.25">
      <c r="A496" t="s">
        <v>277</v>
      </c>
      <c r="B496" t="s">
        <v>331</v>
      </c>
      <c r="C496" t="s">
        <v>1106</v>
      </c>
      <c r="E496" t="s">
        <v>866</v>
      </c>
      <c r="F496" t="s">
        <v>407</v>
      </c>
      <c r="G496" t="s">
        <v>1102</v>
      </c>
      <c r="H496" t="s">
        <v>910</v>
      </c>
      <c r="I496" s="3">
        <v>50.24</v>
      </c>
    </row>
    <row r="497" spans="1:9" x14ac:dyDescent="0.25">
      <c r="A497" t="s">
        <v>277</v>
      </c>
      <c r="B497" t="s">
        <v>331</v>
      </c>
      <c r="C497" t="s">
        <v>1106</v>
      </c>
      <c r="D497" s="3" t="s">
        <v>1109</v>
      </c>
      <c r="E497" t="s">
        <v>867</v>
      </c>
      <c r="F497" t="s">
        <v>970</v>
      </c>
      <c r="G497" t="s">
        <v>1101</v>
      </c>
      <c r="H497" t="s">
        <v>906</v>
      </c>
      <c r="I497">
        <v>20.85</v>
      </c>
    </row>
    <row r="498" spans="1:9" x14ac:dyDescent="0.25">
      <c r="A498" t="s">
        <v>277</v>
      </c>
      <c r="B498" t="s">
        <v>331</v>
      </c>
      <c r="C498" t="s">
        <v>1106</v>
      </c>
      <c r="E498" t="s">
        <v>149</v>
      </c>
      <c r="F498" t="s">
        <v>1095</v>
      </c>
      <c r="G498" t="s">
        <v>1102</v>
      </c>
      <c r="H498" t="s">
        <v>917</v>
      </c>
      <c r="I498" s="3">
        <v>16.11</v>
      </c>
    </row>
    <row r="499" spans="1:9" x14ac:dyDescent="0.25">
      <c r="A499" t="s">
        <v>277</v>
      </c>
      <c r="B499" t="s">
        <v>331</v>
      </c>
      <c r="C499" t="s">
        <v>1106</v>
      </c>
      <c r="D499" s="3" t="s">
        <v>1112</v>
      </c>
      <c r="E499" t="s">
        <v>1061</v>
      </c>
      <c r="F499" t="s">
        <v>1095</v>
      </c>
      <c r="G499" t="s">
        <v>1102</v>
      </c>
      <c r="H499" t="s">
        <v>1039</v>
      </c>
      <c r="I499">
        <v>2.5</v>
      </c>
    </row>
    <row r="500" spans="1:9" x14ac:dyDescent="0.25">
      <c r="A500" t="s">
        <v>277</v>
      </c>
      <c r="B500" t="s">
        <v>331</v>
      </c>
      <c r="C500" t="s">
        <v>1106</v>
      </c>
      <c r="D500" s="3" t="s">
        <v>1109</v>
      </c>
      <c r="E500" t="s">
        <v>868</v>
      </c>
      <c r="F500" t="s">
        <v>1096</v>
      </c>
      <c r="G500" t="s">
        <v>1101</v>
      </c>
      <c r="H500" t="s">
        <v>907</v>
      </c>
      <c r="I500">
        <v>4.5999999999999996</v>
      </c>
    </row>
    <row r="501" spans="1:9" x14ac:dyDescent="0.25">
      <c r="A501" t="s">
        <v>277</v>
      </c>
      <c r="B501" t="s">
        <v>331</v>
      </c>
      <c r="C501" t="s">
        <v>1106</v>
      </c>
      <c r="E501" t="s">
        <v>150</v>
      </c>
      <c r="F501" t="s">
        <v>42</v>
      </c>
      <c r="G501" t="s">
        <v>1102</v>
      </c>
      <c r="H501" t="s">
        <v>917</v>
      </c>
      <c r="I501" s="3">
        <v>28.86</v>
      </c>
    </row>
    <row r="502" spans="1:9" x14ac:dyDescent="0.25">
      <c r="A502" t="s">
        <v>277</v>
      </c>
      <c r="B502" t="s">
        <v>331</v>
      </c>
      <c r="C502" t="s">
        <v>1106</v>
      </c>
      <c r="D502" s="3" t="s">
        <v>1109</v>
      </c>
      <c r="E502" t="s">
        <v>869</v>
      </c>
      <c r="F502" t="s">
        <v>974</v>
      </c>
      <c r="G502" t="s">
        <v>1101</v>
      </c>
      <c r="H502" t="s">
        <v>906</v>
      </c>
      <c r="I502">
        <v>9</v>
      </c>
    </row>
    <row r="503" spans="1:9" x14ac:dyDescent="0.25">
      <c r="A503" t="s">
        <v>277</v>
      </c>
      <c r="B503" t="s">
        <v>331</v>
      </c>
      <c r="C503" t="s">
        <v>1106</v>
      </c>
      <c r="D503" s="3" t="s">
        <v>1109</v>
      </c>
      <c r="E503" t="s">
        <v>870</v>
      </c>
      <c r="F503" t="s">
        <v>977</v>
      </c>
      <c r="G503" t="s">
        <v>1101</v>
      </c>
      <c r="H503" t="s">
        <v>906</v>
      </c>
      <c r="I503">
        <v>13</v>
      </c>
    </row>
    <row r="504" spans="1:9" x14ac:dyDescent="0.25">
      <c r="A504" t="s">
        <v>277</v>
      </c>
      <c r="B504" t="s">
        <v>331</v>
      </c>
      <c r="C504" t="s">
        <v>1106</v>
      </c>
      <c r="E504" t="s">
        <v>420</v>
      </c>
      <c r="F504" t="s">
        <v>406</v>
      </c>
      <c r="G504" t="s">
        <v>1102</v>
      </c>
      <c r="H504" t="s">
        <v>910</v>
      </c>
      <c r="I504" s="3">
        <v>52.81</v>
      </c>
    </row>
    <row r="505" spans="1:9" x14ac:dyDescent="0.25">
      <c r="A505" t="s">
        <v>277</v>
      </c>
      <c r="B505" t="s">
        <v>331</v>
      </c>
      <c r="C505" t="s">
        <v>1106</v>
      </c>
      <c r="D505" s="3" t="s">
        <v>1109</v>
      </c>
      <c r="E505" t="s">
        <v>871</v>
      </c>
      <c r="F505" t="s">
        <v>966</v>
      </c>
      <c r="G505" t="s">
        <v>1101</v>
      </c>
      <c r="H505" t="s">
        <v>906</v>
      </c>
      <c r="I505">
        <v>20.85</v>
      </c>
    </row>
    <row r="506" spans="1:9" x14ac:dyDescent="0.25">
      <c r="A506" t="s">
        <v>277</v>
      </c>
      <c r="B506" t="s">
        <v>331</v>
      </c>
      <c r="C506" t="s">
        <v>1106</v>
      </c>
      <c r="D506" s="3" t="s">
        <v>1113</v>
      </c>
      <c r="E506" t="s">
        <v>510</v>
      </c>
      <c r="F506" t="s">
        <v>244</v>
      </c>
      <c r="G506" t="s">
        <v>1102</v>
      </c>
      <c r="H506" t="s">
        <v>987</v>
      </c>
      <c r="I506">
        <v>103.5</v>
      </c>
    </row>
    <row r="507" spans="1:9" x14ac:dyDescent="0.25">
      <c r="A507" t="s">
        <v>342</v>
      </c>
      <c r="B507" t="s">
        <v>331</v>
      </c>
      <c r="C507" t="s">
        <v>1106</v>
      </c>
      <c r="E507" t="s">
        <v>151</v>
      </c>
      <c r="F507" t="s">
        <v>12</v>
      </c>
      <c r="G507" t="s">
        <v>1102</v>
      </c>
      <c r="H507" t="s">
        <v>917</v>
      </c>
      <c r="I507" s="3">
        <v>151.9</v>
      </c>
    </row>
    <row r="508" spans="1:9" x14ac:dyDescent="0.25">
      <c r="A508" t="s">
        <v>342</v>
      </c>
      <c r="B508" t="s">
        <v>331</v>
      </c>
      <c r="C508" t="s">
        <v>1106</v>
      </c>
      <c r="D508" s="3" t="s">
        <v>1109</v>
      </c>
      <c r="E508" t="s">
        <v>872</v>
      </c>
      <c r="F508" t="s">
        <v>968</v>
      </c>
      <c r="G508" t="s">
        <v>1101</v>
      </c>
      <c r="H508" t="s">
        <v>907</v>
      </c>
      <c r="I508">
        <v>68.400000000000006</v>
      </c>
    </row>
    <row r="509" spans="1:9" x14ac:dyDescent="0.25">
      <c r="A509" t="s">
        <v>342</v>
      </c>
      <c r="B509" t="s">
        <v>331</v>
      </c>
      <c r="C509" t="s">
        <v>1106</v>
      </c>
      <c r="E509" t="s">
        <v>152</v>
      </c>
      <c r="F509" t="s">
        <v>1093</v>
      </c>
      <c r="G509" t="s">
        <v>1102</v>
      </c>
      <c r="H509" t="s">
        <v>917</v>
      </c>
      <c r="I509" s="3">
        <v>21.92</v>
      </c>
    </row>
    <row r="510" spans="1:9" x14ac:dyDescent="0.25">
      <c r="A510" t="s">
        <v>342</v>
      </c>
      <c r="B510" t="s">
        <v>331</v>
      </c>
      <c r="C510" t="s">
        <v>1106</v>
      </c>
      <c r="D510" s="3" t="s">
        <v>1112</v>
      </c>
      <c r="E510" t="s">
        <v>1062</v>
      </c>
      <c r="F510" t="s">
        <v>1093</v>
      </c>
      <c r="G510" t="s">
        <v>1102</v>
      </c>
      <c r="H510" t="s">
        <v>1039</v>
      </c>
      <c r="I510">
        <v>5</v>
      </c>
    </row>
    <row r="511" spans="1:9" x14ac:dyDescent="0.25">
      <c r="A511" t="s">
        <v>342</v>
      </c>
      <c r="B511" t="s">
        <v>331</v>
      </c>
      <c r="C511" t="s">
        <v>1106</v>
      </c>
      <c r="D511" s="3" t="s">
        <v>1109</v>
      </c>
      <c r="E511" t="s">
        <v>873</v>
      </c>
      <c r="F511" t="s">
        <v>1098</v>
      </c>
      <c r="G511" t="s">
        <v>1101</v>
      </c>
      <c r="H511" t="s">
        <v>907</v>
      </c>
      <c r="I511">
        <v>6.6</v>
      </c>
    </row>
    <row r="512" spans="1:9" x14ac:dyDescent="0.25">
      <c r="A512" t="s">
        <v>342</v>
      </c>
      <c r="B512" t="s">
        <v>331</v>
      </c>
      <c r="C512" t="s">
        <v>1106</v>
      </c>
      <c r="E512" t="s">
        <v>874</v>
      </c>
      <c r="F512" t="s">
        <v>404</v>
      </c>
      <c r="G512" t="s">
        <v>1102</v>
      </c>
      <c r="H512" t="s">
        <v>916</v>
      </c>
      <c r="I512" s="3">
        <v>15.35</v>
      </c>
    </row>
    <row r="513" spans="1:9" x14ac:dyDescent="0.25">
      <c r="A513" t="s">
        <v>342</v>
      </c>
      <c r="B513" t="s">
        <v>331</v>
      </c>
      <c r="C513" t="s">
        <v>1106</v>
      </c>
      <c r="D513" s="3" t="s">
        <v>1109</v>
      </c>
      <c r="E513" t="s">
        <v>875</v>
      </c>
      <c r="F513" t="s">
        <v>967</v>
      </c>
      <c r="G513" t="s">
        <v>1101</v>
      </c>
      <c r="H513" t="s">
        <v>906</v>
      </c>
      <c r="I513">
        <v>4.8</v>
      </c>
    </row>
    <row r="514" spans="1:9" x14ac:dyDescent="0.25">
      <c r="A514" t="s">
        <v>342</v>
      </c>
      <c r="B514" t="s">
        <v>331</v>
      </c>
      <c r="C514" t="s">
        <v>1106</v>
      </c>
      <c r="E514" t="s">
        <v>876</v>
      </c>
      <c r="F514" t="s">
        <v>407</v>
      </c>
      <c r="G514" t="s">
        <v>1102</v>
      </c>
      <c r="H514" t="s">
        <v>910</v>
      </c>
      <c r="I514" s="3">
        <v>50.24</v>
      </c>
    </row>
    <row r="515" spans="1:9" x14ac:dyDescent="0.25">
      <c r="A515" t="s">
        <v>342</v>
      </c>
      <c r="B515" t="s">
        <v>331</v>
      </c>
      <c r="C515" t="s">
        <v>1106</v>
      </c>
      <c r="D515" s="3" t="s">
        <v>1109</v>
      </c>
      <c r="E515" t="s">
        <v>877</v>
      </c>
      <c r="F515" t="s">
        <v>970</v>
      </c>
      <c r="G515" t="s">
        <v>1101</v>
      </c>
      <c r="H515" t="s">
        <v>906</v>
      </c>
      <c r="I515">
        <v>20.85</v>
      </c>
    </row>
    <row r="516" spans="1:9" x14ac:dyDescent="0.25">
      <c r="A516" t="s">
        <v>342</v>
      </c>
      <c r="B516" t="s">
        <v>331</v>
      </c>
      <c r="C516" t="s">
        <v>1106</v>
      </c>
      <c r="E516" t="s">
        <v>153</v>
      </c>
      <c r="F516" t="s">
        <v>1095</v>
      </c>
      <c r="G516" t="s">
        <v>1102</v>
      </c>
      <c r="H516" t="s">
        <v>917</v>
      </c>
      <c r="I516" s="3">
        <v>16.11</v>
      </c>
    </row>
    <row r="517" spans="1:9" x14ac:dyDescent="0.25">
      <c r="A517" t="s">
        <v>342</v>
      </c>
      <c r="B517" t="s">
        <v>331</v>
      </c>
      <c r="C517" t="s">
        <v>1106</v>
      </c>
      <c r="D517" s="3" t="s">
        <v>1112</v>
      </c>
      <c r="E517" t="s">
        <v>1063</v>
      </c>
      <c r="F517" t="s">
        <v>1095</v>
      </c>
      <c r="G517" t="s">
        <v>1102</v>
      </c>
      <c r="H517" t="s">
        <v>1039</v>
      </c>
      <c r="I517">
        <v>2.5</v>
      </c>
    </row>
    <row r="518" spans="1:9" x14ac:dyDescent="0.25">
      <c r="A518" t="s">
        <v>342</v>
      </c>
      <c r="B518" t="s">
        <v>331</v>
      </c>
      <c r="C518" t="s">
        <v>1106</v>
      </c>
      <c r="D518" s="3" t="s">
        <v>1109</v>
      </c>
      <c r="E518" t="s">
        <v>878</v>
      </c>
      <c r="F518" t="s">
        <v>1096</v>
      </c>
      <c r="G518" t="s">
        <v>1101</v>
      </c>
      <c r="H518" t="s">
        <v>907</v>
      </c>
      <c r="I518">
        <v>4.5999999999999996</v>
      </c>
    </row>
    <row r="519" spans="1:9" x14ac:dyDescent="0.25">
      <c r="A519" t="s">
        <v>342</v>
      </c>
      <c r="B519" t="s">
        <v>331</v>
      </c>
      <c r="C519" t="s">
        <v>1106</v>
      </c>
      <c r="E519" t="s">
        <v>154</v>
      </c>
      <c r="F519" t="s">
        <v>42</v>
      </c>
      <c r="G519" t="s">
        <v>1102</v>
      </c>
      <c r="H519" t="s">
        <v>917</v>
      </c>
      <c r="I519" s="3">
        <v>28.86</v>
      </c>
    </row>
    <row r="520" spans="1:9" x14ac:dyDescent="0.25">
      <c r="A520" t="s">
        <v>342</v>
      </c>
      <c r="B520" t="s">
        <v>331</v>
      </c>
      <c r="C520" t="s">
        <v>1106</v>
      </c>
      <c r="D520" s="3" t="s">
        <v>1109</v>
      </c>
      <c r="E520" t="s">
        <v>879</v>
      </c>
      <c r="F520" t="s">
        <v>974</v>
      </c>
      <c r="G520" t="s">
        <v>1101</v>
      </c>
      <c r="H520" t="s">
        <v>906</v>
      </c>
      <c r="I520">
        <v>9</v>
      </c>
    </row>
    <row r="521" spans="1:9" x14ac:dyDescent="0.25">
      <c r="A521" t="s">
        <v>342</v>
      </c>
      <c r="B521" t="s">
        <v>331</v>
      </c>
      <c r="C521" t="s">
        <v>1106</v>
      </c>
      <c r="D521" s="3" t="s">
        <v>1109</v>
      </c>
      <c r="E521" t="s">
        <v>880</v>
      </c>
      <c r="F521" t="s">
        <v>977</v>
      </c>
      <c r="G521" t="s">
        <v>1101</v>
      </c>
      <c r="H521" t="s">
        <v>906</v>
      </c>
      <c r="I521">
        <v>13</v>
      </c>
    </row>
    <row r="522" spans="1:9" x14ac:dyDescent="0.25">
      <c r="A522" t="s">
        <v>342</v>
      </c>
      <c r="B522" t="s">
        <v>331</v>
      </c>
      <c r="C522" t="s">
        <v>1106</v>
      </c>
      <c r="E522" t="s">
        <v>421</v>
      </c>
      <c r="F522" t="s">
        <v>406</v>
      </c>
      <c r="G522" t="s">
        <v>1102</v>
      </c>
      <c r="H522" t="s">
        <v>910</v>
      </c>
      <c r="I522" s="3">
        <v>52.81</v>
      </c>
    </row>
    <row r="523" spans="1:9" x14ac:dyDescent="0.25">
      <c r="A523" t="s">
        <v>342</v>
      </c>
      <c r="B523" t="s">
        <v>331</v>
      </c>
      <c r="C523" t="s">
        <v>1106</v>
      </c>
      <c r="D523" s="3" t="s">
        <v>1109</v>
      </c>
      <c r="E523" t="s">
        <v>881</v>
      </c>
      <c r="F523" t="s">
        <v>966</v>
      </c>
      <c r="G523" t="s">
        <v>1101</v>
      </c>
      <c r="H523" t="s">
        <v>906</v>
      </c>
      <c r="I523">
        <v>20.85</v>
      </c>
    </row>
    <row r="524" spans="1:9" x14ac:dyDescent="0.25">
      <c r="A524" t="s">
        <v>342</v>
      </c>
      <c r="B524" t="s">
        <v>331</v>
      </c>
      <c r="C524" t="s">
        <v>1106</v>
      </c>
      <c r="D524" s="3" t="s">
        <v>1113</v>
      </c>
      <c r="E524" t="s">
        <v>511</v>
      </c>
      <c r="F524" t="s">
        <v>244</v>
      </c>
      <c r="G524" t="s">
        <v>1102</v>
      </c>
      <c r="H524" t="s">
        <v>987</v>
      </c>
      <c r="I524">
        <v>103.5</v>
      </c>
    </row>
    <row r="525" spans="1:9" x14ac:dyDescent="0.25">
      <c r="A525" t="s">
        <v>358</v>
      </c>
      <c r="B525" t="s">
        <v>299</v>
      </c>
      <c r="C525" t="s">
        <v>1106</v>
      </c>
      <c r="E525" t="s">
        <v>372</v>
      </c>
      <c r="F525" t="s">
        <v>989</v>
      </c>
      <c r="G525" t="s">
        <v>1102</v>
      </c>
      <c r="H525" t="s">
        <v>371</v>
      </c>
      <c r="I525">
        <v>81.61</v>
      </c>
    </row>
    <row r="526" spans="1:9" x14ac:dyDescent="0.25">
      <c r="A526" t="s">
        <v>358</v>
      </c>
      <c r="B526" t="s">
        <v>299</v>
      </c>
      <c r="C526" t="s">
        <v>1106</v>
      </c>
      <c r="E526">
        <v>2301</v>
      </c>
      <c r="F526" t="s">
        <v>1017</v>
      </c>
      <c r="G526" t="s">
        <v>1102</v>
      </c>
      <c r="H526" t="s">
        <v>917</v>
      </c>
      <c r="I526">
        <v>145</v>
      </c>
    </row>
    <row r="527" spans="1:9" x14ac:dyDescent="0.25">
      <c r="A527" t="s">
        <v>358</v>
      </c>
      <c r="B527" t="s">
        <v>299</v>
      </c>
      <c r="C527" t="s">
        <v>1106</v>
      </c>
      <c r="E527" t="s">
        <v>325</v>
      </c>
      <c r="F527" t="s">
        <v>1016</v>
      </c>
      <c r="G527" t="s">
        <v>1102</v>
      </c>
      <c r="H527" t="s">
        <v>917</v>
      </c>
      <c r="I527">
        <v>27.26</v>
      </c>
    </row>
    <row r="528" spans="1:9" x14ac:dyDescent="0.25">
      <c r="A528" t="s">
        <v>358</v>
      </c>
      <c r="B528" t="s">
        <v>299</v>
      </c>
      <c r="C528" t="s">
        <v>1106</v>
      </c>
      <c r="E528" t="s">
        <v>312</v>
      </c>
      <c r="F528" t="s">
        <v>1015</v>
      </c>
      <c r="G528" t="s">
        <v>1102</v>
      </c>
      <c r="H528" t="s">
        <v>917</v>
      </c>
      <c r="I528">
        <v>21.76</v>
      </c>
    </row>
    <row r="529" spans="1:9" x14ac:dyDescent="0.25">
      <c r="A529" t="s">
        <v>358</v>
      </c>
      <c r="B529" t="s">
        <v>299</v>
      </c>
      <c r="C529" t="s">
        <v>1106</v>
      </c>
      <c r="E529" t="s">
        <v>312</v>
      </c>
      <c r="F529" t="s">
        <v>375</v>
      </c>
      <c r="G529" t="s">
        <v>1102</v>
      </c>
      <c r="H529" t="s">
        <v>963</v>
      </c>
      <c r="I529">
        <v>1</v>
      </c>
    </row>
    <row r="530" spans="1:9" x14ac:dyDescent="0.25">
      <c r="A530" t="s">
        <v>358</v>
      </c>
      <c r="B530" t="s">
        <v>299</v>
      </c>
      <c r="C530" t="s">
        <v>1106</v>
      </c>
      <c r="D530" s="3" t="s">
        <v>1110</v>
      </c>
      <c r="E530" t="s">
        <v>985</v>
      </c>
      <c r="F530" t="s">
        <v>983</v>
      </c>
      <c r="G530" t="s">
        <v>1101</v>
      </c>
      <c r="H530" t="s">
        <v>906</v>
      </c>
      <c r="I530">
        <v>50.56</v>
      </c>
    </row>
    <row r="531" spans="1:9" x14ac:dyDescent="0.25">
      <c r="A531" t="s">
        <v>358</v>
      </c>
      <c r="B531" t="s">
        <v>299</v>
      </c>
      <c r="C531" t="s">
        <v>1106</v>
      </c>
      <c r="D531" s="3" t="s">
        <v>1111</v>
      </c>
      <c r="E531" t="s">
        <v>985</v>
      </c>
      <c r="F531" t="s">
        <v>1014</v>
      </c>
      <c r="G531" t="s">
        <v>1101</v>
      </c>
      <c r="H531" t="s">
        <v>906</v>
      </c>
      <c r="I531">
        <v>36.85</v>
      </c>
    </row>
    <row r="532" spans="1:9" x14ac:dyDescent="0.25">
      <c r="A532" t="s">
        <v>358</v>
      </c>
      <c r="B532" t="s">
        <v>299</v>
      </c>
      <c r="C532" t="s">
        <v>1106</v>
      </c>
      <c r="D532" s="3" t="s">
        <v>1109</v>
      </c>
      <c r="E532" t="s">
        <v>986</v>
      </c>
      <c r="F532" t="s">
        <v>984</v>
      </c>
      <c r="G532" t="s">
        <v>1101</v>
      </c>
      <c r="H532" t="s">
        <v>906</v>
      </c>
      <c r="I532">
        <v>11.1</v>
      </c>
    </row>
    <row r="533" spans="1:9" x14ac:dyDescent="0.25">
      <c r="A533" t="s">
        <v>446</v>
      </c>
      <c r="B533" t="s">
        <v>332</v>
      </c>
      <c r="C533" t="s">
        <v>1106</v>
      </c>
      <c r="E533" t="s">
        <v>447</v>
      </c>
      <c r="F533" t="s">
        <v>406</v>
      </c>
      <c r="G533" t="s">
        <v>1102</v>
      </c>
      <c r="H533" t="s">
        <v>910</v>
      </c>
      <c r="I533">
        <v>41.74</v>
      </c>
    </row>
    <row r="534" spans="1:9" x14ac:dyDescent="0.25">
      <c r="A534" t="s">
        <v>446</v>
      </c>
      <c r="B534" t="s">
        <v>332</v>
      </c>
      <c r="C534" t="s">
        <v>1106</v>
      </c>
      <c r="D534" s="3" t="s">
        <v>1109</v>
      </c>
      <c r="E534" t="s">
        <v>886</v>
      </c>
      <c r="F534" t="s">
        <v>966</v>
      </c>
      <c r="G534" t="s">
        <v>1101</v>
      </c>
      <c r="H534" t="s">
        <v>906</v>
      </c>
      <c r="I534">
        <v>20.85</v>
      </c>
    </row>
    <row r="535" spans="1:9" x14ac:dyDescent="0.25">
      <c r="A535" t="s">
        <v>363</v>
      </c>
      <c r="B535" t="s">
        <v>364</v>
      </c>
      <c r="C535" t="s">
        <v>1106</v>
      </c>
      <c r="E535" t="s">
        <v>365</v>
      </c>
      <c r="F535" t="s">
        <v>1094</v>
      </c>
      <c r="G535" t="s">
        <v>1102</v>
      </c>
      <c r="H535" t="s">
        <v>987</v>
      </c>
      <c r="I535">
        <v>158</v>
      </c>
    </row>
    <row r="536" spans="1:9" x14ac:dyDescent="0.25">
      <c r="A536" t="s">
        <v>363</v>
      </c>
      <c r="B536" t="s">
        <v>364</v>
      </c>
      <c r="C536" t="s">
        <v>1106</v>
      </c>
      <c r="E536" t="s">
        <v>367</v>
      </c>
      <c r="F536" t="s">
        <v>370</v>
      </c>
      <c r="G536" t="s">
        <v>1102</v>
      </c>
      <c r="H536" t="s">
        <v>987</v>
      </c>
      <c r="I536">
        <v>308.8</v>
      </c>
    </row>
    <row r="537" spans="1:9" x14ac:dyDescent="0.25">
      <c r="A537" t="s">
        <v>363</v>
      </c>
      <c r="B537" t="s">
        <v>364</v>
      </c>
      <c r="C537" t="s">
        <v>1106</v>
      </c>
      <c r="D537" s="3" t="s">
        <v>1108</v>
      </c>
      <c r="E537" t="s">
        <v>1012</v>
      </c>
      <c r="F537" t="s">
        <v>1036</v>
      </c>
      <c r="G537" t="s">
        <v>1101</v>
      </c>
      <c r="H537" t="s">
        <v>906</v>
      </c>
      <c r="I537">
        <v>27.36</v>
      </c>
    </row>
    <row r="538" spans="1:9" x14ac:dyDescent="0.25">
      <c r="A538" t="s">
        <v>363</v>
      </c>
      <c r="B538" t="s">
        <v>364</v>
      </c>
      <c r="C538" t="s">
        <v>1106</v>
      </c>
      <c r="D538" s="3" t="s">
        <v>1108</v>
      </c>
      <c r="E538" t="s">
        <v>1013</v>
      </c>
      <c r="F538" t="s">
        <v>1037</v>
      </c>
      <c r="G538" t="s">
        <v>1101</v>
      </c>
      <c r="H538" t="s">
        <v>906</v>
      </c>
      <c r="I538">
        <v>20.65</v>
      </c>
    </row>
    <row r="539" spans="1:9" x14ac:dyDescent="0.25">
      <c r="A539" t="s">
        <v>357</v>
      </c>
      <c r="B539" t="s">
        <v>332</v>
      </c>
      <c r="C539" t="s">
        <v>1106</v>
      </c>
      <c r="E539" t="s">
        <v>890</v>
      </c>
      <c r="F539" t="s">
        <v>404</v>
      </c>
      <c r="G539" t="s">
        <v>1102</v>
      </c>
      <c r="H539" t="s">
        <v>916</v>
      </c>
      <c r="I539">
        <v>11.79</v>
      </c>
    </row>
    <row r="540" spans="1:9" x14ac:dyDescent="0.25">
      <c r="A540" t="s">
        <v>357</v>
      </c>
      <c r="B540" t="s">
        <v>332</v>
      </c>
      <c r="C540" t="s">
        <v>1106</v>
      </c>
      <c r="D540" s="3" t="s">
        <v>1109</v>
      </c>
      <c r="E540" t="s">
        <v>892</v>
      </c>
      <c r="F540" t="s">
        <v>967</v>
      </c>
      <c r="G540" t="s">
        <v>1101</v>
      </c>
      <c r="H540" t="s">
        <v>906</v>
      </c>
      <c r="I540">
        <v>4.8</v>
      </c>
    </row>
    <row r="541" spans="1:9" x14ac:dyDescent="0.25">
      <c r="A541" t="s">
        <v>357</v>
      </c>
      <c r="B541" t="s">
        <v>332</v>
      </c>
      <c r="C541" t="s">
        <v>1106</v>
      </c>
      <c r="E541" t="s">
        <v>893</v>
      </c>
      <c r="F541" t="s">
        <v>407</v>
      </c>
      <c r="G541" t="s">
        <v>1102</v>
      </c>
      <c r="H541" t="s">
        <v>910</v>
      </c>
      <c r="I541">
        <v>32.880000000000003</v>
      </c>
    </row>
    <row r="542" spans="1:9" x14ac:dyDescent="0.25">
      <c r="A542" t="s">
        <v>357</v>
      </c>
      <c r="B542" t="s">
        <v>332</v>
      </c>
      <c r="C542" t="s">
        <v>1106</v>
      </c>
      <c r="D542" s="3" t="s">
        <v>1109</v>
      </c>
      <c r="E542" t="s">
        <v>895</v>
      </c>
      <c r="F542" t="s">
        <v>970</v>
      </c>
      <c r="G542" t="s">
        <v>1101</v>
      </c>
      <c r="H542" t="s">
        <v>906</v>
      </c>
      <c r="I542">
        <v>20.85</v>
      </c>
    </row>
    <row r="543" spans="1:9" x14ac:dyDescent="0.25">
      <c r="A543" t="s">
        <v>357</v>
      </c>
      <c r="B543" t="s">
        <v>332</v>
      </c>
      <c r="C543" t="s">
        <v>1106</v>
      </c>
      <c r="E543" t="s">
        <v>896</v>
      </c>
      <c r="F543" t="s">
        <v>411</v>
      </c>
      <c r="G543" t="s">
        <v>1102</v>
      </c>
      <c r="H543" t="s">
        <v>987</v>
      </c>
      <c r="I543">
        <v>12.09</v>
      </c>
    </row>
    <row r="544" spans="1:9" x14ac:dyDescent="0.25">
      <c r="A544" t="s">
        <v>357</v>
      </c>
      <c r="B544" t="s">
        <v>332</v>
      </c>
      <c r="C544" t="s">
        <v>1106</v>
      </c>
      <c r="D544" s="3" t="s">
        <v>1109</v>
      </c>
      <c r="E544" t="s">
        <v>898</v>
      </c>
      <c r="F544" t="s">
        <v>982</v>
      </c>
      <c r="G544" t="s">
        <v>1101</v>
      </c>
      <c r="H544" t="s">
        <v>906</v>
      </c>
      <c r="I544">
        <v>4.2</v>
      </c>
    </row>
    <row r="545" spans="1:9" x14ac:dyDescent="0.25">
      <c r="A545" t="s">
        <v>357</v>
      </c>
      <c r="B545" t="s">
        <v>332</v>
      </c>
      <c r="C545" t="s">
        <v>1106</v>
      </c>
      <c r="D545" s="3" t="s">
        <v>1109</v>
      </c>
      <c r="E545" t="s">
        <v>899</v>
      </c>
      <c r="F545" t="s">
        <v>977</v>
      </c>
      <c r="G545" t="s">
        <v>1101</v>
      </c>
      <c r="H545" t="s">
        <v>906</v>
      </c>
      <c r="I545">
        <v>13</v>
      </c>
    </row>
    <row r="546" spans="1:9" x14ac:dyDescent="0.25">
      <c r="A546" t="s">
        <v>357</v>
      </c>
      <c r="B546" t="s">
        <v>332</v>
      </c>
      <c r="C546" t="s">
        <v>1106</v>
      </c>
      <c r="E546" t="s">
        <v>413</v>
      </c>
      <c r="F546" t="s">
        <v>406</v>
      </c>
      <c r="G546" t="s">
        <v>1102</v>
      </c>
      <c r="H546" t="s">
        <v>910</v>
      </c>
      <c r="I546">
        <v>34.67</v>
      </c>
    </row>
    <row r="547" spans="1:9" x14ac:dyDescent="0.25">
      <c r="A547" t="s">
        <v>357</v>
      </c>
      <c r="B547" t="s">
        <v>332</v>
      </c>
      <c r="C547" t="s">
        <v>1106</v>
      </c>
      <c r="D547" s="3" t="s">
        <v>1109</v>
      </c>
      <c r="E547" t="s">
        <v>901</v>
      </c>
      <c r="F547" t="s">
        <v>966</v>
      </c>
      <c r="G547" t="s">
        <v>1101</v>
      </c>
      <c r="H547" t="s">
        <v>906</v>
      </c>
      <c r="I547">
        <v>20.85</v>
      </c>
    </row>
    <row r="548" spans="1:9" x14ac:dyDescent="0.25">
      <c r="A548" t="s">
        <v>357</v>
      </c>
      <c r="B548" t="s">
        <v>332</v>
      </c>
      <c r="C548" t="s">
        <v>1106</v>
      </c>
      <c r="E548" t="s">
        <v>354</v>
      </c>
      <c r="F548" t="s">
        <v>316</v>
      </c>
      <c r="G548" t="s">
        <v>1102</v>
      </c>
      <c r="H548" t="s">
        <v>987</v>
      </c>
      <c r="I548">
        <v>281</v>
      </c>
    </row>
    <row r="549" spans="1:9" x14ac:dyDescent="0.25">
      <c r="A549" t="s">
        <v>357</v>
      </c>
      <c r="B549" t="s">
        <v>332</v>
      </c>
      <c r="C549" t="s">
        <v>1106</v>
      </c>
      <c r="D549" s="3" t="s">
        <v>1109</v>
      </c>
      <c r="E549" t="s">
        <v>904</v>
      </c>
      <c r="F549" t="s">
        <v>978</v>
      </c>
      <c r="G549" t="s">
        <v>1101</v>
      </c>
      <c r="H549" t="s">
        <v>906</v>
      </c>
      <c r="I549">
        <v>155</v>
      </c>
    </row>
    <row r="550" spans="1:9" s="3" customFormat="1" x14ac:dyDescent="0.25">
      <c r="A550" s="3" t="s">
        <v>1142</v>
      </c>
      <c r="B550" s="3" t="s">
        <v>1141</v>
      </c>
      <c r="C550" s="3" t="s">
        <v>1106</v>
      </c>
      <c r="D550" s="3" t="s">
        <v>1156</v>
      </c>
      <c r="E550" s="3" t="s">
        <v>1143</v>
      </c>
      <c r="F550" s="3" t="s">
        <v>1144</v>
      </c>
      <c r="G550" s="3" t="s">
        <v>1102</v>
      </c>
      <c r="H550" s="3" t="s">
        <v>916</v>
      </c>
      <c r="I550" s="3">
        <v>539.4</v>
      </c>
    </row>
    <row r="551" spans="1:9" s="3" customFormat="1" x14ac:dyDescent="0.25">
      <c r="A551" s="3" t="s">
        <v>1142</v>
      </c>
      <c r="B551" s="3" t="s">
        <v>1141</v>
      </c>
      <c r="C551" s="3" t="s">
        <v>1106</v>
      </c>
      <c r="D551" s="3" t="s">
        <v>1156</v>
      </c>
      <c r="E551" s="3" t="s">
        <v>1145</v>
      </c>
      <c r="F551" s="3" t="s">
        <v>1149</v>
      </c>
      <c r="G551" s="3" t="s">
        <v>1102</v>
      </c>
      <c r="H551" s="3" t="s">
        <v>916</v>
      </c>
      <c r="I551" s="3">
        <v>660.3</v>
      </c>
    </row>
    <row r="552" spans="1:9" s="3" customFormat="1" x14ac:dyDescent="0.25">
      <c r="A552" s="3" t="s">
        <v>1142</v>
      </c>
      <c r="B552" s="3" t="s">
        <v>1141</v>
      </c>
      <c r="C552" s="3" t="s">
        <v>1106</v>
      </c>
      <c r="D552" s="3" t="s">
        <v>1156</v>
      </c>
      <c r="E552" s="3" t="s">
        <v>1146</v>
      </c>
      <c r="F552" s="3" t="s">
        <v>1150</v>
      </c>
      <c r="G552" s="3" t="s">
        <v>1102</v>
      </c>
      <c r="H552" s="3" t="s">
        <v>916</v>
      </c>
      <c r="I552" s="3">
        <v>635.5</v>
      </c>
    </row>
    <row r="553" spans="1:9" s="3" customFormat="1" x14ac:dyDescent="0.25">
      <c r="A553" s="3" t="s">
        <v>1142</v>
      </c>
      <c r="B553" s="3" t="s">
        <v>1141</v>
      </c>
      <c r="C553" s="3" t="s">
        <v>1106</v>
      </c>
      <c r="D553" s="3" t="s">
        <v>1156</v>
      </c>
      <c r="E553" s="3" t="s">
        <v>1147</v>
      </c>
      <c r="F553" s="3" t="s">
        <v>1151</v>
      </c>
      <c r="G553" s="3" t="s">
        <v>1102</v>
      </c>
      <c r="H553" s="3" t="s">
        <v>916</v>
      </c>
      <c r="I553" s="3">
        <v>42.2</v>
      </c>
    </row>
    <row r="554" spans="1:9" s="3" customFormat="1" x14ac:dyDescent="0.25">
      <c r="A554" s="3" t="s">
        <v>1142</v>
      </c>
      <c r="B554" s="3" t="s">
        <v>1141</v>
      </c>
      <c r="C554" s="3" t="s">
        <v>1106</v>
      </c>
      <c r="D554" s="3" t="s">
        <v>1156</v>
      </c>
      <c r="E554" s="3" t="s">
        <v>1148</v>
      </c>
      <c r="F554" s="3" t="s">
        <v>1152</v>
      </c>
      <c r="G554" s="3" t="s">
        <v>1102</v>
      </c>
      <c r="H554" s="3" t="s">
        <v>916</v>
      </c>
      <c r="I554" s="3">
        <v>77</v>
      </c>
    </row>
    <row r="555" spans="1:9" s="3" customFormat="1" ht="45" x14ac:dyDescent="0.25">
      <c r="A555" s="3" t="s">
        <v>1142</v>
      </c>
      <c r="B555" s="116" t="s">
        <v>1122</v>
      </c>
      <c r="C555" s="3" t="s">
        <v>1106</v>
      </c>
      <c r="D555" s="3" t="s">
        <v>1173</v>
      </c>
      <c r="E555" s="3" t="s">
        <v>1162</v>
      </c>
      <c r="F555" s="3" t="s">
        <v>1171</v>
      </c>
      <c r="G555" s="3" t="s">
        <v>1172</v>
      </c>
      <c r="H555" s="3" t="s">
        <v>1171</v>
      </c>
      <c r="I555" s="3">
        <v>75</v>
      </c>
    </row>
    <row r="556" spans="1:9" x14ac:dyDescent="0.25">
      <c r="A556" s="3" t="s">
        <v>994</v>
      </c>
      <c r="B556" s="3"/>
      <c r="C556" s="3"/>
      <c r="E556" s="3"/>
      <c r="F556" s="3"/>
      <c r="G556" s="3"/>
      <c r="H556" s="3">
        <f>SUBTOTAL(103,_Стіна[Оздоблення])</f>
        <v>553</v>
      </c>
      <c r="I556" s="3">
        <f>SUBTOTAL(109,_Стіна[Кількість])</f>
        <v>21747.370000000003</v>
      </c>
    </row>
  </sheetData>
  <conditionalFormatting sqref="A556:I556 I550:I555 A550:B555 E550:G555 A3:I549">
    <cfRule type="expression" dxfId="16" priority="18">
      <formula>AND(ROW(A3)=CELL("строка"),$D$1="вкл")</formula>
    </cfRule>
  </conditionalFormatting>
  <conditionalFormatting sqref="H550">
    <cfRule type="expression" dxfId="15" priority="15">
      <formula>AND(ROW(H550)=CELL("строка"),$D$1="вкл")</formula>
    </cfRule>
  </conditionalFormatting>
  <conditionalFormatting sqref="H551">
    <cfRule type="expression" dxfId="14" priority="14">
      <formula>AND(ROW(H551)=CELL("строка"),$D$1="вкл")</formula>
    </cfRule>
  </conditionalFormatting>
  <conditionalFormatting sqref="H552">
    <cfRule type="expression" dxfId="13" priority="13">
      <formula>AND(ROW(H552)=CELL("строка"),$D$1="вкл")</formula>
    </cfRule>
  </conditionalFormatting>
  <conditionalFormatting sqref="H553:H555">
    <cfRule type="expression" dxfId="12" priority="12">
      <formula>AND(ROW(H553)=CELL("строка"),$D$1="вкл")</formula>
    </cfRule>
  </conditionalFormatting>
  <conditionalFormatting sqref="H554">
    <cfRule type="expression" dxfId="11" priority="11">
      <formula>AND(ROW(H554)=CELL("строка"),$D$1="вкл")</formula>
    </cfRule>
  </conditionalFormatting>
  <conditionalFormatting sqref="D550">
    <cfRule type="expression" dxfId="10" priority="10">
      <formula>AND(ROW(D550)=CELL("строка"),$D$1="вкл")</formula>
    </cfRule>
  </conditionalFormatting>
  <conditionalFormatting sqref="D551">
    <cfRule type="expression" dxfId="9" priority="9">
      <formula>AND(ROW(D551)=CELL("строка"),$D$1="вкл")</formula>
    </cfRule>
  </conditionalFormatting>
  <conditionalFormatting sqref="D552">
    <cfRule type="expression" dxfId="8" priority="8">
      <formula>AND(ROW(D552)=CELL("строка"),$D$1="вкл")</formula>
    </cfRule>
  </conditionalFormatting>
  <conditionalFormatting sqref="D553:D555">
    <cfRule type="expression" dxfId="7" priority="7">
      <formula>AND(ROW(D553)=CELL("строка"),$D$1="вкл")</formula>
    </cfRule>
  </conditionalFormatting>
  <conditionalFormatting sqref="D554">
    <cfRule type="expression" dxfId="6" priority="6">
      <formula>AND(ROW(D554)=CELL("строка"),$D$1="вкл")</formula>
    </cfRule>
  </conditionalFormatting>
  <conditionalFormatting sqref="C550">
    <cfRule type="expression" dxfId="5" priority="5">
      <formula>AND(ROW(C550)=CELL("строка"),$D$1="вкл")</formula>
    </cfRule>
  </conditionalFormatting>
  <conditionalFormatting sqref="C551">
    <cfRule type="expression" dxfId="4" priority="4">
      <formula>AND(ROW(C551)=CELL("строка"),$D$1="вкл")</formula>
    </cfRule>
  </conditionalFormatting>
  <conditionalFormatting sqref="C552">
    <cfRule type="expression" dxfId="3" priority="3">
      <formula>AND(ROW(C552)=CELL("строка"),$D$1="вкл")</formula>
    </cfRule>
  </conditionalFormatting>
  <conditionalFormatting sqref="C553:C555">
    <cfRule type="expression" dxfId="2" priority="2">
      <formula>AND(ROW(C553)=CELL("строка"),$D$1="вкл")</formula>
    </cfRule>
  </conditionalFormatting>
  <conditionalFormatting sqref="C554:C555">
    <cfRule type="expression" dxfId="1" priority="1">
      <formula>AND(ROW(C554)=CELL("строка"),$D$1="вкл")</formula>
    </cfRule>
  </conditionalFormatting>
  <dataValidations count="1">
    <dataValidation type="list" allowBlank="1" showInputMessage="1" showErrorMessage="1" sqref="D1" xr:uid="{3EA3AC4D-7BF3-4612-AECD-A61C2BA8063D}">
      <formula1>"вкл,выкл"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b e 1 d e 0 e - d d 2 a - 4 d 0 8 - 8 9 5 1 - d e 7 3 a e a 9 5 f 7 8 "   x m l n s = " h t t p : / / s c h e m a s . m i c r o s o f t . c o m / D a t a M a s h u p " > A A A A A F E J A A B Q S w M E F A A C A A g A 2 L U w V a A 6 E B O m A A A A 9 g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K z N N O z M D H S M 7 D R h 4 n Z + G b m I e S N g O 4 F y S I J 2 j i X 5 p S U F q X a F Z X q B o X a 6 M O 4 N v p Q L 9 g B A F B L A w Q U A A I A C A D Y t T B V U 3 I 4 L J s A A A D h A A A A E w A c A F t D b 2 5 0 Z W 5 0 X 1 R 5 c G V z X S 5 4 b W w g o h g A K K A U A A A A A A A A A A A A A A A A A A A A A A A A A A A A b Y 4 9 D s I w D E a v E n l v X R g Q Q k 0 Z g B t w g S i 4 P 6 J x o s Z F 5 W w M H I k r k L Z r R 3 9 + z 5 9 / n 2 9 5 n l y v X j T E z r O G X V 6 A I r b + 0 X G j Y Z Q 6 O 8 K 5 K u / v Q F E l l K O G V i S c E K N t y Z m Y + 0 C c N r U f n J E 0 D g 0 G Y 5 + m I d w X x Q G t Z y G W T O Y b U J V X q s 3 Y i 7 p N K V 5 r k w 7 q s n J z l Q a h S X C J c d N w W 3 z o T c e L g c v D 1 R 9 Q S w M E F A A C A A g A 2 L U w V b p C O 5 d S B g A A J C E A A B M A H A B G b 3 J t d W x h c y 9 T Z W N 0 a W 9 u M S 5 t I K I Y A C i g F A A A A A A A A A A A A A A A A A A A A A A A A A A A A O 1 Z W 0 / c R h R + R + I / j J y X R V q t t E n a l z a V U q A R U k I i s m 2 k U I T M e g h W v O P V 2 C Z E C A m W 9 C a o k F B K U d U m q f r S R y 6 h 2 X B Z / s L 4 L / S X 9 M z Y y 3 q 9 x 8 Z e o J G q R h G w P p f 5 z p l v 5 p z j d W j V N W 1 G H g a / y 5 8 M D g w O O H M 6 p w Y R r 8 S p a P n L / o Z 4 K / 4 S B + J E n P g b 5 B a x q D s 4 Q O C f 2 P Z X / A b o f A e y p j g E 2 e h C l V q l Y Y 9 z y t x H N n 8 6 Y 9 t P C 0 P F w O C a J n 7 3 G / 6 y a I l D 0 S T + C h G n 8 K k p j p X 7 Y I k 1 c U z 8 F / D w y F 8 P l Y 8 1 c F 3 R Z y x a e k g t w D p h P 3 M K 8 e W L h O r V O V K Y H N d r d A o s t G n x 2 t 8 C 9 E f g Y 1 / s a M T m J C q V Y L b A G J U A n C N / Q x u K g P 8 D f O 2 A t z b Q A x I g g E e 7 / r f + W g f m B K 3 Z 8 3 T Y t r w a c w r 9 x 1 1 c 1 C Q q b S m C 4 g 1 g e C f 2 x A H o n P i r o L s m 3 h P / R w V M e f Q b Z N h m L m x B B 9 H o Q l 1 n h v o 7 g F X I E l C R a G 1 P R b K o i U 2 V z + P S 1 5 I b A Q b / G 6 k l / h R N / 4 W / H E T W A o + H A G x V i V 5 3 V B W F 4 O M 7 8 N I S u 8 H S k G W p 9 l M 0 A P X k V 7 E D z g 7 9 V T D f C f n X z p y / 5 f / Q J q V S / g 1 U 3 o f m a Q b + u l J / J d 6 W Q K s p k 6 w + d k E 6 8 / o L B A w b A i C 2 Z G r A e O n / R I S J u P C x L q P n O i / F z 8 7 9 t a R t m S K f f g Y h b C t q 7 3 c d 6 Z c q 1 B 1 Q V e E S A H g C H u S u r X T Q 3 T a M M W b Q h c 7 J 6 T d g m c r t y B J F U l b / x 5 j 7 8 c 1 S 5 X m d R s C 9 V g k 4 g F 3 s 3 M T y u s t y / 9 j c o D x y A a U G C t d M D N V / i + E 4 p b u Y f y 7 F w 8 0 4 2 + X W 2 c L p G 8 H g / o 7 s Q + 4 9 L S 7 2 b s 7 f L 7 a 0 p S i 4 b Q i x m 3 x w X B q A 9 b Q D p c J 1 5 s z a v B a g k V y L I s o W m E K T R A 0 X X B K X L r j B H Z n I k 5 h e J t L E b O I M i o l z 0 C l m m Y t b M d s u Q v X I M B L G l H o Z G K o w r z Z D e d e W / w z Q I l s u E 0 x g D e h m Q j Y 1 x U E 5 S s S 6 p V f p V 7 r l 0 U I 6 Y 4 q a 2 I M f W j G 0 4 W 3 j C g A t 5 s l u X r z X k / F m C x e g n 3 4 Y 6 D c u B v 2 6 h H 7 4 Y a D f v B j 0 G x L 6 7 o e B / t H F o N + U 0 I 8 u C / r g g M l y o o 8 O X N P q y L e b i r 7 m r E U 1 w 9 y C A Q Y d 3 r S p p c m w a 5 r K U j v K 5 x S P n g k M i o M s T d F 2 p u v O 6 p 0 3 w P h 7 M N 2 V M c f H J 9 k N P j L d u V H O b e 6 k X 1 p l N Z + o u h h t S 8 U + 5 E C W 2 l O o R c t I a W v n O x L q H W 5 7 d X w 6 6 k K b v X Z h D U + G p k T W h I S i o D r e u 6 b j l h 5 6 t c J k r 8 7 U U H f l S C / I y p 1 k f G n Y r s 2 Y j B a U 7 x H 4 Y b K q W 5 i e T L C V y 0 j Y Q x e p w B l W z + o N x b N 0 G f 1 + D i Z d a Y 9 f v t Q m P 6 W V z 9 W R X + U x O H / 6 v I T u N 0 f + V Q t 8 B T 1 r p g 4 x o c W M F Z + U h H S 9 4 p N F S u 2 8 v 1 I + p + J c C 2 w i x F V D A 8 C F 3 3 J a b 5 + I F h F 7 c r E d F U g T c r Y q d 2 G C V o G t p Y q t t q O n d F z N K 8 K c M H v f I K q L 6 H a 1 6 t U 8 S 3 d p 7 D 1 h I L W s C v c S R C 7 l L M m O P U + 0 m 6 d c f 4 K K P v d m Z y n H J O H d i Y u Y Z H 7 F f g B e J 6 h u J H l g r m 4 y J 0 0 G 0 a a K 2 X N c 7 M l 3 k Z h g X u e m z q o o 7 h F I H Y p G C i p m L V 3 4 2 G Y J C q b M I U 1 a N C w 7 q M z j u n x R j r r 9 w m S G r G K 4 j D v J g n F M c o c y Y A H O n T H m U O 5 O 6 A w n C R Q a y h 2 K x z D m p E U 4 5 o z W 6 i 6 6 i X d 1 P A T 5 H I 3 g n u 5 W 5 2 g S Z d p S n D H 3 9 I W E x / h S 1 A A W o R I z 6 T H u y D b Q l M r n 6 K 6 P 2 2 z c s 6 x E h o + r / g s 1 f U B 5 F V p x 0 0 J X f G A 7 p u T a / d l 0 a U I C 2 w r 4 y t w 2 P J w A Q C r D r i V I c L o F 3 X o y k w P 5 m E t r K J h A n M i i Q K z Y Y r I n 5 3 i R W 5 E i T g m h T n U 8 H 8 E 4 m G F 9 p Z e 2 w t l 4 i s v n 5 Z n F R E F B Q y W A C G d P I L n P R + i s 7 l m 4 8 V O z j j 6 3 O a 5 f t 0 x c 4 A J n d G 6 M 0 H l T X Y + o k o e S K v E W P + v X U o X 3 d J z 9 s r 3 D n n / J E u A 9 h l w M d T d R f f Y h s Q Y L m k T V c c P g f 8 G Z P j p k 4 J P 8 v / H l a n S E S P l e J f u 8 h A z e / X 5 Z m n E g D + d q O e A 0 l O a W G v O b v X N 1 + B 5 n X 8 p h + p B 7 K O M A k 0 Z 7 E C G A q 8 s P / N w r E h m + H M D e E U D 0 U m x q 6 E D + R u F q y T a 0 v 8 V V 5 L v w s Z F 1 y U 2 w X F f f h 7 f Q J T f j 4 e 1 1 D D K s c V l j W Q 7 + 9 D O P 5 Z i X / g F Q S w E C L Q A U A A I A C A D Y t T B V o D o Q E 6 Y A A A D 2 A A A A E g A A A A A A A A A A A A A A A A A A A A A A Q 2 9 u Z m l n L 1 B h Y 2 t h Z 2 U u e G 1 s U E s B A i 0 A F A A C A A g A 2 L U w V V N y O C y b A A A A 4 Q A A A B M A A A A A A A A A A A A A A A A A 8 g A A A F t D b 2 5 0 Z W 5 0 X 1 R 5 c G V z X S 5 4 b W x Q S w E C L Q A U A A I A C A D Y t T B V u k I 7 l 1 I G A A A k I Q A A E w A A A A A A A A A A A A A A A A D a A Q A A R m 9 y b X V s Y X M v U 2 V j d G l v b j E u b V B L B Q Y A A A A A A w A D A M I A A A B 5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N S Q A A A A A A A O t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8 l R D A l O U U l R D A l Q k Y l R D A l Q k U l R D E l O D A l R D E l O E Y l R D A l Q j Q l R D A l Q j Y l R D A l Q j U l R D A l Q k Q l R D A l Q k Q l R D E l O E Y 8 L 0 l 0 Z W 1 Q Y X R o P j w v S X R l b U x v Y 2 F 0 a W 9 u P j x T d G F i b G V F b n R y a W V z P j x F b n R y e S B U e X B l P S J G a W x s Q 2 9 s d W 1 u T m F t Z X M i I F Z h b H V l P S J z W y Z x d W 9 0 O + K E l i Z x d W 9 0 O y w m c X V v d D v Q k t G W 0 L T Q v C 5 c X N C / 0 L 7 Q s t C 1 0 Y D R h S Z x d W 9 0 O y w m c X V v d D v Q q N C 4 0 Y T R g C D Q v 9 G A 0 L 7 Q t d C 6 0 Y L R g y Z x d W 9 0 O y w m c X V v d D v Q n 9 C + 0 L L Q t d G A 0 Y X Q v d G P I N C + 0 L f Q t N C + 0 L H Q u 9 C 1 0 L 3 R j y Z x d W 9 0 O y w m c X V v d D v Q l d C 7 0 L X Q v N C 1 0 L 3 R g i Z x d W 9 0 O y w m c X V v d D v Q n N C w 0 Y D Q u t G D 0 L L Q s N C 9 0 L 3 R j y D Q v 9 G A 0 L j Q v N G W 0 Y n Q t d C 9 0 L 3 R j y Z x d W 9 0 O y w m c X V v d D v Q n d C w 0 L n Q v N C 1 0 L 3 R g 9 C y 0 L D Q v d C 9 0 Y 8 g 0 L / R g N C 4 0 L z R l t G J 0 L X Q v d G M J n F 1 b 3 Q 7 L C Z x d W 9 0 O 9 C e 0 L f Q t N C + 0 L H Q u 9 C 1 0 L 3 Q v d G P J n F 1 b 3 Q 7 L C Z x d W 9 0 O 9 C e 0 L Q u 0 L L Q u N C 8 J n F 1 b 3 Q 7 L C Z x d W 9 0 O 9 C a 0 Z b Q u 9 G M 0 L r R l t G B 0 Y L R j C Z x d W 9 0 O 1 0 i I C 8 + P E V u d H J 5 I F R 5 c G U 9 I k J 1 Z m Z l c k 5 l e H R S Z W Z y Z X N o I i B W Y W x 1 Z T 0 i b D E i I C 8 + P E V u d H J 5 I F R 5 c G U 9 I k Z p b G x D b 2 x 1 b W 5 U e X B l c y I g V m F s d W U 9 I n N B d 1 l H Q m d Z R 0 J n W U d C U T 0 9 I i A v P j x F b n R y e S B U e X B l P S J G a W x s R W 5 h Y m x l Z C I g V m F s d W U 9 I m w x I i A v P j x F b n R y e S B U e X B l P S J G a W x s T G F z d F V w Z G F 0 Z W Q i I F Z h b H V l P S J k M j A y M i 0 w O S 0 x N l Q x O T o 0 N j o 0 O C 4 5 N D M z O D A z W i I g L z 4 8 R W 5 0 c n k g V H l w Z T 0 i R m l s b G V k Q 2 9 t c G x l d G V S Z X N 1 b H R U b 1 d v c m t z a G V l d C I g V m F s d W U 9 I m w x I i A v P j x F b n R y e S B U e X B l P S J G a W x s V G F y Z 2 V 0 T m F t Z U N 1 c 3 R v b W l 6 Z W Q i I F Z h b H V l P S J s M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z M W Y 0 Z m E z O S 0 4 Y m V m L T R i O D U t O T M 3 Y y 0 0 N T d i M D Z k N m J m Z j M i I C 8 + P E V u d H J 5 I F R 5 c G U 9 I l J l c 3 V s d F R 5 c G U i I F Z h b H V l P S J z V G F i b G U i I C 8 + P E V u d H J 5 I F R 5 c G U 9 I k 5 h d m l n Y X R p b 2 5 T d G V w T m F t Z S I g V m F s d W U 9 I n P Q n d C w 0 L L Q u N C z 0 L D R h t C 4 0 Y 8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/ Q n t C / 0 L 7 R g N G P 0 L T Q t t C 1 0 L 3 Q v d G P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7 Q v 9 C + 0 Y D R j 9 C 0 0 L b Q t d C 9 0 L 3 R j y / Q l N C + 0 L H Q s N C y 0 L v Q t d C 9 I N C 4 0 L 3 Q t N C 1 0 L r R g S 5 7 0 J j Q v d C 0 0 L X Q u t G B L D l 9 J n F 1 b 3 Q 7 L C Z x d W 9 0 O 1 N l Y 3 R p b 2 4 x L 9 C e 0 L / Q v t G A 0 Y / Q t N C 2 0 L X Q v d C 9 0 Y 8 v 0 J j Q t 9 C 8 0 L X Q v d C 1 0 L 3 Q v d G L 0 L k g 0 Y L Q u N C / L n v Q k t G W 0 L T Q v C 5 c X N C / 0 L 7 Q s t C 1 0 Y D R h S w x f S Z x d W 9 0 O y w m c X V v d D t T Z W N 0 a W 9 u M S / Q n t C / 0 L 7 R g N G P 0 L T Q t t C 1 0 L 3 Q v d G P L 9 C Y 0 L f Q v N C 1 0 L 3 Q t d C 9 0 L 3 R i 9 C 5 I N G C 0 L j Q v y 5 7 0 K j Q u N G E 0 Y A g 0 L / R g N C + 0 L X Q u t G C 0 Y M s M n 0 m c X V v d D s s J n F 1 b 3 Q 7 U 2 V j d G l v b j E v 0 J 7 Q v 9 C + 0 Y D R j 9 C 0 0 L b Q t d C 9 0 L 3 R j y / Q m N C 3 0 L z Q t d C 9 0 L X Q v d C 9 0 Y v Q u S D R g t C 4 0 L 8 u e 9 C f 0 L 7 Q s t C 1 0 Y D R h d C 9 0 Y 8 g 0 L 7 Q t 9 C 0 0 L 7 Q s d C 7 0 L X Q v d G P L D N 9 J n F 1 b 3 Q 7 L C Z x d W 9 0 O 1 N l Y 3 R p b 2 4 x L 9 C e 0 L / Q v t G A 0 Y / Q t N C 2 0 L X Q v d C 9 0 Y 8 v 0 J j Q t 9 C 8 0 L X Q v d C 1 0 L 3 Q v d G L 0 L k g 0 Y L Q u N C / L n v Q l d C 7 0 L X Q v N C 1 0 L 3 R g i w 0 f S Z x d W 9 0 O y w m c X V v d D t T Z W N 0 a W 9 u M S / Q n t C / 0 L 7 R g N G P 0 L T Q t t C 1 0 L 3 Q v d G P L 9 C X 0 L D Q v N C 1 0 L 3 Q t d C 9 0 L 3 Q v t C 1 I N C 3 0 L 3 Q s N G H 0 L X Q v d C 4 0 L U 1 L n v Q n N C w 0 Y D Q u t G D 0 L L Q s N C 9 0 L 3 R j y D Q v 9 G A 0 L j Q v N G W 0 Y n Q t d C 9 0 L 3 R j y w 1 f S Z x d W 9 0 O y w m c X V v d D t T Z W N 0 a W 9 u M S / Q n t C / 0 L 7 R g N G P 0 L T Q t t C 1 0 L 3 Q v d G P L 9 C Y 0 L f Q v N C 1 0 L 3 Q t d C 9 0 L 3 R i 9 C 5 I N G C 0 L j Q v y 5 7 0 J 3 Q s N C 5 0 L z Q t d C 9 0 Y P Q s t C w 0 L 3 Q v d G P I N C / 0 Y D Q u N C 8 0 Z b R i d C 1 0 L 3 R j C w 2 f S Z x d W 9 0 O y w m c X V v d D t T Z W N 0 a W 9 u M S / Q n t C / 0 L 7 R g N G P 0 L T Q t t C 1 0 L 3 Q v d G P L 9 C Y 0 L f Q v N C 1 0 L 3 Q t d C 9 0 L 3 R i 9 C 5 I N G C 0 L j Q v y 5 7 0 J 7 Q t 9 C 0 0 L 7 Q s d C 7 0 L X Q v d C 9 0 Y 8 s N 3 0 m c X V v d D s s J n F 1 b 3 Q 7 U 2 V j d G l v b j E v 0 J 7 Q v 9 C + 0 Y D R j 9 C 0 0 L b Q t d C 9 0 L 3 R j y / Q m N C 3 0 L z Q t d C 9 0 L X Q v d C 9 0 Y v Q u S D R g t C 4 0 L 8 u e 9 C e 0 L Q u 0 L L Q u N C 8 L D h 9 J n F 1 b 3 Q 7 L C Z x d W 9 0 O 1 N l Y 3 R p b 2 4 x L 9 C e 0 L / Q v t G A 0 Y / Q t N C 2 0 L X Q v d C 9 0 Y 8 v 0 J j Q t 9 C 8 0 L X Q v d C 1 0 L 3 Q v d G L 0 L k g 0 Y L Q u N C / L n v Q m t G W 0 L v R j N C 6 0 Z b R g d G C 0 Y w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9 C e 0 L / Q v t G A 0 Y / Q t N C 2 0 L X Q v d C 9 0 Y 8 v 0 J T Q v t C x 0 L D Q s t C 7 0 L X Q v S D Q u N C 9 0 L T Q t d C 6 0 Y E u e 9 C Y 0 L 3 Q t N C 1 0 L r R g S w 5 f S Z x d W 9 0 O y w m c X V v d D t T Z W N 0 a W 9 u M S / Q n t C / 0 L 7 R g N G P 0 L T Q t t C 1 0 L 3 Q v d G P L 9 C Y 0 L f Q v N C 1 0 L 3 Q t d C 9 0 L 3 R i 9 C 5 I N G C 0 L j Q v y 5 7 0 J L R l t C 0 0 L w u X F z Q v 9 C + 0 L L Q t d G A 0 Y U s M X 0 m c X V v d D s s J n F 1 b 3 Q 7 U 2 V j d G l v b j E v 0 J 7 Q v 9 C + 0 Y D R j 9 C 0 0 L b Q t d C 9 0 L 3 R j y / Q m N C 3 0 L z Q t d C 9 0 L X Q v d C 9 0 Y v Q u S D R g t C 4 0 L 8 u e 9 C o 0 L j R h N G A I N C / 0 Y D Q v t C 1 0 L r R g t G D L D J 9 J n F 1 b 3 Q 7 L C Z x d W 9 0 O 1 N l Y 3 R p b 2 4 x L 9 C e 0 L / Q v t G A 0 Y / Q t N C 2 0 L X Q v d C 9 0 Y 8 v 0 J j Q t 9 C 8 0 L X Q v d C 1 0 L 3 Q v d G L 0 L k g 0 Y L Q u N C / L n v Q n 9 C + 0 L L Q t d G A 0 Y X Q v d G P I N C + 0 L f Q t N C + 0 L H Q u 9 C 1 0 L 3 R j y w z f S Z x d W 9 0 O y w m c X V v d D t T Z W N 0 a W 9 u M S / Q n t C / 0 L 7 R g N G P 0 L T Q t t C 1 0 L 3 Q v d G P L 9 C Y 0 L f Q v N C 1 0 L 3 Q t d C 9 0 L 3 R i 9 C 5 I N G C 0 L j Q v y 5 7 0 J X Q u 9 C 1 0 L z Q t d C 9 0 Y I s N H 0 m c X V v d D s s J n F 1 b 3 Q 7 U 2 V j d G l v b j E v 0 J 7 Q v 9 C + 0 Y D R j 9 C 0 0 L b Q t d C 9 0 L 3 R j y / Q l 9 C w 0 L z Q t d C 9 0 L X Q v d C 9 0 L 7 Q t S D Q t 9 C 9 0 L D R h 9 C 1 0 L 3 Q u N C 1 N S 5 7 0 J z Q s N G A 0 L r R g 9 C y 0 L D Q v d C 9 0 Y 8 g 0 L / R g N C 4 0 L z R l t G J 0 L X Q v d C 9 0 Y 8 s N X 0 m c X V v d D s s J n F 1 b 3 Q 7 U 2 V j d G l v b j E v 0 J 7 Q v 9 C + 0 Y D R j 9 C 0 0 L b Q t d C 9 0 L 3 R j y / Q m N C 3 0 L z Q t d C 9 0 L X Q v d C 9 0 Y v Q u S D R g t C 4 0 L 8 u e 9 C d 0 L D Q u d C 8 0 L X Q v d G D 0 L L Q s N C 9 0 L 3 R j y D Q v 9 G A 0 L j Q v N G W 0 Y n Q t d C 9 0 Y w s N n 0 m c X V v d D s s J n F 1 b 3 Q 7 U 2 V j d G l v b j E v 0 J 7 Q v 9 C + 0 Y D R j 9 C 0 0 L b Q t d C 9 0 L 3 R j y / Q m N C 3 0 L z Q t d C 9 0 L X Q v d C 9 0 Y v Q u S D R g t C 4 0 L 8 u e 9 C e 0 L f Q t N C + 0 L H Q u 9 C 1 0 L 3 Q v d G P L D d 9 J n F 1 b 3 Q 7 L C Z x d W 9 0 O 1 N l Y 3 R p b 2 4 x L 9 C e 0 L / Q v t G A 0 Y / Q t N C 2 0 L X Q v d C 9 0 Y 8 v 0 J j Q t 9 C 8 0 L X Q v d C 1 0 L 3 Q v d G L 0 L k g 0 Y L Q u N C / L n v Q n t C 0 L t C y 0 L j Q v C w 4 f S Z x d W 9 0 O y w m c X V v d D t T Z W N 0 a W 9 u M S / Q n t C / 0 L 7 R g N G P 0 L T Q t t C 1 0 L 3 Q v d G P L 9 C Y 0 L f Q v N C 1 0 L 3 Q t d C 9 0 L 3 R i 9 C 5 I N G C 0 L j Q v y 5 7 0 J r R l t C 7 0 Y z Q u t G W 0 Y H R g t G M L D l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A 1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Y t M z B U M T U 6 M T c 6 M z g u M T k 3 M T Y w N V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z d W x 0 V H l w Z S I g V m F s d W U 9 I n N U Y W J s Z S I g L z 4 8 R W 5 0 c n k g V H l w Z T 0 i T m F 2 a W d h d G l v b l N 0 Z X B O Y W 1 l I i B W Y W x 1 Z T 0 i c 9 C d 0 L D Q s t C 4 0 L P Q s N G G 0 L j R j y I g L z 4 8 R W 5 0 c n k g V H l w Z T 0 i R m l s b E 9 i a m V j d F R 5 c G U i I F Z h b H V l P S J z Q 2 9 u b m V j d G l v b k 9 u b H k i I C 8 + P C 9 T d G F i b G V F b n R y a W V z P j w v S X R l b T 4 8 S X R l b T 4 8 S X R l b U x v Y 2 F 0 a W 9 u P j x J d G V t V H l w Z T 5 G b 3 J t d W x h P C 9 J d G V t V H l w Z T 4 8 S X R l b V B h d G g + U 2 V j d G l v b j E v X y V E M S U 4 M S V E M S U 4 M i V E M S U 4 M C V E M C V C R S V E M C V C Q S V E M C V C O D w v S X R l b V B h d G g + P C 9 J d G V t T G 9 j Y X R p b 2 4 + P F N 0 Y W J s Z U V u d H J p Z X M + P E V u d H J 5 I F R 5 c G U 9 I k 5 h d m l n Y X R p b 2 5 T d G V w T m F t Z S I g V m F s d W U 9 I n P Q n d C w 0 L L Q u N C z 0 L D R h t C 4 0 Y 8 i I C 8 + P E V u d H J 5 I F R 5 c G U 9 I k Z p b G x F b m F i b G V k I i B W Y W x 1 Z T 0 i b D E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h O G Q 3 Y j I w N C 1 l O W Z h L T Q 2 Z T M t Y j A 3 N y 1 j M D g z M j c 5 N D M 5 Z T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Y 2 9 2 Z X J 5 V G F y Z 2 V 0 U 2 h l Z X Q i I F Z h b H V l P S J z 0 J 7 Q v 9 C + 0 Y D R j 9 C 0 0 L b Q t d C 9 0 L 3 R j 1 8 x M D T R g d G C 0 Y D Q v t C 6 0 L g i I C 8 + P E V u d H J 5 I F R 5 c G U 9 I k Z p b G x F c n J v c k N v Z G U i I F Z h b H V l P S J z V W 5 r b m 9 3 b i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V G F i b G U i I C 8 + P E V u d H J 5 I F R 5 c G U 9 I l J l c 3 V s d F R 5 c G U i I F Z h b H V l P S J z V G F i b G U i I C 8 + P E V u d H J 5 I F R 5 c G U 9 I k Z p b G x U Y X J n Z X Q i I F Z h b H V l P S J z X 9 G B 0 Y L R g N C + 0 L r Q u C I g L z 4 8 R W 5 0 c n k g V H l w Z T 0 i R m l s b E x h c 3 R V c G R h d G V k I i B W Y W x 1 Z T 0 i Z D I w M j I t M D k t M T Z U M T k 6 N D Y 6 N D g u O T M 3 M z k 2 O V o i I C 8 + P E V u d H J 5 I F R 5 c G U 9 I k Z p b G x D b 3 V u d C I g V m F s d W U 9 I m w 1 O S I g L z 4 8 R W 5 0 c n k g V H l w Z T 0 i R m l s b E N v b H V t b l R 5 c G V z I i B W Y W x 1 Z T 0 i c 0 F 3 W U d C Z 1 l H Q m d V P S I g L z 4 8 R W 5 0 c n k g V H l w Z T 0 i R m l s b E N v b H V t b k 5 h b W V z I i B W Y W x 1 Z T 0 i c 1 s m c X V v d D v Q m N C 9 0 L T Q t d C 6 0 Y E m c X V v d D s s J n F 1 b 3 Q 7 0 K j Q u N G E 0 Y A g 0 L / R g N C + 0 L X Q u t G C 0 Y M m c X V v d D s s J n F 1 b 3 Q 7 0 J z Q s N G A 0 L r R g 9 C y 0 L D Q v d C 9 0 Y 8 g 0 L / R g N C 4 0 L z R l t G J 0 L X Q v d C 9 0 Y 8 m c X V v d D s s J n F 1 b 3 Q 7 0 J / Q v t C y 0 L X R g N G F 0 L 3 R j y D Q v t C 3 0 L T Q v t C x 0 L v Q t d C 9 0 Y 8 m c X V v d D s s J n F 1 b 3 Q 7 0 J X Q u 9 C 1 0 L z Q t d C 9 0 Y I m c X V v d D s s J n F 1 b 3 Q 7 0 J 7 Q t 9 C 0 0 L 7 Q s d C 7 0 L X Q v d C 9 0 Y 8 m c X V v d D s s J n F 1 b 3 Q 7 0 J 7 Q t C 7 Q s t C 4 0 L w m c X V v d D s s J n F 1 b 3 Q 7 0 J r R l t C 7 0 Y z Q u t G W 0 Y H R g t G M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X 9 G B 0 Y L R g N C + 0 L r Q u C / Q l N C + 0 L H Q s N C y 0 L v Q t d C 9 I N C 4 0 L 3 Q t N C 1 0 L r R g S 5 7 0 J j Q v d C 0 0 L X Q u t G B L D d 9 J n F 1 b 3 Q 7 L C Z x d W 9 0 O 1 N l Y 3 R p b 2 4 x L 1 / R g d G C 0 Y D Q v t C 6 0 L g v 0 J T Q v t C x 0 L D Q s t C 7 0 L X Q v S D Q u N C 9 0 L T Q t d C 6 0 Y E u e 9 C o 0 L j R h N G A I N C / 0 Y D Q v t C 1 0 L r R g t G D L D V 9 J n F 1 b 3 Q 7 L C Z x d W 9 0 O 1 N l Y 3 R p b 2 4 x L 1 / R g d G C 0 Y D Q v t C 6 0 L g v 0 J T Q v t C x 0 L D Q s t C 7 0 L X Q v S D Q u N C 9 0 L T Q t d C 6 0 Y E u e 9 C c 0 L D R g N C 6 0 Y P Q s t C w 0 L 3 Q v d G P I N C / 0 Y D Q u N C 8 0 Z b R i d C 1 0 L 3 Q v d G P L D Z 9 J n F 1 b 3 Q 7 L C Z x d W 9 0 O 1 N l Y 3 R p b 2 4 x L 1 / R g d G C 0 Y D Q v t C 6 0 L g v 0 J j Q t 9 C 8 0 L X Q v d C 1 0 L 3 Q v d G L 0 L k g 0 Y L Q u N C / L n v Q n 9 C + 0 L L Q t d G A 0 Y X Q v d G P I N C + 0 L f Q t N C + 0 L H Q u 9 C 1 0 L 3 R j y w z f S Z x d W 9 0 O y w m c X V v d D t T Z W N 0 a W 9 u M S 9 f 0 Y H R g t G A 0 L 7 Q u t C 4 L 9 C Y 0 L f Q v N C 1 0 L 3 Q t d C 9 0 L 3 R i 9 C 5 I N G C 0 L j Q v y 5 7 0 J X Q u 9 C 1 0 L z Q t d C 9 0 Y I s N H 0 m c X V v d D s s J n F 1 b 3 Q 7 U 2 V j d G l v b j E v X 9 G B 0 Y L R g N C + 0 L r Q u C / Q m N C 3 0 L z Q t d C 9 0 L X Q v d C 9 0 Y v Q u S D R g t C 4 0 L 8 u e 9 C e 0 L f Q t N C + 0 L H Q u 9 C 1 0 L 3 Q v d G P L D V 9 J n F 1 b 3 Q 7 L C Z x d W 9 0 O 1 N l Y 3 R p b 2 4 x L 1 / R g d G C 0 Y D Q v t C 6 0 L g v 0 J j Q t 9 C 8 0 L X Q v d C 1 0 L 3 Q v d G L 0 L k g 0 Y L Q u N C / L n v Q n t C 0 L t C y 0 L j Q v C w 2 f S Z x d W 9 0 O y w m c X V v d D t T Z W N 0 a W 9 u M S 9 f 0 Y H R g t G A 0 L 7 Q u t C 4 L 9 C U 0 L 7 Q s d C w 0 L L Q u 9 C 1 0 L 0 g 0 L j Q v d C 0 0 L X Q u t G B L n v Q m t G W 0 L v R j N C 6 0 Z b R g d G C 0 Y w s N H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X 9 G B 0 Y L R g N C + 0 L r Q u C / Q l N C + 0 L H Q s N C y 0 L v Q t d C 9 I N C 4 0 L 3 Q t N C 1 0 L r R g S 5 7 0 J j Q v d C 0 0 L X Q u t G B L D d 9 J n F 1 b 3 Q 7 L C Z x d W 9 0 O 1 N l Y 3 R p b 2 4 x L 1 / R g d G C 0 Y D Q v t C 6 0 L g v 0 J T Q v t C x 0 L D Q s t C 7 0 L X Q v S D Q u N C 9 0 L T Q t d C 6 0 Y E u e 9 C o 0 L j R h N G A I N C / 0 Y D Q v t C 1 0 L r R g t G D L D V 9 J n F 1 b 3 Q 7 L C Z x d W 9 0 O 1 N l Y 3 R p b 2 4 x L 1 / R g d G C 0 Y D Q v t C 6 0 L g v 0 J T Q v t C x 0 L D Q s t C 7 0 L X Q v S D Q u N C 9 0 L T Q t d C 6 0 Y E u e 9 C c 0 L D R g N C 6 0 Y P Q s t C w 0 L 3 Q v d G P I N C / 0 Y D Q u N C 8 0 Z b R i d C 1 0 L 3 Q v d G P L D Z 9 J n F 1 b 3 Q 7 L C Z x d W 9 0 O 1 N l Y 3 R p b 2 4 x L 1 / R g d G C 0 Y D Q v t C 6 0 L g v 0 J j Q t 9 C 8 0 L X Q v d C 1 0 L 3 Q v d G L 0 L k g 0 Y L Q u N C / L n v Q n 9 C + 0 L L Q t d G A 0 Y X Q v d G P I N C + 0 L f Q t N C + 0 L H Q u 9 C 1 0 L 3 R j y w z f S Z x d W 9 0 O y w m c X V v d D t T Z W N 0 a W 9 u M S 9 f 0 Y H R g t G A 0 L 7 Q u t C 4 L 9 C Y 0 L f Q v N C 1 0 L 3 Q t d C 9 0 L 3 R i 9 C 5 I N G C 0 L j Q v y 5 7 0 J X Q u 9 C 1 0 L z Q t d C 9 0 Y I s N H 0 m c X V v d D s s J n F 1 b 3 Q 7 U 2 V j d G l v b j E v X 9 G B 0 Y L R g N C + 0 L r Q u C / Q m N C 3 0 L z Q t d C 9 0 L X Q v d C 9 0 Y v Q u S D R g t C 4 0 L 8 u e 9 C e 0 L f Q t N C + 0 L H Q u 9 C 1 0 L 3 Q v d G P L D V 9 J n F 1 b 3 Q 7 L C Z x d W 9 0 O 1 N l Y 3 R p b 2 4 x L 1 / R g d G C 0 Y D Q v t C 6 0 L g v 0 J j Q t 9 C 8 0 L X Q v d C 1 0 L 3 Q v d G L 0 L k g 0 Y L Q u N C / L n v Q n t C 0 L t C y 0 L j Q v C w 2 f S Z x d W 9 0 O y w m c X V v d D t T Z W N 0 a W 9 u M S 9 f 0 Y H R g t G A 0 L 7 Q u t C 4 L 9 C U 0 L 7 Q s d C w 0 L L Q u 9 C 1 0 L 0 g 0 L j Q v d C 0 0 L X Q u t G B L n v Q m t G W 0 L v R j N C 6 0 Z b R g d G C 0 Y w s N H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Q w J T k 3 J U Q w J U I y J U Q w J U I 1 J U Q w J U I 0 J U Q w J U I 1 J U Q w J U J E J U Q w J U I w P C 9 J d G V t U G F 0 a D 4 8 L 0 l 0 Z W 1 M b 2 N h d G l v b j 4 8 U 3 R h Y m x l R W 5 0 c m l l c z 4 8 R W 5 0 c n k g V H l w Z T 0 i R m l s b E N v b H V t b l R 5 c G V z I i B W Y W x 1 Z T 0 i c 0 J n V U Z C U T 0 9 I i A v P j x F b n R y e S B U e X B l P S J C d W Z m Z X J O Z X h 0 U m V m c m V z a C I g V m F s d W U 9 I m w x I i A v P j x F b n R y e S B U e X B l P S J G a W x s T G F z d F V w Z G F 0 Z W Q i I F Z h b H V l P S J k M j A y M i 0 w O S 0 x N l Q x O T o 0 N j o 0 O C 4 5 M j Y 0 M z M 4 W i I g L z 4 8 R W 5 0 c n k g V H l w Z T 0 i R m l s b E V u Y W J s Z W Q i I F Z h b H V l P S J s M S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N l O W Y 0 M 2 Q y L W E w M j k t N G Q 4 N y 1 h Z G Z j L W R i Z D R j N D Q 5 N m E 0 M C I g L z 4 8 R W 5 0 c n k g V H l w Z T 0 i U m V j b 3 Z l c n l U Y X J n Z X R D b 2 x 1 b W 4 i I F Z h b H V l P S J s M S I g L z 4 8 R W 5 0 c n k g V H l w Z T 0 i U m V j b 3 Z l c n l U Y X J n Z X R S b 3 c i I F Z h b H V l P S J s N i I g L z 4 8 R W 5 0 c n k g V H l w Z T 0 i U m V j b 3 Z l c n l U Y X J n Z X R T a G V l d C I g V m F s d W U 9 I n P Q m 9 C 4 0 Y H R g j I i I C 8 + P E V u d H J 5 I F R 5 c G U 9 I l J l c 3 V s d F R 5 c G U i I F Z h b H V l P S J z V G F i b G U i I C 8 + P E V u d H J 5 I F R 5 c G U 9 I k 5 h d m l n Y X R p b 2 5 T d G V w T m F t Z S I g V m F s d W U 9 I n P Q n d C w 0 L L Q u N C z 0 L D R h t C 4 0 Y 8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9 C X 0 L L Q t d C 0 0 L X Q v d C w I i A v P j x F b n R y e S B U e X B l P S J G a W x s Q 2 9 s d W 1 u T m F t Z X M i I F Z h b H V l P S J z W y Z x d W 9 0 O 9 C f 0 L 7 Q s t C 1 0 Y D R h d C 9 0 Y 8 g 0 L 7 Q t 9 C 0 0 L 7 Q s d C 7 0 L X Q v d G P J n F 1 b 3 Q 7 L C Z x d W 9 0 O 9 C c 0 L D R g t C 1 0 Y D R l t C w 0 L v Q u C Z x d W 9 0 O y w m c X V v d D v Q o N C + 0 L H Q v t G C 0 L A m c X V v d D s s J n F 1 b 3 Q 7 0 J L R g d G M 0 L 7 Q s 9 C + J n F 1 b 3 Q 7 X S I g L z 4 8 R W 5 0 c n k g V H l w Z T 0 i R m l s b E V y c m 9 y Q 2 9 1 b n Q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f Q s t C 1 0 L T Q t d C 9 0 L A v 0 J j Q t 9 C 8 0 L X Q v d C 1 0 L 3 Q v d G L 0 L k g 0 Y L Q u N C / L n v Q n 9 C + 0 L L Q t d G A 0 Y X Q v d G P I N C + 0 L f Q t N C + 0 L H Q u 9 C 1 0 L 3 R j y w w f S Z x d W 9 0 O y w m c X V v d D t T Z W N 0 a W 9 u M S / Q l 9 C y 0 L X Q t N C 1 0 L 3 Q s C / Q o d C z 0 Y D R g 9 C / 0 L / Q u N G A 0 L 7 Q s t C w 0 L 3 Q v d G L 0 L U g 0 Y H R g t G A 0 L 7 Q u t C 4 L n v Q n N C w 0 Y L Q t d G A 0 Z b Q s N C 7 0 L g s M X 0 m c X V v d D s s J n F 1 b 3 Q 7 U 2 V j d G l v b j E v 0 J f Q s t C 1 0 L T Q t d C 9 0 L A v 0 K H Q s 9 G A 0 Y P Q v 9 C / 0 L j R g N C + 0 L L Q s N C 9 0 L 3 R i 9 C 1 I N G B 0 Y L R g N C + 0 L r Q u C 5 7 0 K D Q v t C x 0 L 7 R g t C w L D J 9 J n F 1 b 3 Q 7 L C Z x d W 9 0 O 1 N l Y 3 R p b 2 4 x L 9 C X 0 L L Q t d C 0 0 L X Q v d C w L 9 C h 0 L P R g N G D 0 L / Q v 9 C 4 0 Y D Q v t C y 0 L D Q v d C 9 0 Y v Q t S D R g d G C 0 Y D Q v t C 6 0 L g u e 9 C S 0 Y H R j N C + 0 L P Q v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l 9 C y 0 L X Q t N C 1 0 L 3 Q s C / Q m N C 3 0 L z Q t d C 9 0 L X Q v d C 9 0 Y v Q u S D R g t C 4 0 L 8 u e 9 C f 0 L 7 Q s t C 1 0 Y D R h d C 9 0 Y 8 g 0 L 7 Q t 9 C 0 0 L 7 Q s d C 7 0 L X Q v d G P L D B 9 J n F 1 b 3 Q 7 L C Z x d W 9 0 O 1 N l Y 3 R p b 2 4 x L 9 C X 0 L L Q t d C 0 0 L X Q v d C w L 9 C h 0 L P R g N G D 0 L / Q v 9 C 4 0 Y D Q v t C y 0 L D Q v d C 9 0 Y v Q t S D R g d G C 0 Y D Q v t C 6 0 L g u e 9 C c 0 L D R g t C 1 0 Y D R l t C w 0 L v Q u C w x f S Z x d W 9 0 O y w m c X V v d D t T Z W N 0 a W 9 u M S / Q l 9 C y 0 L X Q t N C 1 0 L 3 Q s C / Q o d C z 0 Y D R g 9 C / 0 L / Q u N G A 0 L 7 Q s t C w 0 L 3 Q v d G L 0 L U g 0 Y H R g t G A 0 L 7 Q u t C 4 L n v Q o N C + 0 L H Q v t G C 0 L A s M n 0 m c X V v d D s s J n F 1 b 3 Q 7 U 2 V j d G l v b j E v 0 J f Q s t C 1 0 L T Q t d C 9 0 L A v 0 K H Q s 9 G A 0 Y P Q v 9 C / 0 L j R g N C + 0 L L Q s N C 9 0 L 3 R i 9 C 1 I N G B 0 Y L R g N C + 0 L r Q u C 5 7 0 J L R g d G M 0 L 7 Q s 9 C + L D N 9 J n F 1 b 3 Q 7 X S w m c X V v d D t S Z W x h d G l v b n N o a X B J b m Z v J n F 1 b 3 Q 7 O l t d f S I g L z 4 8 R W 5 0 c n k g V H l w Z T 0 i R m l s b E V y c m 9 y Q 2 9 k Z S I g V m F s d W U 9 I n N V b m t u b 3 d u I i A v P j x F b n R y e S B U e X B l P S J G a W x s Q 2 9 1 b n Q i I F Z h b H V l P S J s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y V E M C U 5 R S V E M C V C R i V E M C V C R S V E M S U 4 M C V E M S U 4 R i V E M C V C N C V E M C V C N i V E M C V C N S V E M C V C R C V E M C V C R C V E M S U 4 R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k Y l R D A l Q k U l R D E l O D A l R D E l O E Y l R D A l Q j Q l R D A l Q j Y l R D A l Q j U l R D A l Q k Q l R D A l Q k Q l R D E l O E Y v J U Q w J U E x J U Q x J T g y J U Q x J T g w J U Q w J U J F J U Q w J U J B J U Q w J U I 4 J T I w J U Q x J T g x J T I w J U Q w J U J G J U Q x J T g w J U Q w J U I 4 J U Q w J U J D J U Q w J U I 1 J U Q w J U J E J U Q w J U I 1 J U Q w J U J E J U Q w J U J E J U Q x J T h C J U Q w J U J D J T I w J U Q x J T g 0 J U Q w J U I 4 J U Q w J U J C J U Q x J T h D J U Q x J T g y J U Q x J T g w J U Q w J U J F J U Q w J U J D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J G J U Q w J U J F J U Q x J T g w J U Q x J T h G J U Q w J U I 0 J U Q w J U I 2 J U Q w J U I 1 J U Q w J U J E J U Q w J U J E J U Q x J T h G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R i V E M C V C R S V E M S U 4 M C V E M S U 4 R i V E M C V C N C V E M C V C N i V E M C V C N S V E M C V C R C V E M C V C R C V E M S U 4 R i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J G J U Q w J U J F J U Q x J T g w J U Q x J T h G J U Q w J U I 0 J U Q w J U I 2 J U Q w J U I 1 J U Q w J U J E J U Q w J U J E J U Q x J T h G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k Y l R D A l Q k U l R D E l O D A l R D E l O E Y l R D A l Q j Q l R D A l Q j Y l R D A l Q j U l R D A l Q k Q l R D A l Q k Q l R D E l O E Y v J U Q w J T k 0 J U Q w J U J F J U Q w J U I x J U Q w J U I w J U Q w J U I y J U Q w J U J C J U Q w J U I 1 J U Q w J U J E J T I w J U Q w J U I 4 J U Q w J U J E J U Q w J U I 0 J U Q w J U I 1 J U Q w J U J B J U Q x J T g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J G J U Q w J U J F J U Q x J T g w J U Q x J T h G J U Q w J U I 0 J U Q w J U I 2 J U Q w J U I 1 J U Q w J U J E J U Q w J U J E J U Q x J T h G L y V E M C U 5 R i V E M C V C N S V E M S U 4 M C V E M C V C N S V E M S U 4 M y V E M C V C R i V E M C V C R S V E M S U 4 M C V E M S U 4 R i V E M C V C N C V E M C V C R S V E M S U 4 N y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R i V E M C V C R S V E M S U 4 M C V E M S U 4 R i V E M C V C N C V E M C V C N i V E M C V C N S V E M C V C R C V E M C V C R C V E M S U 4 R i 8 l R D A l O U Y l R D A l Q j U l R D E l O D A l R D A l Q j U l R D A l Q j g l R D A l Q k M l R D A l Q j U l R D A l Q k Q l R D A l Q k U l R D A l Q j I l R D A l Q j A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k Y l R D A l Q k U l R D E l O D A l R D E l O E Y l R D A l Q j Q l R D A l Q j Y l R D A l Q j U l R D A l Q k Q l R D A l Q k Q l R D E l O E Y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R i V E M C V C R S V E M S U 4 M C V E M S U 4 R i V E M C V C N C V E M C V C N i V E M C V C N S V E M C V C R C V E M C V C R C V E M S U 4 R i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J G J U Q w J U J F J U Q x J T g w J U Q x J T h G J U Q w J U I 0 J U Q w J U I 2 J U Q w J U I 1 J U Q w J U J E J U Q w J U J E J U Q x J T h G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k Y l R D A l Q k U l R D E l O D A l R D E l O E Y l R D A l Q j Q l R D A l Q j Y l R D A l Q j U l R D A l Q k Q l R D A l Q k Q l R D E l O E Y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C R i V E M C V C R S V E M S U 4 M C V E M S U 4 R i V E M C V C N C V E M C V C N i V E M C V C N S V E M C V C R C V E M C V C R C V E M S U 4 R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k Y l R D A l Q k U l R D E l O D A l R D E l O E Y l R D A l Q j Q l R D A l Q j Y l R D A l Q j U l R D A l Q k Q l R D A l Q k Q l R D E l O E Y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C V E M C V C R i V E M S U 4 M C V E M C V C R S V E M S U 4 M T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w J U Q w J U J G J U Q x J T g w J U Q w J U J F J U Q x J T g x M S 8 l R D A l O U Y l R D E l O D A l R D A l Q j U l R D A l Q k U l R D A l Q j E l R D E l O D A l R D A l Q j A l R D A l Q j c l R D A l Q k U l R D A l Q j I l R D A l Q j A l R D A l Q k Q l R D A l Q k U l M j A l R D A l Q j I l M j A l R D E l O D I l R D A l Q j A l R D A l Q j E l R D A l Q k I l R D A l Q j g l R D E l O D Y l R D E l O D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A l R D A l Q k Y l R D E l O D A l R D A l Q k U l R D E l O D E x L y V E M C V B M S V E M S U 4 M i V E M S U 4 M C V E M C V C R S V E M C V C Q S V E M C V C O C U y M C V E M S U 4 M S U y M C V E M C V C R i V E M S U 4 M C V E M C V C O C V E M C V C Q y V E M C V C N S V E M C V C R C V E M C V C N S V E M C V C R C V E M C V C R C V E M S U 4 Q i V E M C V C Q y U y M C V E M S U 4 N C V E M C V C O C V E M C V C Q i V E M S U 4 Q y V E M S U 4 M i V E M S U 4 M C V E M C V C R S V E M C V C Q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8 l R D E l O D E l R D E l O D I l R D E l O D A l R D A l Q k U l R D A l Q k E l R D A l Q j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y V E M S U 4 M S V E M S U 4 M i V E M S U 4 M C V E M C V C R S V E M C V C Q S V E M C V C O C 8 l R D A l O T g l R D A l Q j c l R D A l Q k M l R D A l Q j U l R D A l Q k Q l R D A l Q j U l R D A l Q k Q l R D A l Q k Q l R D E l O E I l R D A l Q j k l M j A l R D E l O D I l R D A l Q j g l R D A l Q k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y V E M S U 4 M S V E M S U 4 M i V E M S U 4 M C V E M C V C R S V E M C V C Q S V E M C V C O C 8 l R D A l Q T M l R D A l Q j Q l R D A l Q j A l R D A l Q k I l R D A l Q j U l R D A l Q k Q l R D A l Q k Q l R D E l O E I l R D A l Q j U l M j A l R D A l Q k U l R D E l O D g l R D A l Q j g l R D A l Q j E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J U Q x J T g x J U Q x J T g y J U Q x J T g w J U Q w J U J F J U Q w J U J B J U Q w J U I 4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J U Q x J T g x J U Q x J T g y J U Q x J T g w J U Q w J U J F J U Q w J U J B J U Q w J U I 4 L y V E M C U 5 N C V E M C V C R S V E M C V C M S V E M C V C M C V E M C V C M i V E M C V C Q i V E M C V C N S V E M C V C R C U y M C V E M C V C O C V E M C V C R C V E M C V C N C V E M C V C N S V E M C V C Q S V E M S U 4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8 l R D E l O D E l R D E l O D I l R D E l O D A l R D A l Q k U l R D A l Q k E l R D A l Q j g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8 l R D E l O D E l R D E l O D I l R D E l O D A l R D A l Q k U l R D A l Q k E l R D A l Q j g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y J U Q w J U I 1 J U Q w J U I 0 J U Q w J U I 1 J U Q w J U J E J U Q w J U I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N y V E M C V C M i V E M C V C N S V E M C V C N C V E M C V C N S V E M C V C R C V E M C V C M C 8 l R D A l Q T E l R D E l O D I l R D E l O D A l R D A l Q k U l R D A l Q k E l R D A l Q j g l M j A l R D E l O D E l M j A l R D A l Q k Y l R D E l O D A l R D A l Q j g l R D A l Q k M l R D A l Q j U l R D A l Q k Q l R D A l Q j U l R D A l Q k Q l R D A l Q k Q l R D E l O E I l R D A l Q k M l M j A l R D E l O D Q l R D A l Q j g l R D A l Q k I l R D E l O E M l R D E l O D I l R D E l O D A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T c l R D A l Q j I l R D A l Q j U l R D A l Q j Q l R D A l Q j U l R D A l Q k Q l R D A l Q j A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k 3 J U Q w J U I y J U Q w J U I 1 J U Q w J U I 0 J U Q w J U I 1 J U Q w J U J E J U Q w J U I w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7 A T v 0 L E k / k y 8 8 0 Y h K B Z P E A A A A A A C A A A A A A A Q Z g A A A A E A A C A A A A A d E X 6 y 1 S C o h u n T q X u w w R L 7 7 6 k m q + e 3 R c C k L w b k 0 S + N x A A A A A A O g A A A A A I A A C A A A A C A G i W M Q J Y e b L W w k P 1 c e e u U g M I / A L w q w A q a J j o X 1 h N F / l A A A A C 3 4 E O f p N 4 D 1 I o E f w D F 3 v 6 L + k F X 2 c U A N z s O o g A a y T u q k Q 5 T F d W H w y b n + l S C p O 0 8 J F 5 s N p o 1 M L R J j O k 4 s P + g m h y I a N i B 2 I e f Q G 6 3 P P 9 B + A o J z E A A A A D o v S q a 5 Y a n A G 9 D G / Z 7 x B f 8 3 l z Z n C M 9 N v c H T v x H C Z b O a R i 4 L h 0 u d + C a Z y y O W i j 6 v c 0 7 2 v T b O u S B D d q K M y w N h O c 4 < / D a t a M a s h u p > 
</file>

<file path=customXml/itemProps1.xml><?xml version="1.0" encoding="utf-8"?>
<ds:datastoreItem xmlns:ds="http://schemas.openxmlformats.org/officeDocument/2006/customXml" ds:itemID="{3370C415-35A1-4957-BE8B-472255B054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14</vt:i4>
      </vt:variant>
    </vt:vector>
  </HeadingPairs>
  <TitlesOfParts>
    <vt:vector size="14" baseType="lpstr">
      <vt:lpstr>Лист1</vt:lpstr>
      <vt:lpstr>Таблица</vt:lpstr>
      <vt:lpstr>Лист5</vt:lpstr>
      <vt:lpstr>Лист5 (3)</vt:lpstr>
      <vt:lpstr>Лист5 (4)</vt:lpstr>
      <vt:lpstr>Лист5 (5)</vt:lpstr>
      <vt:lpstr>_Підлога</vt:lpstr>
      <vt:lpstr>_Стеля</vt:lpstr>
      <vt:lpstr>_Стіна</vt:lpstr>
      <vt:lpstr>_Опорядження</vt:lpstr>
      <vt:lpstr>Опорядження_45строк</vt:lpstr>
      <vt:lpstr>Зведена</vt:lpstr>
      <vt:lpstr>Вопросы-ответы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</dc:creator>
  <cp:lastModifiedBy>VADIM SIKORSKY</cp:lastModifiedBy>
  <cp:lastPrinted>2022-09-16T08:12:18Z</cp:lastPrinted>
  <dcterms:created xsi:type="dcterms:W3CDTF">2022-02-08T11:40:08Z</dcterms:created>
  <dcterms:modified xsi:type="dcterms:W3CDTF">2022-09-20T13:32:58Z</dcterms:modified>
</cp:coreProperties>
</file>