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ідключення генераторів\"/>
    </mc:Choice>
  </mc:AlternateContent>
  <bookViews>
    <workbookView xWindow="0" yWindow="0" windowWidth="23040" windowHeight="9336"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Лист1!$A$7:$I$34</definedName>
    <definedName name="Виконується">#REF!</definedName>
  </definedNames>
  <calcPr calcId="162913"/>
</workbook>
</file>

<file path=xl/calcChain.xml><?xml version="1.0" encoding="utf-8"?>
<calcChain xmlns="http://schemas.openxmlformats.org/spreadsheetml/2006/main">
  <c r="K19" i="51" l="1"/>
  <c r="K25" i="51" l="1"/>
  <c r="K26" i="51"/>
  <c r="K27" i="51"/>
  <c r="K12" i="51" l="1"/>
  <c r="I10" i="51" l="1"/>
  <c r="I9" i="51"/>
  <c r="K24" i="51"/>
  <c r="K23" i="51"/>
  <c r="F23" i="51"/>
  <c r="K22" i="51"/>
  <c r="K15" i="51"/>
  <c r="F14" i="51" l="1"/>
  <c r="K13" i="51"/>
  <c r="K21" i="51"/>
  <c r="F20" i="51"/>
  <c r="F18" i="51"/>
  <c r="K18" i="51"/>
  <c r="K17" i="51" l="1"/>
  <c r="K14" i="51" l="1"/>
  <c r="K11" i="51"/>
  <c r="F17" i="51" l="1"/>
  <c r="K9" i="51" l="1"/>
  <c r="K20" i="51" l="1"/>
  <c r="K10" i="51" l="1"/>
  <c r="K28" i="51" s="1"/>
  <c r="F25" i="51" l="1"/>
  <c r="F26" i="51"/>
  <c r="F21" i="51" l="1"/>
  <c r="K29" i="51" l="1"/>
  <c r="F10" i="51" l="1"/>
  <c r="F9" i="51"/>
  <c r="F28" i="51" l="1"/>
  <c r="F30" i="51" s="1"/>
  <c r="F32" i="51" l="1"/>
  <c r="K30" i="51"/>
  <c r="K31" i="51" s="1"/>
  <c r="K32" i="51" l="1"/>
  <c r="K33" i="51" s="1"/>
  <c r="K34" i="51" s="1"/>
</calcChain>
</file>

<file path=xl/sharedStrings.xml><?xml version="1.0" encoding="utf-8"?>
<sst xmlns="http://schemas.openxmlformats.org/spreadsheetml/2006/main" count="154" uniqueCount="132">
  <si>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</si>
  <si>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</si>
  <si>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</si>
  <si>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</si>
  <si>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</si>
  <si>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</si>
  <si>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</si>
  <si>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</si>
  <si>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</si>
  <si>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</si>
  <si>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</si>
  <si>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</si>
  <si>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</si>
  <si>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</si>
  <si>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</si>
  <si>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</si>
  <si>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</si>
  <si>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</si>
  <si>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</si>
  <si>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</si>
  <si>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</si>
  <si>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</si>
  <si>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</si>
  <si>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</si>
  <si>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</si>
  <si>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</si>
  <si>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</si>
  <si>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</si>
  <si>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</si>
  <si>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</si>
  <si>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</si>
  <si>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</si>
  <si>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</si>
  <si>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</si>
  <si>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</si>
  <si>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</si>
  <si>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</si>
  <si>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</si>
  <si>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</si>
  <si>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</si>
  <si>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</si>
  <si>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</si>
  <si>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</si>
  <si>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</si>
  <si>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</si>
  <si>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</si>
  <si>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</si>
  <si>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</si>
  <si>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</si>
  <si>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</si>
  <si>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</si>
  <si>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</si>
  <si>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</si>
  <si>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</si>
  <si>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</si>
  <si>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</si>
  <si>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</si>
  <si>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</si>
  <si>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</si>
  <si>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</si>
  <si>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</si>
  <si>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</si>
  <si>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</si>
  <si>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</si>
  <si>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</si>
  <si>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</si>
  <si>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</si>
  <si>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</si>
  <si>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</si>
  <si>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</si>
  <si>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</si>
  <si>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</si>
  <si>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</si>
  <si>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</si>
  <si>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</si>
  <si>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</si>
  <si>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</si>
  <si>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</si>
  <si>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</si>
  <si>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</si>
  <si>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</si>
  <si>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Електромонтажні роботи</t>
  </si>
  <si>
    <t>м.п.</t>
  </si>
  <si>
    <t>паков.</t>
  </si>
  <si>
    <t>ВСЬОГО ВАРТІСТЬ ЕЛЕКТРОМОНТАЖНИХ РОБІТ , грн.( без ПДВ):</t>
  </si>
  <si>
    <t>ВСЬОГО ВАРТІСТЬ МАТЕРІАЛІВ ПО  ЕЛЕКТРОМОНТАЖУ , грн. ( без ПДВ):</t>
  </si>
  <si>
    <t>Дюбель ударный 6x40 мм 100 шт. с ударным шурупом нейлон Expert Fix</t>
  </si>
  <si>
    <t>Прокладання гофротруби з протяжкою кабеля</t>
  </si>
  <si>
    <t>Прокладання кабеля більше 4 мм2</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</si>
  <si>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</si>
  <si>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</si>
  <si>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</si>
  <si>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</si>
  <si>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</si>
  <si>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</si>
  <si>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</si>
  <si>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</si>
  <si>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</si>
  <si>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</si>
  <si>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</si>
  <si>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</si>
  <si>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</si>
  <si>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Стяжка для кабелю нейлоновий 3.6x370 (100 шт./уп.) білий</t>
  </si>
  <si>
    <t xml:space="preserve">Дефектний акт </t>
  </si>
  <si>
    <t>Щит пластиковий з кришкою Литмаш 6 модулів ЩРП6Н</t>
  </si>
  <si>
    <t>Встановлення індикаторів</t>
  </si>
  <si>
    <t>Встановлення рубільника</t>
  </si>
  <si>
    <t>Збирання розетки</t>
  </si>
  <si>
    <t>послуга</t>
  </si>
  <si>
    <t>Монтаж коробу</t>
  </si>
  <si>
    <t>м/п</t>
  </si>
  <si>
    <t>Сверління отворів стіни 510 мм д.30 мм</t>
  </si>
  <si>
    <t>Кабель ПВ 1х4</t>
  </si>
  <si>
    <t>Масло 10W-30</t>
  </si>
  <si>
    <t>л</t>
  </si>
  <si>
    <t>Монтаж/підготовка генератора до роботи</t>
  </si>
  <si>
    <t>Анкер розпірний з болтом 10х120 EU 10x120 мм</t>
  </si>
  <si>
    <t>Перекомутація електричного щита</t>
  </si>
  <si>
    <t>кабель ПВСнг 3*2,5</t>
  </si>
  <si>
    <t>Кабель ПВС 3*2,5</t>
  </si>
  <si>
    <t>Канал кабельний Expert 16x25 мм 2 м білий (або гладка труба)</t>
  </si>
  <si>
    <t>Наконечник втулковий E.NEXT e.terminal.stand.e1508.yellow ізольований 2,5 кв.мм</t>
  </si>
  <si>
    <t>Монтаж та сборка  щитка  до 6 місць</t>
  </si>
  <si>
    <t>ланцюг</t>
  </si>
  <si>
    <t>сигнализатор звуковой</t>
  </si>
  <si>
    <t>Вилка електрична силова із заземленням Legrand 32A 2К+З 230В IP44 сірий із синім 555234</t>
  </si>
  <si>
    <t>Замок навісний Apecs PDR-50-45-L</t>
  </si>
  <si>
    <t xml:space="preserve">Труба гофрована з протяжкою Контакт ПВХ 20 мм </t>
  </si>
  <si>
    <t>Розетка зовнішньої установки із заземленням Legrand 32A 2К+З 230В IP44 сірий із синім 555214</t>
  </si>
  <si>
    <t>Перемикач Hager  трипозиційний  3P 40 А 400VAC</t>
  </si>
  <si>
    <t>Вимикач одноклавішний одноклавішний UP! (Underprice) без підсвітки чорний 2201 BLACK</t>
  </si>
  <si>
    <t>Найменування будови та її адреса :Підключення генератора 1 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</si>
</sst>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5">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b/>
      <sz val="12"/>
      <color theme="1"/>
      <name val="Times New Roman"/>
      <family val="1"/>
      <charset val="204"/>
    </font>
    <font>
      <b/>
      <sz val="11"/>
      <name val="Arial"/>
      <family val="2"/>
      <charset val="204"/>
    </font>
    <font>
      <b/>
      <sz val="11"/>
      <name val="Calibri"/>
      <family val="2"/>
      <charset val="204"/>
      <scheme val="minor"/>
    </font>
    <font>
      <sz val="10"/>
      <name val="Arial Cyr"/>
      <family val="2"/>
      <charset val="204"/>
    </font>
    <font>
      <sz val="10"/>
      <name val="Arial"/>
      <family val="2"/>
    </font>
    <font>
      <b/>
      <sz val="11"/>
      <color rgb="FF000000"/>
      <name val="Times New Roman"/>
      <family val="1"/>
      <charset val="204"/>
    </font>
    <font>
      <u/>
      <sz val="10"/>
      <color theme="10"/>
      <name val="Arial"/>
      <charset val="13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59">
    <xf numFmtId="0" fontId="0" fillId="0" borderId="0"/>
    <xf numFmtId="0" fontId="17" fillId="0" borderId="0"/>
    <xf numFmtId="0" fontId="16" fillId="0" borderId="0">
      <alignment horizontal="center" vertical="center"/>
    </xf>
    <xf numFmtId="0" fontId="4" fillId="0" borderId="0"/>
    <xf numFmtId="0" fontId="26" fillId="0" borderId="0">
      <alignment horizontal="left" vertical="top"/>
    </xf>
    <xf numFmtId="0" fontId="24" fillId="0" borderId="0"/>
    <xf numFmtId="0" fontId="16" fillId="0" borderId="0">
      <alignment horizontal="center" vertical="center"/>
    </xf>
    <xf numFmtId="0" fontId="24" fillId="0" borderId="0"/>
    <xf numFmtId="0" fontId="3"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4" fillId="0" borderId="0"/>
    <xf numFmtId="0" fontId="25" fillId="0" borderId="0">
      <alignment horizontal="left" vertical="top"/>
    </xf>
    <xf numFmtId="0" fontId="20" fillId="0" borderId="0">
      <alignment horizontal="center" vertical="top"/>
    </xf>
    <xf numFmtId="0" fontId="30" fillId="0" borderId="0"/>
    <xf numFmtId="0" fontId="4"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6" fillId="0" borderId="0">
      <alignment horizontal="center" vertical="center"/>
    </xf>
    <xf numFmtId="0" fontId="2"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4"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2" fillId="0" borderId="0" applyFont="0" applyFill="0" applyBorder="0" applyAlignment="0" applyProtection="0"/>
    <xf numFmtId="0" fontId="42" fillId="0" borderId="0">
      <protection locked="0"/>
    </xf>
    <xf numFmtId="0" fontId="42" fillId="0" borderId="0"/>
    <xf numFmtId="0" fontId="51" fillId="0" borderId="0"/>
    <xf numFmtId="0" fontId="54" fillId="0" borderId="0" applyNumberFormat="0" applyFill="0" applyBorder="0" applyAlignment="0" applyProtection="0"/>
  </cellStyleXfs>
  <cellXfs count="129">
    <xf numFmtId="0" fontId="0" fillId="0" borderId="0" xfId="0"/>
    <xf numFmtId="0" fontId="4" fillId="0" borderId="0" xfId="3" applyFont="1" applyFill="1" applyBorder="1"/>
    <xf numFmtId="0" fontId="5" fillId="0" borderId="0" xfId="46" applyFont="1" applyFill="1" applyBorder="1" applyAlignment="1">
      <alignment horizontal="left" vertical="top"/>
    </xf>
    <xf numFmtId="0" fontId="6" fillId="0" borderId="0" xfId="3" applyFont="1" applyFill="1" applyBorder="1" applyAlignment="1">
      <alignment vertical="center" wrapText="1"/>
    </xf>
    <xf numFmtId="0" fontId="8" fillId="0" borderId="5" xfId="3" applyFont="1" applyFill="1" applyBorder="1" applyAlignment="1">
      <alignment horizontal="left" vertical="top"/>
    </xf>
    <xf numFmtId="0" fontId="4" fillId="0" borderId="5" xfId="3" applyFont="1" applyFill="1" applyBorder="1" applyAlignment="1">
      <alignment horizontal="left" vertical="center"/>
    </xf>
    <xf numFmtId="0" fontId="4" fillId="0" borderId="0" xfId="3" applyFont="1" applyFill="1" applyBorder="1" applyAlignment="1">
      <alignment horizontal="left" vertical="center"/>
    </xf>
    <xf numFmtId="0" fontId="4" fillId="0" borderId="5" xfId="3" applyFont="1" applyFill="1" applyBorder="1"/>
    <xf numFmtId="0" fontId="4" fillId="0" borderId="10" xfId="3" applyFont="1" applyFill="1" applyBorder="1" applyAlignment="1">
      <alignment horizontal="left" vertical="center"/>
    </xf>
    <xf numFmtId="0" fontId="4" fillId="0" borderId="10" xfId="3" applyFont="1" applyFill="1" applyBorder="1"/>
    <xf numFmtId="0" fontId="9" fillId="0" borderId="0" xfId="7" applyFont="1"/>
    <xf numFmtId="0" fontId="11" fillId="0" borderId="0" xfId="7" applyFont="1"/>
    <xf numFmtId="0" fontId="5" fillId="0" borderId="0" xfId="46" applyFont="1" applyFill="1" applyAlignment="1">
      <alignment horizontal="center" vertical="top" wrapText="1"/>
    </xf>
    <xf numFmtId="0" fontId="11" fillId="0" borderId="0" xfId="7" applyFont="1" applyAlignment="1">
      <alignment horizontal="center" vertical="top" wrapText="1"/>
    </xf>
    <xf numFmtId="0" fontId="11" fillId="0" borderId="0" xfId="7" applyFont="1" applyAlignment="1">
      <alignment wrapText="1"/>
    </xf>
    <xf numFmtId="0" fontId="9" fillId="0" borderId="1" xfId="7" applyFont="1" applyBorder="1"/>
    <xf numFmtId="0" fontId="6" fillId="0" borderId="1" xfId="7" applyFont="1" applyBorder="1" applyAlignment="1">
      <alignment horizontal="center" vertical="center"/>
    </xf>
    <xf numFmtId="0" fontId="11" fillId="0" borderId="13" xfId="7" applyFont="1" applyBorder="1"/>
    <xf numFmtId="0" fontId="11" fillId="0" borderId="0" xfId="7" applyFont="1" applyBorder="1"/>
    <xf numFmtId="0" fontId="11" fillId="0" borderId="0" xfId="7" applyFont="1" applyBorder="1" applyAlignment="1">
      <alignment horizontal="left" wrapText="1"/>
    </xf>
    <xf numFmtId="0" fontId="11" fillId="0" borderId="0" xfId="7" applyFont="1" applyBorder="1" applyAlignment="1">
      <alignment horizontal="left"/>
    </xf>
    <xf numFmtId="0" fontId="9" fillId="0" borderId="0" xfId="7" applyFont="1" applyBorder="1"/>
    <xf numFmtId="0" fontId="41" fillId="0" borderId="0" xfId="0" applyFont="1"/>
    <xf numFmtId="0" fontId="45" fillId="3" borderId="1" xfId="46" applyFont="1" applyFill="1" applyBorder="1" applyAlignment="1">
      <alignment horizontal="left" wrapText="1"/>
    </xf>
    <xf numFmtId="0" fontId="48" fillId="3" borderId="1" xfId="46" applyFont="1" applyFill="1" applyBorder="1" applyAlignment="1">
      <alignment horizontal="left" wrapText="1"/>
    </xf>
    <xf numFmtId="0" fontId="41" fillId="0" borderId="0" xfId="0" applyFont="1" applyAlignment="1">
      <alignment horizontal="center" vertical="center"/>
    </xf>
    <xf numFmtId="0" fontId="45" fillId="3" borderId="1" xfId="46" applyFont="1" applyFill="1" applyBorder="1" applyAlignment="1">
      <alignment horizontal="center" vertical="center" wrapText="1"/>
    </xf>
    <xf numFmtId="4" fontId="45" fillId="3" borderId="1" xfId="46" applyNumberFormat="1" applyFont="1" applyFill="1" applyBorder="1" applyAlignment="1">
      <alignment horizontal="center" vertical="center"/>
    </xf>
    <xf numFmtId="4" fontId="45" fillId="3" borderId="1" xfId="46" applyNumberFormat="1" applyFont="1" applyFill="1" applyBorder="1" applyAlignment="1">
      <alignment horizontal="center" vertical="center" wrapText="1"/>
    </xf>
    <xf numFmtId="0" fontId="44" fillId="3" borderId="1" xfId="46" applyFont="1" applyFill="1" applyBorder="1" applyAlignment="1">
      <alignment horizontal="center" wrapText="1"/>
    </xf>
    <xf numFmtId="0" fontId="44" fillId="3" borderId="1" xfId="46" applyFont="1" applyFill="1" applyBorder="1" applyAlignment="1">
      <alignment horizontal="left"/>
    </xf>
    <xf numFmtId="0" fontId="44" fillId="3" borderId="1" xfId="46" applyFont="1" applyFill="1" applyBorder="1" applyAlignment="1">
      <alignment horizontal="left" wrapText="1"/>
    </xf>
    <xf numFmtId="4" fontId="44" fillId="3" borderId="1" xfId="46" applyNumberFormat="1" applyFont="1" applyFill="1" applyBorder="1" applyAlignment="1">
      <alignment horizontal="left" wrapText="1"/>
    </xf>
    <xf numFmtId="1" fontId="45" fillId="0" borderId="1" xfId="46" applyNumberFormat="1" applyFont="1" applyFill="1" applyBorder="1" applyAlignment="1">
      <alignment horizontal="center" vertical="center"/>
    </xf>
    <xf numFmtId="0" fontId="41" fillId="0" borderId="0" xfId="0" applyFont="1" applyFill="1"/>
    <xf numFmtId="0" fontId="47" fillId="0" borderId="0" xfId="0" applyFont="1" applyFill="1" applyAlignment="1">
      <alignment horizontal="left" vertical="center"/>
    </xf>
    <xf numFmtId="1" fontId="41" fillId="0" borderId="1" xfId="57" applyNumberFormat="1" applyFont="1" applyFill="1" applyBorder="1" applyAlignment="1">
      <alignment horizontal="left" vertical="top"/>
    </xf>
    <xf numFmtId="0" fontId="46" fillId="0" borderId="1" xfId="0" applyFont="1" applyFill="1" applyBorder="1" applyAlignment="1">
      <alignment horizontal="left"/>
    </xf>
    <xf numFmtId="0" fontId="46" fillId="0" borderId="1" xfId="0" applyFont="1" applyBorder="1" applyAlignment="1">
      <alignment horizontal="center" vertical="center"/>
    </xf>
    <xf numFmtId="0" fontId="1" fillId="0" borderId="1" xfId="0" applyFont="1" applyBorder="1" applyAlignment="1">
      <alignment horizontal="left"/>
    </xf>
    <xf numFmtId="2" fontId="46" fillId="4" borderId="1" xfId="0" applyNumberFormat="1" applyFont="1" applyFill="1" applyBorder="1" applyAlignment="1">
      <alignment horizontal="left"/>
    </xf>
    <xf numFmtId="4" fontId="46" fillId="2" borderId="1" xfId="46" applyNumberFormat="1" applyFont="1" applyFill="1" applyBorder="1" applyAlignment="1">
      <alignment horizontal="center" vertical="center"/>
    </xf>
    <xf numFmtId="0" fontId="50" fillId="2" borderId="1" xfId="46" applyFont="1" applyFill="1" applyBorder="1" applyAlignment="1">
      <alignment horizontal="left" wrapText="1"/>
    </xf>
    <xf numFmtId="0" fontId="50" fillId="2" borderId="1" xfId="46" applyFont="1" applyFill="1" applyBorder="1" applyAlignment="1">
      <alignment horizontal="center" vertical="center" wrapText="1"/>
    </xf>
    <xf numFmtId="166" fontId="46" fillId="2" borderId="1" xfId="46" applyNumberFormat="1" applyFont="1" applyFill="1" applyBorder="1" applyAlignment="1">
      <alignment horizontal="center" vertical="center"/>
    </xf>
    <xf numFmtId="166" fontId="50" fillId="2" borderId="1" xfId="46" applyNumberFormat="1" applyFont="1" applyFill="1" applyBorder="1" applyAlignment="1">
      <alignment horizontal="center" vertical="center"/>
    </xf>
    <xf numFmtId="4" fontId="46" fillId="2" borderId="1" xfId="46" applyNumberFormat="1" applyFont="1" applyFill="1" applyBorder="1" applyAlignment="1">
      <alignment horizontal="left" wrapText="1"/>
    </xf>
    <xf numFmtId="4" fontId="46" fillId="2" borderId="1" xfId="46" applyNumberFormat="1" applyFont="1" applyFill="1" applyBorder="1" applyAlignment="1">
      <alignment horizontal="left"/>
    </xf>
    <xf numFmtId="4" fontId="50" fillId="2" borderId="1" xfId="46" applyNumberFormat="1" applyFont="1" applyFill="1" applyBorder="1" applyAlignment="1">
      <alignment horizontal="center" vertical="center"/>
    </xf>
    <xf numFmtId="0" fontId="50" fillId="2" borderId="1" xfId="26" applyFont="1" applyFill="1" applyBorder="1" applyAlignment="1">
      <alignment horizontal="left" wrapText="1"/>
    </xf>
    <xf numFmtId="10" fontId="50" fillId="2" borderId="1" xfId="46" applyNumberFormat="1" applyFont="1" applyFill="1" applyBorder="1" applyAlignment="1">
      <alignment horizontal="center" vertical="center" wrapText="1"/>
    </xf>
    <xf numFmtId="9" fontId="50" fillId="2" borderId="1" xfId="46" applyNumberFormat="1" applyFont="1" applyFill="1" applyBorder="1" applyAlignment="1">
      <alignment horizontal="center" vertical="center" wrapText="1"/>
    </xf>
    <xf numFmtId="0" fontId="50" fillId="2" borderId="1" xfId="46" applyFont="1" applyFill="1" applyBorder="1" applyAlignment="1">
      <alignment horizontal="left"/>
    </xf>
    <xf numFmtId="0" fontId="46" fillId="2" borderId="1" xfId="46" applyFont="1" applyFill="1" applyBorder="1" applyAlignment="1">
      <alignment horizontal="center" vertical="center"/>
    </xf>
    <xf numFmtId="0" fontId="46" fillId="2" borderId="1" xfId="46" applyFont="1" applyFill="1" applyBorder="1" applyAlignment="1">
      <alignment horizontal="left"/>
    </xf>
    <xf numFmtId="0" fontId="52" fillId="0" borderId="0" xfId="46" applyFont="1" applyAlignment="1">
      <alignment horizontal="left" vertical="top"/>
    </xf>
    <xf numFmtId="166" fontId="52" fillId="0" borderId="0" xfId="46" applyNumberFormat="1" applyFont="1" applyAlignment="1">
      <alignment horizontal="center" vertical="center"/>
    </xf>
    <xf numFmtId="166" fontId="49" fillId="4" borderId="0" xfId="0" applyNumberFormat="1" applyFont="1" applyFill="1" applyAlignment="1">
      <alignment horizontal="center" vertical="center" wrapText="1"/>
    </xf>
    <xf numFmtId="1" fontId="44" fillId="0" borderId="0" xfId="46" applyNumberFormat="1" applyFont="1" applyFill="1" applyBorder="1" applyAlignment="1"/>
    <xf numFmtId="0" fontId="53" fillId="0" borderId="0" xfId="0" applyFont="1" applyAlignment="1">
      <alignment vertical="center"/>
    </xf>
    <xf numFmtId="0" fontId="44" fillId="0" borderId="0" xfId="46" applyFont="1" applyFill="1" applyBorder="1" applyAlignment="1">
      <alignment horizontal="left" vertical="center" wrapText="1"/>
    </xf>
    <xf numFmtId="166" fontId="44" fillId="0" borderId="0" xfId="46" applyNumberFormat="1" applyFont="1" applyFill="1" applyBorder="1" applyAlignment="1">
      <alignment horizontal="center" vertical="center" wrapText="1"/>
    </xf>
    <xf numFmtId="0" fontId="44" fillId="0" borderId="0" xfId="46" applyFont="1" applyFill="1" applyAlignment="1">
      <alignment horizontal="left" vertical="top"/>
    </xf>
    <xf numFmtId="0" fontId="43" fillId="0" borderId="0" xfId="0" applyFont="1" applyAlignment="1">
      <alignment horizontal="left" vertical="top" wrapText="1"/>
    </xf>
    <xf numFmtId="4" fontId="44" fillId="0" borderId="0" xfId="46" applyNumberFormat="1" applyFont="1" applyFill="1" applyAlignment="1">
      <alignment horizontal="left" vertical="top"/>
    </xf>
    <xf numFmtId="166" fontId="44" fillId="0" borderId="0" xfId="46" applyNumberFormat="1" applyFont="1" applyAlignment="1">
      <alignment horizontal="center" vertical="center"/>
    </xf>
    <xf numFmtId="49" fontId="45" fillId="4" borderId="1" xfId="46" applyNumberFormat="1" applyFont="1" applyFill="1" applyBorder="1" applyAlignment="1" applyProtection="1">
      <alignment horizontal="left" vertical="center" wrapText="1"/>
      <protection locked="0"/>
    </xf>
    <xf numFmtId="4" fontId="41" fillId="0" borderId="0" xfId="0" applyNumberFormat="1" applyFont="1"/>
    <xf numFmtId="0" fontId="41" fillId="4" borderId="0" xfId="0" applyFont="1" applyFill="1"/>
    <xf numFmtId="166" fontId="48" fillId="3" borderId="1" xfId="46" applyNumberFormat="1" applyFont="1" applyFill="1" applyBorder="1" applyAlignment="1">
      <alignment horizontal="left" wrapText="1"/>
    </xf>
    <xf numFmtId="0" fontId="54" fillId="0" borderId="0" xfId="58" applyFill="1"/>
    <xf numFmtId="0" fontId="10" fillId="0" borderId="0" xfId="7" applyFont="1" applyAlignment="1">
      <alignment horizontal="right" vertical="top" wrapText="1"/>
    </xf>
    <xf numFmtId="0" fontId="10" fillId="0" borderId="0" xfId="7" applyFont="1" applyAlignment="1">
      <alignment horizontal="right" vertical="top"/>
    </xf>
    <xf numFmtId="0" fontId="6" fillId="0" borderId="0" xfId="7" applyFont="1" applyAlignment="1">
      <alignment horizontal="right" wrapText="1"/>
    </xf>
    <xf numFmtId="0" fontId="6" fillId="0" borderId="0" xfId="7" applyFont="1" applyAlignment="1">
      <alignment horizontal="right"/>
    </xf>
    <xf numFmtId="0" fontId="12" fillId="0" borderId="0" xfId="46" applyFont="1" applyFill="1" applyAlignment="1">
      <alignment horizontal="center" vertical="top" wrapText="1"/>
    </xf>
    <xf numFmtId="0" fontId="13" fillId="0" borderId="0" xfId="7" applyFont="1" applyAlignment="1">
      <alignment horizontal="center" vertical="top" wrapText="1"/>
    </xf>
    <xf numFmtId="0" fontId="13" fillId="0" borderId="0" xfId="7" applyFont="1" applyAlignment="1">
      <alignment wrapText="1"/>
    </xf>
    <xf numFmtId="0" fontId="14" fillId="0" borderId="2" xfId="46" applyFont="1" applyBorder="1" applyAlignment="1">
      <alignment horizontal="left" vertical="top" wrapText="1"/>
    </xf>
    <xf numFmtId="0" fontId="14" fillId="0" borderId="12" xfId="7" applyFont="1" applyBorder="1" applyAlignment="1">
      <alignment horizontal="left" wrapText="1"/>
    </xf>
    <xf numFmtId="0" fontId="14" fillId="0" borderId="14" xfId="7" applyFont="1" applyBorder="1" applyAlignment="1">
      <alignment horizontal="left" wrapText="1"/>
    </xf>
    <xf numFmtId="0" fontId="11" fillId="0" borderId="2" xfId="7" applyFont="1" applyBorder="1" applyAlignment="1">
      <alignment horizontal="left" wrapText="1"/>
    </xf>
    <xf numFmtId="0" fontId="11" fillId="0" borderId="12" xfId="7" applyFont="1" applyBorder="1" applyAlignment="1">
      <alignment horizontal="left"/>
    </xf>
    <xf numFmtId="0" fontId="11" fillId="0" borderId="14" xfId="7" applyFont="1" applyBorder="1" applyAlignment="1">
      <alignment horizontal="left"/>
    </xf>
    <xf numFmtId="0" fontId="11" fillId="0" borderId="2" xfId="7" applyFont="1" applyFill="1" applyBorder="1" applyAlignment="1">
      <alignment horizontal="left" wrapText="1"/>
    </xf>
    <xf numFmtId="0" fontId="11" fillId="0" borderId="12" xfId="7" applyFont="1" applyFill="1" applyBorder="1" applyAlignment="1">
      <alignment horizontal="left"/>
    </xf>
    <xf numFmtId="0" fontId="11" fillId="0" borderId="14" xfId="7" applyFont="1" applyFill="1" applyBorder="1" applyAlignment="1">
      <alignment horizontal="left"/>
    </xf>
    <xf numFmtId="0" fontId="11" fillId="0" borderId="13" xfId="7" applyFont="1" applyBorder="1" applyAlignment="1">
      <alignment horizontal="left" wrapText="1"/>
    </xf>
    <xf numFmtId="0" fontId="11" fillId="0" borderId="13" xfId="7" applyFont="1" applyBorder="1" applyAlignment="1">
      <alignment horizontal="left"/>
    </xf>
    <xf numFmtId="0" fontId="6" fillId="0" borderId="1" xfId="7" applyFont="1" applyBorder="1" applyAlignment="1">
      <alignment horizontal="center"/>
    </xf>
    <xf numFmtId="0" fontId="15" fillId="0" borderId="1" xfId="7" applyFont="1" applyBorder="1" applyAlignment="1">
      <alignment horizontal="left"/>
    </xf>
    <xf numFmtId="0" fontId="15" fillId="0" borderId="1" xfId="7" applyFont="1" applyBorder="1" applyAlignment="1">
      <alignment horizontal="left" wrapText="1"/>
    </xf>
    <xf numFmtId="0" fontId="5" fillId="0" borderId="1" xfId="7" applyFont="1" applyBorder="1" applyAlignment="1">
      <alignment horizontal="center"/>
    </xf>
    <xf numFmtId="0" fontId="15" fillId="0" borderId="1" xfId="7" applyFont="1" applyBorder="1" applyAlignment="1">
      <alignment horizontal="center"/>
    </xf>
    <xf numFmtId="0" fontId="15" fillId="0" borderId="1" xfId="7" applyFont="1" applyBorder="1" applyAlignment="1">
      <alignment horizontal="left" vertical="top" wrapText="1"/>
    </xf>
    <xf numFmtId="0" fontId="15" fillId="0" borderId="1" xfId="7" applyFont="1" applyBorder="1" applyAlignment="1">
      <alignment horizontal="left" vertical="top"/>
    </xf>
    <xf numFmtId="0" fontId="15" fillId="0" borderId="1" xfId="7" applyFont="1" applyBorder="1" applyAlignment="1">
      <alignment horizontal="left" vertical="center" wrapText="1"/>
    </xf>
    <xf numFmtId="0" fontId="15" fillId="0" borderId="1" xfId="7" applyFont="1" applyBorder="1" applyAlignment="1">
      <alignment horizontal="center" vertical="center" wrapText="1"/>
    </xf>
    <xf numFmtId="0" fontId="15" fillId="0" borderId="1" xfId="7" applyFont="1" applyBorder="1" applyAlignment="1">
      <alignment horizontal="center" vertical="center"/>
    </xf>
    <xf numFmtId="0" fontId="5" fillId="0" borderId="1" xfId="7" applyFont="1" applyBorder="1" applyAlignment="1">
      <alignment horizontal="left" vertical="top" wrapText="1"/>
    </xf>
    <xf numFmtId="0" fontId="7" fillId="5" borderId="3" xfId="46" applyFont="1" applyFill="1" applyBorder="1" applyAlignment="1">
      <alignment horizontal="center" vertical="center" wrapText="1"/>
    </xf>
    <xf numFmtId="0" fontId="7" fillId="5" borderId="4" xfId="46" applyFont="1" applyFill="1" applyBorder="1" applyAlignment="1">
      <alignment horizontal="center" vertical="center"/>
    </xf>
    <xf numFmtId="0" fontId="7" fillId="5" borderId="8" xfId="46" applyFont="1" applyFill="1" applyBorder="1" applyAlignment="1">
      <alignment horizontal="center" vertical="center"/>
    </xf>
    <xf numFmtId="0" fontId="5" fillId="5" borderId="3" xfId="46" applyFont="1" applyFill="1" applyBorder="1" applyAlignment="1">
      <alignment horizontal="left" vertical="center"/>
    </xf>
    <xf numFmtId="0" fontId="5" fillId="5" borderId="4" xfId="46" applyFont="1" applyFill="1" applyBorder="1" applyAlignment="1">
      <alignment horizontal="left" vertical="center"/>
    </xf>
    <xf numFmtId="0" fontId="5" fillId="5" borderId="8" xfId="46" applyFont="1" applyFill="1" applyBorder="1" applyAlignment="1">
      <alignment horizontal="left" vertical="center"/>
    </xf>
    <xf numFmtId="0" fontId="4" fillId="0" borderId="6" xfId="3" applyFont="1" applyFill="1" applyBorder="1" applyAlignment="1">
      <alignment horizontal="left" vertical="center" wrapText="1"/>
    </xf>
    <xf numFmtId="0" fontId="4" fillId="0" borderId="9"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4" fillId="0" borderId="5" xfId="3" applyFont="1" applyFill="1" applyBorder="1" applyAlignment="1">
      <alignment wrapText="1"/>
    </xf>
    <xf numFmtId="0" fontId="4" fillId="0" borderId="0" xfId="3" applyFont="1" applyFill="1" applyBorder="1"/>
    <xf numFmtId="0" fontId="4" fillId="0" borderId="10" xfId="3" applyFont="1" applyFill="1" applyBorder="1"/>
    <xf numFmtId="0" fontId="4" fillId="6" borderId="7" xfId="3" applyFont="1" applyFill="1" applyBorder="1" applyAlignment="1">
      <alignment wrapText="1"/>
    </xf>
    <xf numFmtId="0" fontId="4" fillId="6" borderId="1" xfId="3" applyFont="1" applyFill="1" applyBorder="1" applyAlignment="1">
      <alignment wrapText="1"/>
    </xf>
    <xf numFmtId="0" fontId="4" fillId="6" borderId="11" xfId="3" applyFont="1" applyFill="1" applyBorder="1" applyAlignment="1">
      <alignment wrapText="1"/>
    </xf>
    <xf numFmtId="0" fontId="4" fillId="7" borderId="5" xfId="3" applyFont="1" applyFill="1" applyBorder="1" applyAlignment="1">
      <alignment wrapText="1"/>
    </xf>
    <xf numFmtId="0" fontId="4" fillId="7" borderId="0" xfId="3" applyFont="1" applyFill="1" applyBorder="1"/>
    <xf numFmtId="0" fontId="4" fillId="7" borderId="10" xfId="3" applyFont="1" applyFill="1" applyBorder="1"/>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44" fillId="0" borderId="0" xfId="46" applyFont="1" applyFill="1" applyBorder="1" applyAlignment="1">
      <alignment horizontal="left" vertical="center" wrapText="1"/>
    </xf>
    <xf numFmtId="0" fontId="53" fillId="0" borderId="0" xfId="0" applyFont="1" applyAlignment="1">
      <alignment vertical="center" wrapText="1"/>
    </xf>
    <xf numFmtId="0" fontId="49" fillId="4" borderId="0" xfId="0" applyFont="1" applyFill="1" applyAlignment="1">
      <alignment horizontal="left" vertical="top" wrapText="1"/>
    </xf>
    <xf numFmtId="0" fontId="49" fillId="0" borderId="0" xfId="46" applyFont="1" applyAlignment="1">
      <alignment horizontal="left"/>
    </xf>
    <xf numFmtId="0" fontId="52" fillId="0" borderId="0" xfId="46" applyFont="1" applyAlignment="1">
      <alignment horizontal="left" vertical="top"/>
    </xf>
    <xf numFmtId="0" fontId="49" fillId="4" borderId="0" xfId="0" applyFont="1" applyFill="1" applyBorder="1" applyAlignment="1">
      <alignment horizontal="center" vertical="center" wrapText="1"/>
    </xf>
  </cellXfs>
  <cellStyles count="59">
    <cellStyle name="60% — акцент2 2" xfId="20"/>
    <cellStyle name="Excel Built-in Normal" xfId="23"/>
    <cellStyle name="Heading 2 2" xfId="24"/>
    <cellStyle name="Normal 2" xfId="26"/>
    <cellStyle name="Normal 2 2" xfId="17"/>
    <cellStyle name="Normal 2 2 2" xfId="55"/>
    <cellStyle name="Normal 2 3" xfId="18"/>
    <cellStyle name="Normal 2 4" xfId="56"/>
    <cellStyle name="Normal_Золотая смета" xfId="16"/>
    <cellStyle name="S0" xfId="25"/>
    <cellStyle name="S1" xfId="19"/>
    <cellStyle name="S10" xfId="21"/>
    <cellStyle name="S11" xfId="6"/>
    <cellStyle name="S12" xfId="2"/>
    <cellStyle name="S13" xfId="4"/>
    <cellStyle name="S14" xfId="9"/>
    <cellStyle name="S15" xfId="12"/>
    <cellStyle name="S16" xfId="15"/>
    <cellStyle name="S17" xfId="28"/>
    <cellStyle name="S18" xfId="31"/>
    <cellStyle name="S19" xfId="33"/>
    <cellStyle name="S2" xfId="35"/>
    <cellStyle name="S20" xfId="11"/>
    <cellStyle name="S21" xfId="14"/>
    <cellStyle name="S22" xfId="29"/>
    <cellStyle name="S23" xfId="32"/>
    <cellStyle name="S24" xfId="34"/>
    <cellStyle name="S25" xfId="36"/>
    <cellStyle name="S3" xfId="37"/>
    <cellStyle name="S4" xfId="38"/>
    <cellStyle name="S5" xfId="39"/>
    <cellStyle name="S6" xfId="40"/>
    <cellStyle name="S7" xfId="41"/>
    <cellStyle name="S8" xfId="42"/>
    <cellStyle name="S9" xfId="43"/>
    <cellStyle name="Гиперссылка" xfId="58" builtinId="8"/>
    <cellStyle name="Гиперссылка 2" xfId="44"/>
    <cellStyle name="для себестоимости" xfId="45"/>
    <cellStyle name="Обычный" xfId="0" builtinId="0"/>
    <cellStyle name="Обычный 2" xfId="22"/>
    <cellStyle name="Обычный 2 2" xfId="46"/>
    <cellStyle name="Обычный 2 2 2" xfId="57"/>
    <cellStyle name="Обычный 3" xfId="5"/>
    <cellStyle name="Обычный 3 2" xfId="47"/>
    <cellStyle name="Обычный 4" xfId="1"/>
    <cellStyle name="Обычный 4 2" xfId="8"/>
    <cellStyle name="Обычный 4 2 2" xfId="48"/>
    <cellStyle name="Обычный 5" xfId="3"/>
    <cellStyle name="Обычный 6" xfId="7"/>
    <cellStyle name="Обычный 6 2" xfId="49"/>
    <cellStyle name="Обычный 6 2 2" xfId="50"/>
    <cellStyle name="Обычный 6 3" xfId="51"/>
    <cellStyle name="Обычный 7" xfId="10"/>
    <cellStyle name="Обычный 7 2" xfId="27"/>
    <cellStyle name="Обычный 8" xfId="13"/>
    <cellStyle name="Обычный 8 2" xfId="52"/>
    <cellStyle name="Обычный 9" xfId="30"/>
    <cellStyle name="Стиль 1" xfId="53"/>
    <cellStyle name="Финансовый 2" xfId="5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71" t="s">
        <v>0</v>
      </c>
      <c r="B1" s="72"/>
      <c r="C1" s="72"/>
      <c r="D1" s="72"/>
      <c r="E1" s="72"/>
      <c r="F1" s="72"/>
      <c r="G1" s="72"/>
      <c r="H1" s="72"/>
      <c r="I1" s="72"/>
      <c r="J1" s="72"/>
      <c r="K1" s="72"/>
      <c r="L1" s="72"/>
      <c r="M1" s="72"/>
      <c r="N1" s="72"/>
      <c r="O1" s="72"/>
      <c r="P1" s="72"/>
      <c r="Q1" s="72"/>
    </row>
    <row r="2" spans="1:18" ht="30" customHeight="1">
      <c r="A2" s="73" t="s">
        <v>1</v>
      </c>
      <c r="B2" s="74"/>
      <c r="C2" s="74"/>
      <c r="D2" s="74"/>
      <c r="E2" s="74"/>
      <c r="F2" s="74"/>
      <c r="G2" s="74"/>
      <c r="H2" s="74"/>
      <c r="I2" s="74"/>
      <c r="J2" s="74"/>
      <c r="K2" s="74"/>
      <c r="L2" s="74"/>
      <c r="M2" s="74"/>
      <c r="N2" s="74"/>
      <c r="O2" s="74"/>
      <c r="P2" s="74"/>
      <c r="Q2" s="74"/>
    </row>
    <row r="3" spans="1:18" ht="20.25" customHeight="1">
      <c r="B3" s="11"/>
      <c r="C3" s="11"/>
      <c r="D3" s="11"/>
      <c r="E3" s="75" t="s">
        <v>2</v>
      </c>
      <c r="F3" s="76"/>
      <c r="G3" s="77"/>
      <c r="H3" s="77"/>
      <c r="I3" s="77"/>
      <c r="J3" s="77"/>
      <c r="K3" s="77"/>
      <c r="L3" s="77"/>
      <c r="M3" s="77"/>
      <c r="N3" s="77"/>
      <c r="O3" s="11"/>
      <c r="P3" s="11"/>
      <c r="Q3" s="11"/>
    </row>
    <row r="4" spans="1:18">
      <c r="B4" s="11"/>
      <c r="C4" s="11"/>
      <c r="D4" s="11"/>
      <c r="E4" s="12"/>
      <c r="F4" s="13"/>
      <c r="G4" s="14"/>
      <c r="H4" s="14"/>
      <c r="I4" s="14"/>
      <c r="J4" s="14"/>
      <c r="K4" s="14"/>
      <c r="L4" s="14"/>
      <c r="M4" s="14"/>
      <c r="N4" s="14"/>
      <c r="O4" s="11"/>
      <c r="P4" s="11"/>
      <c r="Q4" s="11"/>
    </row>
    <row r="5" spans="1:18" ht="59.25" customHeight="1">
      <c r="A5" s="15"/>
      <c r="B5" s="78" t="s">
        <v>3</v>
      </c>
      <c r="C5" s="79"/>
      <c r="D5" s="79"/>
      <c r="E5" s="79"/>
      <c r="F5" s="79"/>
      <c r="G5" s="79"/>
      <c r="H5" s="79"/>
      <c r="I5" s="79"/>
      <c r="J5" s="79"/>
      <c r="K5" s="79"/>
      <c r="L5" s="79"/>
      <c r="M5" s="79"/>
      <c r="N5" s="79"/>
      <c r="O5" s="79"/>
      <c r="P5" s="79"/>
      <c r="Q5" s="80"/>
    </row>
    <row r="6" spans="1:18" ht="64.5" customHeight="1">
      <c r="A6" s="16">
        <v>1</v>
      </c>
      <c r="B6" s="81" t="s">
        <v>4</v>
      </c>
      <c r="C6" s="82"/>
      <c r="D6" s="82"/>
      <c r="E6" s="82"/>
      <c r="F6" s="82"/>
      <c r="G6" s="82"/>
      <c r="H6" s="82"/>
      <c r="I6" s="82"/>
      <c r="J6" s="82"/>
      <c r="K6" s="82"/>
      <c r="L6" s="82"/>
      <c r="M6" s="82"/>
      <c r="N6" s="82"/>
      <c r="O6" s="82"/>
      <c r="P6" s="82"/>
      <c r="Q6" s="83"/>
    </row>
    <row r="7" spans="1:18" ht="18" customHeight="1">
      <c r="A7" s="16">
        <v>2</v>
      </c>
      <c r="B7" s="81" t="s">
        <v>5</v>
      </c>
      <c r="C7" s="82"/>
      <c r="D7" s="82"/>
      <c r="E7" s="82"/>
      <c r="F7" s="82"/>
      <c r="G7" s="82"/>
      <c r="H7" s="82"/>
      <c r="I7" s="82"/>
      <c r="J7" s="82"/>
      <c r="K7" s="82"/>
      <c r="L7" s="82"/>
      <c r="M7" s="82"/>
      <c r="N7" s="82"/>
      <c r="O7" s="82"/>
      <c r="P7" s="82"/>
      <c r="Q7" s="83"/>
    </row>
    <row r="8" spans="1:18" ht="45" customHeight="1">
      <c r="A8" s="16">
        <v>3</v>
      </c>
      <c r="B8" s="84" t="s">
        <v>6</v>
      </c>
      <c r="C8" s="85"/>
      <c r="D8" s="85"/>
      <c r="E8" s="85"/>
      <c r="F8" s="85"/>
      <c r="G8" s="85"/>
      <c r="H8" s="85"/>
      <c r="I8" s="85"/>
      <c r="J8" s="85"/>
      <c r="K8" s="85"/>
      <c r="L8" s="85"/>
      <c r="M8" s="85"/>
      <c r="N8" s="85"/>
      <c r="O8" s="85"/>
      <c r="P8" s="85"/>
      <c r="Q8" s="86"/>
    </row>
    <row r="9" spans="1:18" ht="24" customHeight="1">
      <c r="A9" s="16">
        <v>4</v>
      </c>
      <c r="B9" s="81" t="s">
        <v>7</v>
      </c>
      <c r="C9" s="82"/>
      <c r="D9" s="82"/>
      <c r="E9" s="82"/>
      <c r="F9" s="82"/>
      <c r="G9" s="82"/>
      <c r="H9" s="82"/>
      <c r="I9" s="82"/>
      <c r="J9" s="82"/>
      <c r="K9" s="82"/>
      <c r="L9" s="82"/>
      <c r="M9" s="82"/>
      <c r="N9" s="82"/>
      <c r="O9" s="82"/>
      <c r="P9" s="82"/>
      <c r="Q9" s="83"/>
    </row>
    <row r="10" spans="1:18" ht="19.5" customHeight="1">
      <c r="A10" s="16">
        <v>5</v>
      </c>
      <c r="B10" s="81" t="s">
        <v>8</v>
      </c>
      <c r="C10" s="82"/>
      <c r="D10" s="82"/>
      <c r="E10" s="82"/>
      <c r="F10" s="82"/>
      <c r="G10" s="82"/>
      <c r="H10" s="82"/>
      <c r="I10" s="82"/>
      <c r="J10" s="82"/>
      <c r="K10" s="82"/>
      <c r="L10" s="82"/>
      <c r="M10" s="82"/>
      <c r="N10" s="82"/>
      <c r="O10" s="82"/>
      <c r="P10" s="82"/>
      <c r="Q10" s="83"/>
    </row>
    <row r="11" spans="1:18" ht="21" customHeight="1">
      <c r="A11" s="17"/>
      <c r="B11" s="87" t="s">
        <v>9</v>
      </c>
      <c r="C11" s="88"/>
      <c r="D11" s="88"/>
      <c r="E11" s="88"/>
      <c r="F11" s="88"/>
      <c r="G11" s="88"/>
      <c r="H11" s="88"/>
      <c r="I11" s="88"/>
      <c r="J11" s="88"/>
      <c r="K11" s="88"/>
      <c r="L11" s="88"/>
      <c r="M11" s="88"/>
      <c r="N11" s="88"/>
      <c r="O11" s="88"/>
      <c r="P11" s="88"/>
      <c r="Q11" s="88"/>
      <c r="R11" s="21"/>
    </row>
    <row r="12" spans="1:18" ht="21" customHeight="1">
      <c r="A12" s="18"/>
      <c r="B12" s="19"/>
      <c r="C12" s="20"/>
      <c r="D12" s="20"/>
      <c r="E12" s="20"/>
      <c r="F12" s="20"/>
      <c r="G12" s="20"/>
      <c r="H12" s="20"/>
      <c r="I12" s="20"/>
      <c r="J12" s="20"/>
      <c r="K12" s="20"/>
      <c r="L12" s="20"/>
      <c r="M12" s="20"/>
      <c r="N12" s="20"/>
      <c r="O12" s="20"/>
      <c r="P12" s="20"/>
      <c r="Q12" s="20"/>
    </row>
    <row r="13" spans="1:18">
      <c r="A13" s="89" t="s">
        <v>10</v>
      </c>
      <c r="B13" s="89"/>
      <c r="C13" s="89"/>
      <c r="D13" s="89"/>
      <c r="E13" s="89"/>
      <c r="F13" s="89"/>
      <c r="G13" s="89"/>
      <c r="H13" s="89"/>
      <c r="I13" s="89"/>
      <c r="J13" s="89"/>
      <c r="K13" s="89"/>
      <c r="L13" s="89"/>
      <c r="M13" s="89"/>
      <c r="N13" s="89"/>
      <c r="O13" s="89"/>
      <c r="P13" s="89"/>
      <c r="Q13" s="89"/>
    </row>
    <row r="14" spans="1:18" ht="15.75" customHeight="1">
      <c r="A14" s="89" t="s">
        <v>11</v>
      </c>
      <c r="B14" s="89"/>
      <c r="C14" s="89"/>
      <c r="D14" s="89"/>
      <c r="E14" s="89" t="s">
        <v>12</v>
      </c>
      <c r="F14" s="89"/>
      <c r="G14" s="89"/>
      <c r="H14" s="89"/>
      <c r="I14" s="89"/>
      <c r="J14" s="89"/>
      <c r="K14" s="89"/>
      <c r="L14" s="89"/>
      <c r="M14" s="89"/>
      <c r="N14" s="89"/>
      <c r="O14" s="89"/>
      <c r="P14" s="89"/>
      <c r="Q14" s="89"/>
    </row>
    <row r="15" spans="1:18" ht="15.75" customHeight="1">
      <c r="A15" s="89" t="s">
        <v>13</v>
      </c>
      <c r="B15" s="89"/>
      <c r="C15" s="89"/>
      <c r="D15" s="89"/>
      <c r="E15" s="89"/>
      <c r="F15" s="89"/>
      <c r="G15" s="89"/>
      <c r="H15" s="89"/>
      <c r="I15" s="89"/>
      <c r="J15" s="89"/>
      <c r="K15" s="89"/>
      <c r="L15" s="89"/>
      <c r="M15" s="89"/>
      <c r="N15" s="89"/>
      <c r="O15" s="89"/>
      <c r="P15" s="89"/>
      <c r="Q15" s="89"/>
    </row>
    <row r="16" spans="1:18" ht="24" customHeight="1">
      <c r="A16" s="97" t="s">
        <v>14</v>
      </c>
      <c r="B16" s="97"/>
      <c r="C16" s="97"/>
      <c r="D16" s="97"/>
      <c r="E16" s="90" t="s">
        <v>15</v>
      </c>
      <c r="F16" s="90"/>
      <c r="G16" s="90"/>
      <c r="H16" s="90"/>
      <c r="I16" s="90"/>
      <c r="J16" s="90"/>
      <c r="K16" s="90"/>
      <c r="L16" s="90"/>
      <c r="M16" s="90"/>
      <c r="N16" s="90"/>
      <c r="O16" s="90"/>
      <c r="P16" s="90"/>
      <c r="Q16" s="90"/>
    </row>
    <row r="17" spans="1:17" ht="47.25" customHeight="1">
      <c r="A17" s="97"/>
      <c r="B17" s="97"/>
      <c r="C17" s="97"/>
      <c r="D17" s="97"/>
      <c r="E17" s="91" t="s">
        <v>16</v>
      </c>
      <c r="F17" s="91"/>
      <c r="G17" s="91"/>
      <c r="H17" s="91"/>
      <c r="I17" s="91"/>
      <c r="J17" s="91"/>
      <c r="K17" s="91"/>
      <c r="L17" s="91"/>
      <c r="M17" s="91"/>
      <c r="N17" s="91"/>
      <c r="O17" s="91"/>
      <c r="P17" s="91"/>
      <c r="Q17" s="91"/>
    </row>
    <row r="18" spans="1:17" ht="39.75" customHeight="1">
      <c r="A18" s="97"/>
      <c r="B18" s="97"/>
      <c r="C18" s="97"/>
      <c r="D18" s="97"/>
      <c r="E18" s="91" t="s">
        <v>17</v>
      </c>
      <c r="F18" s="91"/>
      <c r="G18" s="91"/>
      <c r="H18" s="91"/>
      <c r="I18" s="91"/>
      <c r="J18" s="91"/>
      <c r="K18" s="91"/>
      <c r="L18" s="91"/>
      <c r="M18" s="91"/>
      <c r="N18" s="91"/>
      <c r="O18" s="91"/>
      <c r="P18" s="91"/>
      <c r="Q18" s="91"/>
    </row>
    <row r="19" spans="1:17" ht="38.25" customHeight="1">
      <c r="A19" s="97"/>
      <c r="B19" s="97"/>
      <c r="C19" s="97"/>
      <c r="D19" s="97"/>
      <c r="E19" s="91" t="s">
        <v>18</v>
      </c>
      <c r="F19" s="91"/>
      <c r="G19" s="91"/>
      <c r="H19" s="91"/>
      <c r="I19" s="91"/>
      <c r="J19" s="91"/>
      <c r="K19" s="91"/>
      <c r="L19" s="91"/>
      <c r="M19" s="91"/>
      <c r="N19" s="91"/>
      <c r="O19" s="91"/>
      <c r="P19" s="91"/>
      <c r="Q19" s="91"/>
    </row>
    <row r="20" spans="1:17" ht="30" customHeight="1">
      <c r="A20" s="97"/>
      <c r="B20" s="97"/>
      <c r="C20" s="97"/>
      <c r="D20" s="97"/>
      <c r="E20" s="91" t="s">
        <v>19</v>
      </c>
      <c r="F20" s="91"/>
      <c r="G20" s="91"/>
      <c r="H20" s="91"/>
      <c r="I20" s="91"/>
      <c r="J20" s="91"/>
      <c r="K20" s="91"/>
      <c r="L20" s="91"/>
      <c r="M20" s="91"/>
      <c r="N20" s="91"/>
      <c r="O20" s="91"/>
      <c r="P20" s="91"/>
      <c r="Q20" s="91"/>
    </row>
    <row r="21" spans="1:17" ht="53.25" customHeight="1">
      <c r="A21" s="97"/>
      <c r="B21" s="97"/>
      <c r="C21" s="97"/>
      <c r="D21" s="97"/>
      <c r="E21" s="91" t="s">
        <v>20</v>
      </c>
      <c r="F21" s="91"/>
      <c r="G21" s="91"/>
      <c r="H21" s="91"/>
      <c r="I21" s="91"/>
      <c r="J21" s="91"/>
      <c r="K21" s="91"/>
      <c r="L21" s="91"/>
      <c r="M21" s="91"/>
      <c r="N21" s="91"/>
      <c r="O21" s="91"/>
      <c r="P21" s="91"/>
      <c r="Q21" s="91"/>
    </row>
    <row r="22" spans="1:17">
      <c r="A22" s="92" t="s">
        <v>21</v>
      </c>
      <c r="B22" s="93"/>
      <c r="C22" s="93"/>
      <c r="D22" s="93"/>
      <c r="E22" s="93"/>
      <c r="F22" s="93"/>
      <c r="G22" s="93"/>
      <c r="H22" s="93"/>
      <c r="I22" s="93"/>
      <c r="J22" s="93"/>
      <c r="K22" s="93"/>
      <c r="L22" s="93"/>
      <c r="M22" s="93"/>
      <c r="N22" s="93"/>
      <c r="O22" s="93"/>
      <c r="P22" s="93"/>
      <c r="Q22" s="93"/>
    </row>
    <row r="23" spans="1:17" ht="48" customHeight="1">
      <c r="A23" s="97" t="s">
        <v>22</v>
      </c>
      <c r="B23" s="98"/>
      <c r="C23" s="98"/>
      <c r="D23" s="98"/>
      <c r="E23" s="91" t="s">
        <v>23</v>
      </c>
      <c r="F23" s="91"/>
      <c r="G23" s="91"/>
      <c r="H23" s="91"/>
      <c r="I23" s="91"/>
      <c r="J23" s="91"/>
      <c r="K23" s="91"/>
      <c r="L23" s="91"/>
      <c r="M23" s="91"/>
      <c r="N23" s="91"/>
      <c r="O23" s="91"/>
      <c r="P23" s="91"/>
      <c r="Q23" s="91"/>
    </row>
    <row r="24" spans="1:17" ht="46.5" customHeight="1">
      <c r="A24" s="98"/>
      <c r="B24" s="98"/>
      <c r="C24" s="98"/>
      <c r="D24" s="98"/>
      <c r="E24" s="91" t="s">
        <v>24</v>
      </c>
      <c r="F24" s="91"/>
      <c r="G24" s="91"/>
      <c r="H24" s="91"/>
      <c r="I24" s="91"/>
      <c r="J24" s="91"/>
      <c r="K24" s="91"/>
      <c r="L24" s="91"/>
      <c r="M24" s="91"/>
      <c r="N24" s="91"/>
      <c r="O24" s="91"/>
      <c r="P24" s="91"/>
      <c r="Q24" s="91"/>
    </row>
    <row r="25" spans="1:17" ht="46.5" customHeight="1">
      <c r="A25" s="98"/>
      <c r="B25" s="98"/>
      <c r="C25" s="98"/>
      <c r="D25" s="98"/>
      <c r="E25" s="91" t="s">
        <v>25</v>
      </c>
      <c r="F25" s="91"/>
      <c r="G25" s="91"/>
      <c r="H25" s="91"/>
      <c r="I25" s="91"/>
      <c r="J25" s="91"/>
      <c r="K25" s="91"/>
      <c r="L25" s="91"/>
      <c r="M25" s="91"/>
      <c r="N25" s="91"/>
      <c r="O25" s="91"/>
      <c r="P25" s="91"/>
      <c r="Q25" s="91"/>
    </row>
    <row r="26" spans="1:17">
      <c r="A26" s="98"/>
      <c r="B26" s="98"/>
      <c r="C26" s="98"/>
      <c r="D26" s="98"/>
      <c r="E26" s="91" t="s">
        <v>26</v>
      </c>
      <c r="F26" s="91"/>
      <c r="G26" s="91"/>
      <c r="H26" s="91"/>
      <c r="I26" s="91"/>
      <c r="J26" s="91"/>
      <c r="K26" s="91"/>
      <c r="L26" s="91"/>
      <c r="M26" s="91"/>
      <c r="N26" s="91"/>
      <c r="O26" s="91"/>
      <c r="P26" s="91"/>
      <c r="Q26" s="91"/>
    </row>
    <row r="27" spans="1:17">
      <c r="A27" s="92" t="s">
        <v>27</v>
      </c>
      <c r="B27" s="92"/>
      <c r="C27" s="92"/>
      <c r="D27" s="92"/>
      <c r="E27" s="92"/>
      <c r="F27" s="92"/>
      <c r="G27" s="92"/>
      <c r="H27" s="92"/>
      <c r="I27" s="92"/>
      <c r="J27" s="92"/>
      <c r="K27" s="92"/>
      <c r="L27" s="92"/>
      <c r="M27" s="92"/>
      <c r="N27" s="92"/>
      <c r="O27" s="92"/>
      <c r="P27" s="92"/>
      <c r="Q27" s="92"/>
    </row>
    <row r="28" spans="1:17" ht="58.5" customHeight="1">
      <c r="A28" s="97" t="s">
        <v>28</v>
      </c>
      <c r="B28" s="97"/>
      <c r="C28" s="97"/>
      <c r="D28" s="97"/>
      <c r="E28" s="91" t="s">
        <v>29</v>
      </c>
      <c r="F28" s="91"/>
      <c r="G28" s="91"/>
      <c r="H28" s="91"/>
      <c r="I28" s="91"/>
      <c r="J28" s="91"/>
      <c r="K28" s="91"/>
      <c r="L28" s="91"/>
      <c r="M28" s="91"/>
      <c r="N28" s="91"/>
      <c r="O28" s="91"/>
      <c r="P28" s="91"/>
      <c r="Q28" s="91"/>
    </row>
    <row r="29" spans="1:17" ht="24" customHeight="1">
      <c r="A29" s="92" t="s">
        <v>30</v>
      </c>
      <c r="B29" s="92"/>
      <c r="C29" s="92"/>
      <c r="D29" s="92"/>
      <c r="E29" s="92"/>
      <c r="F29" s="92"/>
      <c r="G29" s="92"/>
      <c r="H29" s="92"/>
      <c r="I29" s="92"/>
      <c r="J29" s="92"/>
      <c r="K29" s="92"/>
      <c r="L29" s="92"/>
      <c r="M29" s="92"/>
      <c r="N29" s="92"/>
      <c r="O29" s="92"/>
      <c r="P29" s="92"/>
      <c r="Q29" s="92"/>
    </row>
    <row r="30" spans="1:17" ht="50.25" customHeight="1">
      <c r="A30" s="98">
        <v>4</v>
      </c>
      <c r="B30" s="98"/>
      <c r="C30" s="98"/>
      <c r="D30" s="98"/>
      <c r="E30" s="91" t="s">
        <v>31</v>
      </c>
      <c r="F30" s="91"/>
      <c r="G30" s="91"/>
      <c r="H30" s="91"/>
      <c r="I30" s="91"/>
      <c r="J30" s="91"/>
      <c r="K30" s="91"/>
      <c r="L30" s="91"/>
      <c r="M30" s="91"/>
      <c r="N30" s="91"/>
      <c r="O30" s="91"/>
      <c r="P30" s="91"/>
      <c r="Q30" s="91"/>
    </row>
    <row r="31" spans="1:17" ht="45.75" customHeight="1">
      <c r="A31" s="98"/>
      <c r="B31" s="98"/>
      <c r="C31" s="98"/>
      <c r="D31" s="98"/>
      <c r="E31" s="91" t="s">
        <v>32</v>
      </c>
      <c r="F31" s="91"/>
      <c r="G31" s="91"/>
      <c r="H31" s="91"/>
      <c r="I31" s="91"/>
      <c r="J31" s="91"/>
      <c r="K31" s="91"/>
      <c r="L31" s="91"/>
      <c r="M31" s="91"/>
      <c r="N31" s="91"/>
      <c r="O31" s="91"/>
      <c r="P31" s="91"/>
      <c r="Q31" s="91"/>
    </row>
    <row r="32" spans="1:17" ht="30" customHeight="1">
      <c r="A32" s="92" t="s">
        <v>33</v>
      </c>
      <c r="B32" s="92"/>
      <c r="C32" s="92"/>
      <c r="D32" s="92"/>
      <c r="E32" s="92"/>
      <c r="F32" s="92"/>
      <c r="G32" s="92"/>
      <c r="H32" s="92"/>
      <c r="I32" s="92"/>
      <c r="J32" s="92"/>
      <c r="K32" s="92"/>
      <c r="L32" s="92"/>
      <c r="M32" s="92"/>
      <c r="N32" s="92"/>
      <c r="O32" s="92"/>
      <c r="P32" s="92"/>
      <c r="Q32" s="92"/>
    </row>
    <row r="33" spans="1:17" ht="19.5" customHeight="1">
      <c r="A33" s="98">
        <v>5</v>
      </c>
      <c r="B33" s="98"/>
      <c r="C33" s="98"/>
      <c r="D33" s="98"/>
      <c r="E33" s="99" t="s">
        <v>34</v>
      </c>
      <c r="F33" s="99"/>
      <c r="G33" s="99"/>
      <c r="H33" s="99"/>
      <c r="I33" s="99"/>
      <c r="J33" s="99"/>
      <c r="K33" s="99"/>
      <c r="L33" s="99"/>
      <c r="M33" s="99"/>
      <c r="N33" s="99"/>
      <c r="O33" s="99"/>
      <c r="P33" s="99"/>
      <c r="Q33" s="99"/>
    </row>
    <row r="34" spans="1:17" ht="201.75" customHeight="1">
      <c r="A34" s="98"/>
      <c r="B34" s="98"/>
      <c r="C34" s="98"/>
      <c r="D34" s="98"/>
      <c r="E34" s="94" t="s">
        <v>35</v>
      </c>
      <c r="F34" s="94"/>
      <c r="G34" s="94"/>
      <c r="H34" s="94"/>
      <c r="I34" s="94"/>
      <c r="J34" s="94"/>
      <c r="K34" s="94"/>
      <c r="L34" s="94"/>
      <c r="M34" s="94"/>
      <c r="N34" s="94"/>
      <c r="O34" s="94"/>
      <c r="P34" s="94"/>
      <c r="Q34" s="94"/>
    </row>
    <row r="35" spans="1:17" ht="18.75" customHeight="1">
      <c r="A35" s="98"/>
      <c r="B35" s="98"/>
      <c r="C35" s="98"/>
      <c r="D35" s="98"/>
      <c r="E35" s="99" t="s">
        <v>36</v>
      </c>
      <c r="F35" s="99"/>
      <c r="G35" s="99"/>
      <c r="H35" s="99"/>
      <c r="I35" s="99"/>
      <c r="J35" s="99"/>
      <c r="K35" s="99"/>
      <c r="L35" s="99"/>
      <c r="M35" s="99"/>
      <c r="N35" s="99"/>
      <c r="O35" s="99"/>
      <c r="P35" s="99"/>
      <c r="Q35" s="99"/>
    </row>
    <row r="36" spans="1:17" ht="186.75" customHeight="1">
      <c r="A36" s="98"/>
      <c r="B36" s="98"/>
      <c r="C36" s="98"/>
      <c r="D36" s="98"/>
      <c r="E36" s="94" t="s">
        <v>37</v>
      </c>
      <c r="F36" s="95"/>
      <c r="G36" s="95"/>
      <c r="H36" s="95"/>
      <c r="I36" s="95"/>
      <c r="J36" s="95"/>
      <c r="K36" s="95"/>
      <c r="L36" s="95"/>
      <c r="M36" s="95"/>
      <c r="N36" s="95"/>
      <c r="O36" s="95"/>
      <c r="P36" s="95"/>
      <c r="Q36" s="95"/>
    </row>
    <row r="37" spans="1:17" ht="115.5" customHeight="1">
      <c r="A37" s="98"/>
      <c r="B37" s="98"/>
      <c r="C37" s="98"/>
      <c r="D37" s="98"/>
      <c r="E37" s="96" t="s">
        <v>38</v>
      </c>
      <c r="F37" s="96"/>
      <c r="G37" s="96"/>
      <c r="H37" s="96"/>
      <c r="I37" s="96"/>
      <c r="J37" s="96"/>
      <c r="K37" s="96"/>
      <c r="L37" s="96"/>
      <c r="M37" s="96"/>
      <c r="N37" s="96"/>
      <c r="O37" s="96"/>
      <c r="P37" s="96"/>
      <c r="Q37" s="96"/>
    </row>
    <row r="38" spans="1:17" ht="66.75" customHeight="1">
      <c r="A38" s="98"/>
      <c r="B38" s="98"/>
      <c r="C38" s="98"/>
      <c r="D38" s="98"/>
      <c r="E38" s="94" t="s">
        <v>39</v>
      </c>
      <c r="F38" s="95"/>
      <c r="G38" s="95"/>
      <c r="H38" s="95"/>
      <c r="I38" s="95"/>
      <c r="J38" s="95"/>
      <c r="K38" s="95"/>
      <c r="L38" s="95"/>
      <c r="M38" s="95"/>
      <c r="N38" s="95"/>
      <c r="O38" s="95"/>
      <c r="P38" s="95"/>
      <c r="Q38" s="95"/>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00" t="s">
        <v>41</v>
      </c>
      <c r="B2" s="101"/>
      <c r="C2" s="101"/>
      <c r="D2" s="101"/>
      <c r="E2" s="101"/>
      <c r="F2" s="101"/>
      <c r="G2" s="101"/>
      <c r="H2" s="101"/>
      <c r="I2" s="101"/>
      <c r="J2" s="101"/>
      <c r="K2" s="101"/>
      <c r="L2" s="101"/>
      <c r="M2" s="101"/>
      <c r="N2" s="102"/>
    </row>
    <row r="3" spans="1:14">
      <c r="A3" s="103" t="s">
        <v>42</v>
      </c>
      <c r="B3" s="104"/>
      <c r="C3" s="104"/>
      <c r="D3" s="104"/>
      <c r="E3" s="104"/>
      <c r="F3" s="104"/>
      <c r="G3" s="104"/>
      <c r="H3" s="104"/>
      <c r="I3" s="104"/>
      <c r="J3" s="104"/>
      <c r="K3" s="104"/>
      <c r="L3" s="104"/>
      <c r="M3" s="104"/>
      <c r="N3" s="105"/>
    </row>
    <row r="4" spans="1:14" ht="46.5" customHeight="1">
      <c r="A4" s="4" t="s">
        <v>43</v>
      </c>
      <c r="B4" s="106" t="s">
        <v>44</v>
      </c>
      <c r="C4" s="106"/>
      <c r="D4" s="106"/>
      <c r="E4" s="106"/>
      <c r="F4" s="106"/>
      <c r="G4" s="106"/>
      <c r="H4" s="106"/>
      <c r="I4" s="106"/>
      <c r="J4" s="106"/>
      <c r="K4" s="106"/>
      <c r="L4" s="106"/>
      <c r="M4" s="106"/>
      <c r="N4" s="107"/>
    </row>
    <row r="5" spans="1:14" ht="45.75" customHeight="1">
      <c r="A5" s="108" t="s">
        <v>45</v>
      </c>
      <c r="B5" s="109"/>
      <c r="C5" s="109"/>
      <c r="D5" s="109"/>
      <c r="E5" s="109"/>
      <c r="F5" s="109"/>
      <c r="G5" s="109"/>
      <c r="H5" s="109"/>
      <c r="I5" s="109"/>
      <c r="J5" s="109"/>
      <c r="K5" s="109"/>
      <c r="L5" s="109"/>
      <c r="M5" s="109"/>
      <c r="N5" s="110"/>
    </row>
    <row r="6" spans="1:14" ht="29.25" customHeight="1">
      <c r="A6" s="108" t="s">
        <v>46</v>
      </c>
      <c r="B6" s="109"/>
      <c r="C6" s="109"/>
      <c r="D6" s="109"/>
      <c r="E6" s="109"/>
      <c r="F6" s="109"/>
      <c r="G6" s="109"/>
      <c r="H6" s="109"/>
      <c r="I6" s="109"/>
      <c r="J6" s="109"/>
      <c r="K6" s="109"/>
      <c r="L6" s="109"/>
      <c r="M6" s="109"/>
      <c r="N6" s="110"/>
    </row>
    <row r="7" spans="1:14" ht="17.25" customHeight="1">
      <c r="A7" s="5" t="s">
        <v>47</v>
      </c>
      <c r="B7" s="6"/>
      <c r="C7" s="6"/>
      <c r="D7" s="6"/>
      <c r="E7" s="6"/>
      <c r="F7" s="6"/>
      <c r="G7" s="6"/>
      <c r="H7" s="6"/>
      <c r="I7" s="6"/>
      <c r="J7" s="6"/>
      <c r="K7" s="6"/>
      <c r="L7" s="6"/>
      <c r="M7" s="6"/>
      <c r="N7" s="8"/>
    </row>
    <row r="8" spans="1:14" ht="51" customHeight="1">
      <c r="A8" s="108" t="s">
        <v>48</v>
      </c>
      <c r="B8" s="109"/>
      <c r="C8" s="109"/>
      <c r="D8" s="109"/>
      <c r="E8" s="109"/>
      <c r="F8" s="109"/>
      <c r="G8" s="109"/>
      <c r="H8" s="109"/>
      <c r="I8" s="109"/>
      <c r="J8" s="109"/>
      <c r="K8" s="109"/>
      <c r="L8" s="109"/>
      <c r="M8" s="109"/>
      <c r="N8" s="110"/>
    </row>
    <row r="9" spans="1:14" ht="36" customHeight="1">
      <c r="A9" s="108" t="s">
        <v>49</v>
      </c>
      <c r="B9" s="109"/>
      <c r="C9" s="109"/>
      <c r="D9" s="109"/>
      <c r="E9" s="109"/>
      <c r="F9" s="109"/>
      <c r="G9" s="109"/>
      <c r="H9" s="109"/>
      <c r="I9" s="109"/>
      <c r="J9" s="109"/>
      <c r="K9" s="109"/>
      <c r="L9" s="109"/>
      <c r="M9" s="109"/>
      <c r="N9" s="110"/>
    </row>
    <row r="10" spans="1:14" ht="30" customHeight="1">
      <c r="A10" s="108" t="s">
        <v>50</v>
      </c>
      <c r="B10" s="109"/>
      <c r="C10" s="109"/>
      <c r="D10" s="109"/>
      <c r="E10" s="109"/>
      <c r="F10" s="109"/>
      <c r="G10" s="109"/>
      <c r="H10" s="109"/>
      <c r="I10" s="109"/>
      <c r="J10" s="109"/>
      <c r="K10" s="109"/>
      <c r="L10" s="109"/>
      <c r="M10" s="109"/>
      <c r="N10" s="110"/>
    </row>
    <row r="11" spans="1:14" ht="18.75" customHeight="1">
      <c r="A11" s="108" t="s">
        <v>51</v>
      </c>
      <c r="B11" s="109"/>
      <c r="C11" s="109"/>
      <c r="D11" s="109"/>
      <c r="E11" s="109"/>
      <c r="F11" s="109"/>
      <c r="G11" s="109"/>
      <c r="H11" s="109"/>
      <c r="I11" s="109"/>
      <c r="J11" s="109"/>
      <c r="K11" s="109"/>
      <c r="L11" s="109"/>
      <c r="M11" s="109"/>
      <c r="N11" s="110"/>
    </row>
    <row r="12" spans="1:14">
      <c r="A12" s="103" t="s">
        <v>52</v>
      </c>
      <c r="B12" s="104"/>
      <c r="C12" s="104"/>
      <c r="D12" s="104"/>
      <c r="E12" s="104"/>
      <c r="F12" s="104"/>
      <c r="G12" s="104"/>
      <c r="H12" s="104"/>
      <c r="I12" s="104"/>
      <c r="J12" s="104"/>
      <c r="K12" s="104"/>
      <c r="L12" s="104"/>
      <c r="M12" s="104"/>
      <c r="N12" s="105"/>
    </row>
    <row r="13" spans="1:14">
      <c r="A13" s="7" t="s">
        <v>53</v>
      </c>
      <c r="N13" s="9"/>
    </row>
    <row r="14" spans="1:14" ht="117" customHeight="1">
      <c r="A14" s="111" t="s">
        <v>54</v>
      </c>
      <c r="B14" s="112"/>
      <c r="C14" s="112"/>
      <c r="D14" s="112"/>
      <c r="E14" s="112"/>
      <c r="F14" s="112"/>
      <c r="G14" s="112"/>
      <c r="H14" s="112"/>
      <c r="I14" s="112"/>
      <c r="J14" s="112"/>
      <c r="K14" s="112"/>
      <c r="L14" s="112"/>
      <c r="M14" s="112"/>
      <c r="N14" s="113"/>
    </row>
    <row r="15" spans="1:14" ht="28.5" customHeight="1">
      <c r="A15" s="114" t="s">
        <v>55</v>
      </c>
      <c r="B15" s="115"/>
      <c r="C15" s="115"/>
      <c r="D15" s="115"/>
      <c r="E15" s="115"/>
      <c r="F15" s="115"/>
      <c r="G15" s="115"/>
      <c r="H15" s="115"/>
      <c r="I15" s="115"/>
      <c r="J15" s="115"/>
      <c r="K15" s="115"/>
      <c r="L15" s="115"/>
      <c r="M15" s="115"/>
      <c r="N15" s="116"/>
    </row>
    <row r="16" spans="1:14" ht="120" customHeight="1">
      <c r="A16" s="117" t="s">
        <v>56</v>
      </c>
      <c r="B16" s="118"/>
      <c r="C16" s="118"/>
      <c r="D16" s="118"/>
      <c r="E16" s="118"/>
      <c r="F16" s="118"/>
      <c r="G16" s="118"/>
      <c r="H16" s="118"/>
      <c r="I16" s="118"/>
      <c r="J16" s="118"/>
      <c r="K16" s="118"/>
      <c r="L16" s="118"/>
      <c r="M16" s="118"/>
      <c r="N16" s="119"/>
    </row>
    <row r="17" spans="1:14" ht="13.5" customHeight="1">
      <c r="A17" s="108" t="s">
        <v>57</v>
      </c>
      <c r="B17" s="109"/>
      <c r="C17" s="109"/>
      <c r="D17" s="109"/>
      <c r="E17" s="109"/>
      <c r="F17" s="109"/>
      <c r="G17" s="109"/>
      <c r="H17" s="109"/>
      <c r="I17" s="109"/>
      <c r="J17" s="109"/>
      <c r="K17" s="109"/>
      <c r="L17" s="109"/>
      <c r="M17" s="109"/>
      <c r="N17" s="110"/>
    </row>
    <row r="18" spans="1:14" ht="15" customHeight="1">
      <c r="A18" s="108" t="s">
        <v>58</v>
      </c>
      <c r="B18" s="109"/>
      <c r="C18" s="109"/>
      <c r="D18" s="109"/>
      <c r="E18" s="109"/>
      <c r="F18" s="109"/>
      <c r="G18" s="109"/>
      <c r="H18" s="109"/>
      <c r="I18" s="109"/>
      <c r="J18" s="109"/>
      <c r="K18" s="109"/>
      <c r="L18" s="109"/>
      <c r="M18" s="109"/>
      <c r="N18" s="110"/>
    </row>
    <row r="19" spans="1:14" ht="49.5" customHeight="1">
      <c r="A19" s="108" t="s">
        <v>59</v>
      </c>
      <c r="B19" s="109"/>
      <c r="C19" s="109"/>
      <c r="D19" s="109"/>
      <c r="E19" s="109"/>
      <c r="F19" s="109"/>
      <c r="G19" s="109"/>
      <c r="H19" s="109"/>
      <c r="I19" s="109"/>
      <c r="J19" s="109"/>
      <c r="K19" s="109"/>
      <c r="L19" s="109"/>
      <c r="M19" s="109"/>
      <c r="N19" s="110"/>
    </row>
    <row r="20" spans="1:14">
      <c r="A20" s="103" t="s">
        <v>60</v>
      </c>
      <c r="B20" s="104"/>
      <c r="C20" s="104"/>
      <c r="D20" s="104"/>
      <c r="E20" s="104"/>
      <c r="F20" s="104"/>
      <c r="G20" s="104"/>
      <c r="H20" s="104"/>
      <c r="I20" s="104"/>
      <c r="J20" s="104"/>
      <c r="K20" s="104"/>
      <c r="L20" s="104"/>
      <c r="M20" s="104"/>
      <c r="N20" s="105"/>
    </row>
    <row r="21" spans="1:14" ht="77.25" customHeight="1">
      <c r="A21" s="120" t="s">
        <v>61</v>
      </c>
      <c r="B21" s="121"/>
      <c r="C21" s="121"/>
      <c r="D21" s="121"/>
      <c r="E21" s="121"/>
      <c r="F21" s="121"/>
      <c r="G21" s="121"/>
      <c r="H21" s="121"/>
      <c r="I21" s="121"/>
      <c r="J21" s="121"/>
      <c r="K21" s="121"/>
      <c r="L21" s="121"/>
      <c r="M21" s="121"/>
      <c r="N21" s="122"/>
    </row>
    <row r="22" spans="1:14">
      <c r="A22" s="103" t="s">
        <v>62</v>
      </c>
      <c r="B22" s="104"/>
      <c r="C22" s="104"/>
      <c r="D22" s="104"/>
      <c r="E22" s="104"/>
      <c r="F22" s="104"/>
      <c r="G22" s="104"/>
      <c r="H22" s="104"/>
      <c r="I22" s="104"/>
      <c r="J22" s="104"/>
      <c r="K22" s="104"/>
      <c r="L22" s="104"/>
      <c r="M22" s="104"/>
      <c r="N22" s="105"/>
    </row>
    <row r="23" spans="1:14" ht="51.75" customHeight="1">
      <c r="A23" s="120" t="s">
        <v>63</v>
      </c>
      <c r="B23" s="121"/>
      <c r="C23" s="121"/>
      <c r="D23" s="121"/>
      <c r="E23" s="121"/>
      <c r="F23" s="121"/>
      <c r="G23" s="121"/>
      <c r="H23" s="121"/>
      <c r="I23" s="121"/>
      <c r="J23" s="121"/>
      <c r="K23" s="121"/>
      <c r="L23" s="121"/>
      <c r="M23" s="121"/>
      <c r="N23" s="122"/>
    </row>
    <row r="24" spans="1:14">
      <c r="A24" s="103" t="s">
        <v>64</v>
      </c>
      <c r="B24" s="104"/>
      <c r="C24" s="104"/>
      <c r="D24" s="104"/>
      <c r="E24" s="104"/>
      <c r="F24" s="104"/>
      <c r="G24" s="104"/>
      <c r="H24" s="104"/>
      <c r="I24" s="104"/>
      <c r="J24" s="104"/>
      <c r="K24" s="104"/>
      <c r="L24" s="104"/>
      <c r="M24" s="104"/>
      <c r="N24" s="105"/>
    </row>
    <row r="25" spans="1:14" ht="14.25" customHeight="1">
      <c r="A25" s="120" t="s">
        <v>65</v>
      </c>
      <c r="B25" s="121"/>
      <c r="C25" s="121"/>
      <c r="D25" s="121"/>
      <c r="E25" s="121"/>
      <c r="F25" s="121"/>
      <c r="G25" s="121"/>
      <c r="H25" s="121"/>
      <c r="I25" s="121"/>
      <c r="J25" s="121"/>
      <c r="K25" s="121"/>
      <c r="L25" s="121"/>
      <c r="M25" s="121"/>
      <c r="N25" s="122"/>
    </row>
    <row r="26" spans="1:14">
      <c r="A26" s="103" t="s">
        <v>66</v>
      </c>
      <c r="B26" s="104"/>
      <c r="C26" s="104"/>
      <c r="D26" s="104"/>
      <c r="E26" s="104"/>
      <c r="F26" s="104"/>
      <c r="G26" s="104"/>
      <c r="H26" s="104"/>
      <c r="I26" s="104"/>
      <c r="J26" s="104"/>
      <c r="K26" s="104"/>
      <c r="L26" s="104"/>
      <c r="M26" s="104"/>
      <c r="N26" s="105"/>
    </row>
    <row r="27" spans="1:14" ht="63" customHeight="1">
      <c r="A27" s="120" t="s">
        <v>67</v>
      </c>
      <c r="B27" s="121"/>
      <c r="C27" s="121"/>
      <c r="D27" s="121"/>
      <c r="E27" s="121"/>
      <c r="F27" s="121"/>
      <c r="G27" s="121"/>
      <c r="H27" s="121"/>
      <c r="I27" s="121"/>
      <c r="J27" s="121"/>
      <c r="K27" s="121"/>
      <c r="L27" s="121"/>
      <c r="M27" s="121"/>
      <c r="N27" s="122"/>
    </row>
    <row r="28" spans="1:14">
      <c r="A28" s="103" t="s">
        <v>68</v>
      </c>
      <c r="B28" s="104"/>
      <c r="C28" s="104"/>
      <c r="D28" s="104"/>
      <c r="E28" s="104"/>
      <c r="F28" s="104"/>
      <c r="G28" s="104"/>
      <c r="H28" s="104"/>
      <c r="I28" s="104"/>
      <c r="J28" s="104"/>
      <c r="K28" s="104"/>
      <c r="L28" s="104"/>
      <c r="M28" s="104"/>
      <c r="N28" s="105"/>
    </row>
    <row r="29" spans="1:14" ht="17.25" customHeight="1">
      <c r="A29" s="120" t="s">
        <v>69</v>
      </c>
      <c r="B29" s="121"/>
      <c r="C29" s="121"/>
      <c r="D29" s="121"/>
      <c r="E29" s="121"/>
      <c r="F29" s="121"/>
      <c r="G29" s="121"/>
      <c r="H29" s="121"/>
      <c r="I29" s="121"/>
      <c r="J29" s="121"/>
      <c r="K29" s="121"/>
      <c r="L29" s="121"/>
      <c r="M29" s="121"/>
      <c r="N29" s="122"/>
    </row>
    <row r="30" spans="1:14" ht="36" customHeight="1">
      <c r="A30" s="120" t="s">
        <v>70</v>
      </c>
      <c r="B30" s="121"/>
      <c r="C30" s="121"/>
      <c r="D30" s="121"/>
      <c r="E30" s="121"/>
      <c r="F30" s="121"/>
      <c r="G30" s="121"/>
      <c r="H30" s="121"/>
      <c r="I30" s="121"/>
      <c r="J30" s="121"/>
      <c r="K30" s="121"/>
      <c r="L30" s="121"/>
      <c r="M30" s="121"/>
      <c r="N30" s="122"/>
    </row>
    <row r="31" spans="1:14">
      <c r="A31" s="103" t="s">
        <v>71</v>
      </c>
      <c r="B31" s="104"/>
      <c r="C31" s="104"/>
      <c r="D31" s="104"/>
      <c r="E31" s="104"/>
      <c r="F31" s="104"/>
      <c r="G31" s="104"/>
      <c r="H31" s="104"/>
      <c r="I31" s="104"/>
      <c r="J31" s="104"/>
      <c r="K31" s="104"/>
      <c r="L31" s="104"/>
      <c r="M31" s="104"/>
      <c r="N31" s="105"/>
    </row>
    <row r="32" spans="1:14">
      <c r="A32" s="103" t="s">
        <v>72</v>
      </c>
      <c r="B32" s="104"/>
      <c r="C32" s="104"/>
      <c r="D32" s="104"/>
      <c r="E32" s="104"/>
      <c r="F32" s="104"/>
      <c r="G32" s="104"/>
      <c r="H32" s="104"/>
      <c r="I32" s="104"/>
      <c r="J32" s="104"/>
      <c r="K32" s="104"/>
      <c r="L32" s="104"/>
      <c r="M32" s="104"/>
      <c r="N32" s="105"/>
    </row>
    <row r="33" spans="1:14" ht="34.5" customHeight="1">
      <c r="A33" s="120" t="s">
        <v>73</v>
      </c>
      <c r="B33" s="121"/>
      <c r="C33" s="121"/>
      <c r="D33" s="121"/>
      <c r="E33" s="121"/>
      <c r="F33" s="121"/>
      <c r="G33" s="121"/>
      <c r="H33" s="121"/>
      <c r="I33" s="121"/>
      <c r="J33" s="121"/>
      <c r="K33" s="121"/>
      <c r="L33" s="121"/>
      <c r="M33" s="121"/>
      <c r="N33" s="122"/>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zoomScale="85" zoomScaleNormal="85" workbookViewId="0">
      <selection activeCell="G11" sqref="G11"/>
    </sheetView>
  </sheetViews>
  <sheetFormatPr defaultColWidth="9.109375" defaultRowHeight="13.8"/>
  <cols>
    <col min="1" max="1" width="6.33203125" style="25" customWidth="1"/>
    <col min="2" max="2" width="45.5546875" style="22" customWidth="1"/>
    <col min="3" max="3" width="9.33203125" style="22" customWidth="1"/>
    <col min="4" max="4" width="9.88671875" style="22" customWidth="1"/>
    <col min="5" max="5" width="11" style="22" customWidth="1"/>
    <col min="6" max="6" width="11.33203125" style="22" customWidth="1"/>
    <col min="7" max="7" width="57.33203125" style="22" customWidth="1"/>
    <col min="8" max="8" width="9.109375" style="22" customWidth="1"/>
    <col min="9" max="9" width="9.5546875" style="22" customWidth="1"/>
    <col min="10" max="10" width="10.6640625" style="22" customWidth="1"/>
    <col min="11" max="11" width="13.109375" style="22" customWidth="1"/>
    <col min="12" max="12" width="9.109375" style="22"/>
    <col min="13" max="13" width="10" style="22" bestFit="1" customWidth="1"/>
    <col min="14" max="16384" width="9.109375" style="22"/>
  </cols>
  <sheetData>
    <row r="1" spans="1:12">
      <c r="A1" s="126"/>
      <c r="B1" s="126"/>
      <c r="C1" s="55"/>
      <c r="D1" s="55"/>
      <c r="E1" s="55"/>
      <c r="F1" s="127"/>
      <c r="G1" s="127"/>
      <c r="H1" s="127"/>
      <c r="I1" s="127"/>
      <c r="J1" s="56"/>
      <c r="K1" s="56"/>
    </row>
    <row r="2" spans="1:12">
      <c r="A2" s="126"/>
      <c r="B2" s="126"/>
      <c r="C2" s="55"/>
      <c r="D2" s="55"/>
      <c r="E2" s="55"/>
      <c r="F2" s="55"/>
      <c r="G2" s="55"/>
      <c r="H2" s="55"/>
      <c r="I2" s="56"/>
      <c r="J2" s="56"/>
      <c r="K2" s="56"/>
    </row>
    <row r="3" spans="1:12">
      <c r="A3" s="125"/>
      <c r="B3" s="125"/>
      <c r="C3" s="125"/>
      <c r="D3" s="125"/>
      <c r="E3" s="125"/>
      <c r="F3" s="125"/>
      <c r="G3" s="125"/>
      <c r="H3" s="125"/>
      <c r="I3" s="125"/>
      <c r="J3" s="125"/>
      <c r="K3" s="57"/>
    </row>
    <row r="4" spans="1:12">
      <c r="A4" s="125" t="s">
        <v>131</v>
      </c>
      <c r="B4" s="125"/>
      <c r="C4" s="125"/>
      <c r="D4" s="125"/>
      <c r="E4" s="125"/>
      <c r="F4" s="125"/>
      <c r="G4" s="125"/>
      <c r="H4" s="125"/>
      <c r="I4" s="125"/>
    </row>
    <row r="5" spans="1:12">
      <c r="A5" s="128" t="s">
        <v>103</v>
      </c>
      <c r="B5" s="128"/>
      <c r="C5" s="128"/>
      <c r="D5" s="128"/>
      <c r="E5" s="128"/>
      <c r="F5" s="128"/>
      <c r="G5" s="128"/>
      <c r="H5" s="128"/>
      <c r="I5" s="128"/>
      <c r="J5" s="128"/>
      <c r="K5" s="128"/>
    </row>
    <row r="6" spans="1:12">
      <c r="A6" s="128"/>
      <c r="B6" s="128"/>
      <c r="C6" s="128"/>
      <c r="D6" s="128"/>
      <c r="E6" s="128"/>
      <c r="F6" s="128"/>
      <c r="G6" s="128"/>
      <c r="H6" s="128"/>
      <c r="I6" s="128"/>
      <c r="J6" s="128"/>
      <c r="K6" s="128"/>
    </row>
    <row r="7" spans="1:12" s="34" customFormat="1" ht="82.8">
      <c r="A7" s="29" t="s">
        <v>74</v>
      </c>
      <c r="B7" s="30" t="s">
        <v>75</v>
      </c>
      <c r="C7" s="31" t="s">
        <v>76</v>
      </c>
      <c r="D7" s="32" t="s">
        <v>89</v>
      </c>
      <c r="E7" s="32" t="s">
        <v>92</v>
      </c>
      <c r="F7" s="32" t="s">
        <v>93</v>
      </c>
      <c r="G7" s="31" t="s">
        <v>77</v>
      </c>
      <c r="H7" s="31" t="s">
        <v>78</v>
      </c>
      <c r="I7" s="32" t="s">
        <v>79</v>
      </c>
      <c r="J7" s="32" t="s">
        <v>94</v>
      </c>
      <c r="K7" s="32" t="s">
        <v>95</v>
      </c>
    </row>
    <row r="8" spans="1:12" s="34" customFormat="1" ht="15.6">
      <c r="A8" s="33"/>
      <c r="B8" s="24" t="s">
        <v>81</v>
      </c>
      <c r="C8" s="26"/>
      <c r="D8" s="28"/>
      <c r="E8" s="28"/>
      <c r="F8" s="28"/>
      <c r="G8" s="23"/>
      <c r="H8" s="26"/>
      <c r="I8" s="27"/>
      <c r="J8" s="27"/>
      <c r="K8" s="27"/>
    </row>
    <row r="9" spans="1:12" s="34" customFormat="1">
      <c r="A9" s="66">
        <v>1</v>
      </c>
      <c r="B9" s="66" t="s">
        <v>88</v>
      </c>
      <c r="C9" s="66" t="s">
        <v>82</v>
      </c>
      <c r="D9" s="66">
        <v>23</v>
      </c>
      <c r="E9" s="66">
        <v>17.850000000000001</v>
      </c>
      <c r="F9" s="66">
        <f>D9*E9</f>
        <v>410.55</v>
      </c>
      <c r="G9" s="66" t="s">
        <v>118</v>
      </c>
      <c r="H9" s="66" t="s">
        <v>82</v>
      </c>
      <c r="I9" s="66">
        <f>D9*1.1</f>
        <v>25.3</v>
      </c>
      <c r="J9" s="66">
        <v>42.49</v>
      </c>
      <c r="K9" s="66">
        <f t="shared" ref="K9" si="0">J9*I9</f>
        <v>1074.9970000000001</v>
      </c>
      <c r="L9" s="68"/>
    </row>
    <row r="10" spans="1:12" s="34" customFormat="1">
      <c r="A10" s="66">
        <v>2</v>
      </c>
      <c r="B10" s="66" t="s">
        <v>87</v>
      </c>
      <c r="C10" s="66" t="s">
        <v>82</v>
      </c>
      <c r="D10" s="66">
        <v>20</v>
      </c>
      <c r="E10" s="66">
        <v>11.05</v>
      </c>
      <c r="F10" s="66">
        <f>D10*E10</f>
        <v>221</v>
      </c>
      <c r="G10" s="66" t="s">
        <v>127</v>
      </c>
      <c r="H10" s="66" t="s">
        <v>82</v>
      </c>
      <c r="I10" s="66">
        <f>D10*1.1</f>
        <v>22</v>
      </c>
      <c r="J10" s="66">
        <v>3.74</v>
      </c>
      <c r="K10" s="66">
        <f t="shared" ref="K10:K12" si="1">J10*I10</f>
        <v>82.28</v>
      </c>
    </row>
    <row r="11" spans="1:12" s="34" customFormat="1">
      <c r="A11" s="66">
        <v>3</v>
      </c>
      <c r="B11" s="66"/>
      <c r="C11" s="66"/>
      <c r="D11" s="66"/>
      <c r="E11" s="66"/>
      <c r="F11" s="66"/>
      <c r="G11" s="66" t="s">
        <v>102</v>
      </c>
      <c r="H11" s="66" t="s">
        <v>83</v>
      </c>
      <c r="I11" s="66">
        <v>0.2</v>
      </c>
      <c r="J11" s="66">
        <v>137.5</v>
      </c>
      <c r="K11" s="66">
        <f t="shared" si="1"/>
        <v>27.5</v>
      </c>
    </row>
    <row r="12" spans="1:12" s="34" customFormat="1" ht="27.6">
      <c r="A12" s="66">
        <v>4</v>
      </c>
      <c r="B12" s="66"/>
      <c r="C12" s="66"/>
      <c r="D12" s="66"/>
      <c r="E12" s="66"/>
      <c r="F12" s="66"/>
      <c r="G12" s="66" t="s">
        <v>121</v>
      </c>
      <c r="H12" s="66" t="s">
        <v>80</v>
      </c>
      <c r="I12" s="66">
        <v>30</v>
      </c>
      <c r="J12" s="66">
        <v>0.42</v>
      </c>
      <c r="K12" s="66">
        <f t="shared" si="1"/>
        <v>12.6</v>
      </c>
    </row>
    <row r="13" spans="1:12" s="34" customFormat="1" ht="27.6">
      <c r="A13" s="66">
        <v>5</v>
      </c>
      <c r="B13" s="66"/>
      <c r="C13" s="66"/>
      <c r="D13" s="66"/>
      <c r="E13" s="66"/>
      <c r="F13" s="66"/>
      <c r="G13" s="66" t="s">
        <v>128</v>
      </c>
      <c r="H13" s="66" t="s">
        <v>80</v>
      </c>
      <c r="I13" s="66">
        <v>1</v>
      </c>
      <c r="J13" s="66">
        <v>297.5</v>
      </c>
      <c r="K13" s="66">
        <f>J13*I13</f>
        <v>297.5</v>
      </c>
      <c r="L13" s="70"/>
    </row>
    <row r="14" spans="1:12" s="34" customFormat="1" ht="27.6">
      <c r="A14" s="66">
        <v>6</v>
      </c>
      <c r="B14" s="66" t="s">
        <v>117</v>
      </c>
      <c r="C14" s="66" t="s">
        <v>108</v>
      </c>
      <c r="D14" s="66">
        <v>1</v>
      </c>
      <c r="E14" s="66">
        <v>300</v>
      </c>
      <c r="F14" s="66">
        <f t="shared" ref="F14" si="2">D14*E14</f>
        <v>300</v>
      </c>
      <c r="G14" s="66" t="s">
        <v>86</v>
      </c>
      <c r="H14" s="66" t="s">
        <v>83</v>
      </c>
      <c r="I14" s="66">
        <v>0.2</v>
      </c>
      <c r="J14" s="66">
        <v>91.5</v>
      </c>
      <c r="K14" s="66">
        <f t="shared" ref="K14:K15" si="3">J14*I14</f>
        <v>18.3</v>
      </c>
    </row>
    <row r="15" spans="1:12" s="34" customFormat="1">
      <c r="A15" s="66">
        <v>7</v>
      </c>
      <c r="B15" s="66"/>
      <c r="C15" s="66"/>
      <c r="D15" s="66"/>
      <c r="E15" s="66"/>
      <c r="F15" s="66"/>
      <c r="G15" s="66" t="s">
        <v>112</v>
      </c>
      <c r="H15" s="66" t="s">
        <v>82</v>
      </c>
      <c r="I15" s="66">
        <v>4</v>
      </c>
      <c r="J15" s="66">
        <v>16.05</v>
      </c>
      <c r="K15" s="66">
        <f t="shared" si="3"/>
        <v>64.2</v>
      </c>
    </row>
    <row r="16" spans="1:12" s="34" customFormat="1">
      <c r="A16" s="66">
        <v>8</v>
      </c>
      <c r="B16" s="66"/>
      <c r="C16" s="66"/>
      <c r="D16" s="66"/>
      <c r="E16" s="66"/>
      <c r="F16" s="66"/>
      <c r="G16" s="66"/>
      <c r="H16" s="66"/>
      <c r="I16" s="66"/>
      <c r="J16" s="66"/>
      <c r="K16" s="66"/>
    </row>
    <row r="17" spans="1:13" s="34" customFormat="1">
      <c r="A17" s="66">
        <v>9</v>
      </c>
      <c r="B17" s="66" t="s">
        <v>122</v>
      </c>
      <c r="C17" s="66" t="s">
        <v>80</v>
      </c>
      <c r="D17" s="66">
        <v>1</v>
      </c>
      <c r="E17" s="66">
        <v>403.75</v>
      </c>
      <c r="F17" s="66">
        <f>D17*E17</f>
        <v>403.75</v>
      </c>
      <c r="G17" s="66" t="s">
        <v>104</v>
      </c>
      <c r="H17" s="66" t="s">
        <v>80</v>
      </c>
      <c r="I17" s="66">
        <v>1</v>
      </c>
      <c r="J17" s="66">
        <v>124.08</v>
      </c>
      <c r="K17" s="66">
        <f t="shared" ref="K17:K19" si="4">J17*I17</f>
        <v>124.08</v>
      </c>
    </row>
    <row r="18" spans="1:13" s="34" customFormat="1">
      <c r="A18" s="66">
        <v>10</v>
      </c>
      <c r="B18" s="66" t="s">
        <v>105</v>
      </c>
      <c r="C18" s="66" t="s">
        <v>80</v>
      </c>
      <c r="D18" s="66">
        <v>1</v>
      </c>
      <c r="E18" s="66">
        <v>119</v>
      </c>
      <c r="F18" s="66">
        <f>D18*E18</f>
        <v>119</v>
      </c>
      <c r="G18" s="66" t="s">
        <v>124</v>
      </c>
      <c r="H18" s="66" t="s">
        <v>80</v>
      </c>
      <c r="I18" s="66">
        <v>1</v>
      </c>
      <c r="J18" s="66">
        <v>128</v>
      </c>
      <c r="K18" s="66">
        <f t="shared" si="4"/>
        <v>128</v>
      </c>
      <c r="L18" s="70"/>
    </row>
    <row r="19" spans="1:13" s="34" customFormat="1" ht="27.6">
      <c r="A19" s="66">
        <v>11</v>
      </c>
      <c r="B19" s="66"/>
      <c r="C19" s="66"/>
      <c r="D19" s="66"/>
      <c r="E19" s="66"/>
      <c r="F19" s="66"/>
      <c r="G19" s="66" t="s">
        <v>130</v>
      </c>
      <c r="H19" s="66" t="s">
        <v>80</v>
      </c>
      <c r="I19" s="66">
        <v>1</v>
      </c>
      <c r="J19" s="66">
        <v>38</v>
      </c>
      <c r="K19" s="66">
        <f t="shared" si="4"/>
        <v>38</v>
      </c>
      <c r="L19" s="70"/>
    </row>
    <row r="20" spans="1:13" s="34" customFormat="1">
      <c r="A20" s="66">
        <v>12</v>
      </c>
      <c r="B20" s="66" t="s">
        <v>106</v>
      </c>
      <c r="C20" s="66" t="s">
        <v>80</v>
      </c>
      <c r="D20" s="66">
        <v>1</v>
      </c>
      <c r="E20" s="66">
        <v>119</v>
      </c>
      <c r="F20" s="66">
        <f>D20*E20</f>
        <v>119</v>
      </c>
      <c r="G20" s="66" t="s">
        <v>129</v>
      </c>
      <c r="H20" s="66" t="s">
        <v>80</v>
      </c>
      <c r="I20" s="66">
        <v>1</v>
      </c>
      <c r="J20" s="66">
        <v>2316.67</v>
      </c>
      <c r="K20" s="66">
        <f t="shared" ref="K20:K25" si="5">J20*I20</f>
        <v>2316.67</v>
      </c>
    </row>
    <row r="21" spans="1:13" s="34" customFormat="1" ht="27.6">
      <c r="A21" s="66">
        <v>13</v>
      </c>
      <c r="B21" s="66" t="s">
        <v>107</v>
      </c>
      <c r="C21" s="66" t="s">
        <v>80</v>
      </c>
      <c r="D21" s="66">
        <v>1</v>
      </c>
      <c r="E21" s="66">
        <v>68</v>
      </c>
      <c r="F21" s="66">
        <f>E21*D21</f>
        <v>68</v>
      </c>
      <c r="G21" s="66" t="s">
        <v>125</v>
      </c>
      <c r="H21" s="66" t="s">
        <v>80</v>
      </c>
      <c r="I21" s="66">
        <v>2</v>
      </c>
      <c r="J21" s="66">
        <v>229.17</v>
      </c>
      <c r="K21" s="66">
        <f t="shared" si="5"/>
        <v>458.34</v>
      </c>
      <c r="L21" s="70"/>
    </row>
    <row r="22" spans="1:13" s="34" customFormat="1">
      <c r="A22" s="66">
        <v>14</v>
      </c>
      <c r="B22" s="66"/>
      <c r="C22" s="66"/>
      <c r="D22" s="66"/>
      <c r="E22" s="66"/>
      <c r="F22" s="66"/>
      <c r="G22" s="66" t="s">
        <v>119</v>
      </c>
      <c r="H22" s="66" t="s">
        <v>82</v>
      </c>
      <c r="I22" s="66">
        <v>3</v>
      </c>
      <c r="J22" s="66">
        <v>58.33</v>
      </c>
      <c r="K22" s="66">
        <f t="shared" si="5"/>
        <v>174.99</v>
      </c>
    </row>
    <row r="23" spans="1:13" s="34" customFormat="1">
      <c r="A23" s="66">
        <v>15</v>
      </c>
      <c r="B23" s="66" t="s">
        <v>115</v>
      </c>
      <c r="C23" s="66" t="s">
        <v>80</v>
      </c>
      <c r="D23" s="66">
        <v>1</v>
      </c>
      <c r="E23" s="66">
        <v>350</v>
      </c>
      <c r="F23" s="66">
        <f t="shared" ref="F23:F26" si="6">E23*D23</f>
        <v>350</v>
      </c>
      <c r="G23" s="66" t="s">
        <v>113</v>
      </c>
      <c r="H23" s="66" t="s">
        <v>114</v>
      </c>
      <c r="I23" s="66">
        <v>1</v>
      </c>
      <c r="J23" s="66">
        <v>150.83000000000001</v>
      </c>
      <c r="K23" s="66">
        <f t="shared" si="5"/>
        <v>150.83000000000001</v>
      </c>
    </row>
    <row r="24" spans="1:13" s="34" customFormat="1">
      <c r="A24" s="66">
        <v>16</v>
      </c>
      <c r="B24" s="66"/>
      <c r="C24" s="66"/>
      <c r="D24" s="66"/>
      <c r="E24" s="66"/>
      <c r="F24" s="66"/>
      <c r="G24" s="66" t="s">
        <v>116</v>
      </c>
      <c r="H24" s="66" t="s">
        <v>80</v>
      </c>
      <c r="I24" s="66">
        <v>4</v>
      </c>
      <c r="J24" s="66">
        <v>30</v>
      </c>
      <c r="K24" s="66">
        <f t="shared" si="5"/>
        <v>120</v>
      </c>
    </row>
    <row r="25" spans="1:13" s="34" customFormat="1">
      <c r="A25" s="66">
        <v>17</v>
      </c>
      <c r="B25" s="66" t="s">
        <v>109</v>
      </c>
      <c r="C25" s="66" t="s">
        <v>110</v>
      </c>
      <c r="D25" s="66">
        <v>6</v>
      </c>
      <c r="E25" s="66">
        <v>15.3</v>
      </c>
      <c r="F25" s="66">
        <f t="shared" si="6"/>
        <v>91.800000000000011</v>
      </c>
      <c r="G25" s="66" t="s">
        <v>120</v>
      </c>
      <c r="H25" s="66" t="s">
        <v>110</v>
      </c>
      <c r="I25" s="66">
        <v>6</v>
      </c>
      <c r="J25" s="66">
        <v>28.33</v>
      </c>
      <c r="K25" s="66">
        <f t="shared" si="5"/>
        <v>169.98</v>
      </c>
    </row>
    <row r="26" spans="1:13" s="34" customFormat="1">
      <c r="A26" s="66">
        <v>18</v>
      </c>
      <c r="B26" s="66" t="s">
        <v>111</v>
      </c>
      <c r="C26" s="66" t="s">
        <v>80</v>
      </c>
      <c r="D26" s="66">
        <v>2</v>
      </c>
      <c r="E26" s="66">
        <v>400</v>
      </c>
      <c r="F26" s="66">
        <f t="shared" si="6"/>
        <v>800</v>
      </c>
      <c r="G26" s="66" t="s">
        <v>126</v>
      </c>
      <c r="H26" s="66" t="s">
        <v>80</v>
      </c>
      <c r="I26" s="66">
        <v>1</v>
      </c>
      <c r="J26" s="66">
        <v>184.17</v>
      </c>
      <c r="K26" s="66">
        <f>J26*I26</f>
        <v>184.17</v>
      </c>
    </row>
    <row r="27" spans="1:13" s="34" customFormat="1">
      <c r="A27" s="66"/>
      <c r="B27" s="66"/>
      <c r="C27" s="66"/>
      <c r="D27" s="66"/>
      <c r="E27" s="66"/>
      <c r="F27" s="66"/>
      <c r="G27" s="66" t="s">
        <v>123</v>
      </c>
      <c r="H27" s="66" t="s">
        <v>80</v>
      </c>
      <c r="I27" s="66">
        <v>1</v>
      </c>
      <c r="J27" s="66">
        <v>200</v>
      </c>
      <c r="K27" s="66">
        <f>J27*I27</f>
        <v>200</v>
      </c>
      <c r="L27" s="70"/>
    </row>
    <row r="28" spans="1:13" s="35" customFormat="1" ht="46.8">
      <c r="A28" s="33"/>
      <c r="B28" s="24" t="s">
        <v>84</v>
      </c>
      <c r="C28" s="24"/>
      <c r="D28" s="24"/>
      <c r="E28" s="24"/>
      <c r="F28" s="69">
        <f>SUM(F9:F26)</f>
        <v>2883.1</v>
      </c>
      <c r="G28" s="24" t="s">
        <v>85</v>
      </c>
      <c r="H28" s="24"/>
      <c r="I28" s="24"/>
      <c r="J28" s="24"/>
      <c r="K28" s="69">
        <f>SUM(K9:K27)</f>
        <v>5642.4369999999999</v>
      </c>
    </row>
    <row r="29" spans="1:13" ht="14.4">
      <c r="A29" s="33"/>
      <c r="B29" s="37"/>
      <c r="C29" s="38"/>
      <c r="D29" s="39"/>
      <c r="E29" s="40"/>
      <c r="F29" s="41"/>
      <c r="G29" s="42" t="s">
        <v>96</v>
      </c>
      <c r="H29" s="43"/>
      <c r="I29" s="44"/>
      <c r="J29" s="44"/>
      <c r="K29" s="45">
        <f>K28</f>
        <v>5642.4369999999999</v>
      </c>
    </row>
    <row r="30" spans="1:13" ht="14.4">
      <c r="A30" s="33"/>
      <c r="B30" s="42" t="s">
        <v>97</v>
      </c>
      <c r="C30" s="43"/>
      <c r="D30" s="46"/>
      <c r="E30" s="47"/>
      <c r="F30" s="48">
        <f>F28</f>
        <v>2883.1</v>
      </c>
      <c r="G30" s="49" t="s">
        <v>98</v>
      </c>
      <c r="H30" s="50">
        <v>0.05</v>
      </c>
      <c r="I30" s="44"/>
      <c r="J30" s="44"/>
      <c r="K30" s="45">
        <f>K29*H30</f>
        <v>282.12184999999999</v>
      </c>
    </row>
    <row r="31" spans="1:13" ht="14.4">
      <c r="A31" s="36"/>
      <c r="B31" s="49"/>
      <c r="C31" s="51"/>
      <c r="D31" s="47"/>
      <c r="E31" s="47"/>
      <c r="F31" s="48"/>
      <c r="G31" s="52" t="s">
        <v>91</v>
      </c>
      <c r="H31" s="43"/>
      <c r="I31" s="44"/>
      <c r="J31" s="44"/>
      <c r="K31" s="45">
        <f>K29+K30</f>
        <v>5924.5588499999994</v>
      </c>
      <c r="M31" s="67"/>
    </row>
    <row r="32" spans="1:13" ht="14.4">
      <c r="A32" s="36"/>
      <c r="B32" s="52" t="s">
        <v>90</v>
      </c>
      <c r="C32" s="53"/>
      <c r="D32" s="46"/>
      <c r="E32" s="47"/>
      <c r="F32" s="48">
        <f>F30</f>
        <v>2883.1</v>
      </c>
      <c r="G32" s="52" t="s">
        <v>100</v>
      </c>
      <c r="H32" s="53"/>
      <c r="I32" s="44"/>
      <c r="J32" s="44"/>
      <c r="K32" s="45">
        <f>F32+K31</f>
        <v>8807.6588499999998</v>
      </c>
      <c r="M32" s="67"/>
    </row>
    <row r="33" spans="1:11" ht="14.4">
      <c r="A33" s="36"/>
      <c r="B33" s="54"/>
      <c r="C33" s="53"/>
      <c r="D33" s="54"/>
      <c r="E33" s="54"/>
      <c r="F33" s="53"/>
      <c r="G33" s="52" t="s">
        <v>99</v>
      </c>
      <c r="H33" s="53"/>
      <c r="I33" s="44"/>
      <c r="J33" s="44"/>
      <c r="K33" s="45">
        <f>K32*0.2</f>
        <v>1761.5317700000001</v>
      </c>
    </row>
    <row r="34" spans="1:11" ht="14.4">
      <c r="A34" s="36"/>
      <c r="B34" s="54"/>
      <c r="C34" s="53"/>
      <c r="D34" s="54"/>
      <c r="E34" s="54"/>
      <c r="F34" s="53"/>
      <c r="G34" s="52" t="s">
        <v>101</v>
      </c>
      <c r="H34" s="53"/>
      <c r="I34" s="44"/>
      <c r="J34" s="44"/>
      <c r="K34" s="45">
        <f>K33+K32</f>
        <v>10569.190619999999</v>
      </c>
    </row>
    <row r="36" spans="1:11">
      <c r="A36" s="58"/>
      <c r="B36" s="59"/>
      <c r="C36" s="59"/>
      <c r="D36" s="58"/>
      <c r="E36" s="58"/>
      <c r="F36" s="58"/>
      <c r="G36" s="60"/>
      <c r="H36" s="123"/>
      <c r="I36" s="123"/>
      <c r="J36" s="123"/>
      <c r="K36" s="123"/>
    </row>
    <row r="37" spans="1:11">
      <c r="A37" s="58"/>
      <c r="B37" s="59"/>
      <c r="C37" s="59"/>
      <c r="D37" s="58"/>
      <c r="E37" s="58"/>
      <c r="F37" s="58"/>
      <c r="G37" s="60"/>
      <c r="H37" s="60"/>
      <c r="I37" s="61"/>
      <c r="J37" s="61"/>
      <c r="K37" s="61"/>
    </row>
    <row r="38" spans="1:11">
      <c r="A38" s="62"/>
      <c r="B38" s="124"/>
      <c r="C38" s="124"/>
      <c r="D38" s="63"/>
      <c r="E38" s="64"/>
      <c r="F38" s="64"/>
      <c r="G38" s="123"/>
      <c r="H38" s="123"/>
      <c r="I38" s="123"/>
      <c r="J38" s="123"/>
      <c r="K38" s="65"/>
    </row>
  </sheetData>
  <autoFilter ref="A7:I34"/>
  <dataConsolidate/>
  <mergeCells count="9">
    <mergeCell ref="H36:K36"/>
    <mergeCell ref="B38:C38"/>
    <mergeCell ref="G38:J38"/>
    <mergeCell ref="A4:I4"/>
    <mergeCell ref="A1:B1"/>
    <mergeCell ref="F1:I1"/>
    <mergeCell ref="A2:B2"/>
    <mergeCell ref="A3:J3"/>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2023-02-03T11:55:53Z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