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sers\ZDUDENKO\ВСЕ РАБОТНИКИ\переформат Дрогобич\"/>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Лист1!$A$7:$I$33</definedName>
    <definedName name="Виконується">#REF!</definedName>
  </definedNames>
  <calcPr calcId="162913"/>
</workbook>
</file>

<file path=xl/calcChain.xml><?xml version="1.0" encoding="utf-8"?>
<calcChain xmlns="http://schemas.openxmlformats.org/spreadsheetml/2006/main">
  <c r="F24" i="51" l="1"/>
  <c r="F23" i="51"/>
  <c r="F16" i="51"/>
  <c r="K12" i="51" l="1"/>
  <c r="K11" i="51"/>
  <c r="K10" i="51"/>
  <c r="K14" i="51" l="1"/>
  <c r="F20" i="51"/>
  <c r="F19" i="51"/>
  <c r="K28" i="51" l="1"/>
  <c r="K27" i="51"/>
  <c r="K26" i="51"/>
  <c r="K25" i="51"/>
  <c r="K24" i="51"/>
  <c r="K23" i="51"/>
  <c r="K22" i="51"/>
  <c r="K21" i="51"/>
  <c r="K18" i="51"/>
  <c r="K17" i="51"/>
  <c r="K16" i="51"/>
  <c r="F22" i="51"/>
  <c r="F21" i="51"/>
  <c r="F29" i="51" s="1"/>
  <c r="K29" i="51" l="1"/>
  <c r="K30" i="51" s="1"/>
  <c r="F13" i="51" l="1"/>
  <c r="F12" i="51" l="1"/>
  <c r="F11" i="51"/>
  <c r="F10" i="51"/>
  <c r="F9" i="51"/>
  <c r="F14" i="51" l="1"/>
  <c r="F30" i="51" s="1"/>
  <c r="F33" i="51" s="1"/>
  <c r="K31" i="51" l="1"/>
  <c r="K32" i="51" s="1"/>
  <c r="K33" i="51" s="1"/>
  <c r="K35" i="51" s="1"/>
  <c r="K34" i="51" s="1"/>
</calcChain>
</file>

<file path=xl/sharedStrings.xml><?xml version="1.0" encoding="utf-8"?>
<sst xmlns="http://schemas.openxmlformats.org/spreadsheetml/2006/main" count="155" uniqueCount="134">
  <si>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</si>
  <si>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</si>
  <si>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</si>
  <si>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</si>
  <si>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</si>
  <si>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</si>
  <si>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</si>
  <si>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</si>
  <si>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</si>
  <si>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</si>
  <si>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</si>
  <si>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</si>
  <si>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</si>
  <si>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</si>
  <si>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</si>
  <si>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</si>
  <si>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</si>
  <si>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</si>
  <si>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</si>
  <si>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</si>
  <si>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</si>
  <si>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</si>
  <si>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</si>
  <si>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</si>
  <si>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</si>
  <si>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</si>
  <si>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</si>
  <si>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</si>
  <si>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</si>
  <si>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</si>
  <si>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</si>
  <si>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</si>
  <si>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</si>
  <si>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</si>
  <si>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</si>
  <si>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</si>
  <si>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</si>
  <si>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</si>
  <si>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</si>
  <si>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</si>
  <si>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</si>
  <si>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</si>
  <si>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</si>
  <si>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</si>
  <si>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</si>
  <si>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</si>
  <si>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</si>
  <si>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</si>
  <si>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</si>
  <si>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</si>
  <si>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</si>
  <si>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</si>
  <si>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</si>
  <si>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</si>
  <si>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</si>
  <si>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</si>
  <si>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</si>
  <si>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</si>
  <si>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</si>
  <si>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</si>
  <si>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</si>
  <si>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</si>
  <si>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</si>
  <si>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</si>
  <si>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</si>
  <si>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</si>
  <si>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</si>
  <si>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</si>
  <si>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</si>
  <si>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</si>
  <si>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</si>
  <si>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</si>
  <si>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</si>
  <si>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</si>
  <si>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</si>
  <si>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</si>
  <si>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</si>
  <si>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</si>
  <si>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</si>
  <si>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</si>
  <si>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</si>
  <si>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</si>
  <si>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Електромонтажні роботи</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</si>
  <si>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</si>
  <si>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</si>
  <si>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</si>
  <si>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</si>
  <si>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</si>
  <si>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</si>
  <si>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</si>
  <si>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</si>
  <si>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</si>
  <si>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</si>
  <si>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</si>
  <si>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</si>
  <si>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</si>
  <si>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</si>
  <si>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Замовник -  ТОВ "ВФ Ритейл"                                             </t>
  </si>
  <si>
    <t>ВСЬОГО ПО Акту  без ПДВ, ГРН.:</t>
  </si>
  <si>
    <t>посл.</t>
  </si>
  <si>
    <t>Демонтаж настінної панелі 1200</t>
  </si>
  <si>
    <t>Монтаж настінної панелі 1200</t>
  </si>
  <si>
    <t>Монтаж настінної панелі 600</t>
  </si>
  <si>
    <t>Стрічка світлодіодна Jazzway PLS 2835/120 12 Вт IP20 12 В денний 2859051</t>
  </si>
  <si>
    <t>Профіль алюмінієвий Светкомплект кутовий анодований ЛПУ 17x17 мм 200 см</t>
  </si>
  <si>
    <t>Кабель силовий багатожильний Одескабель ШВВП 2х0,75 мідь</t>
  </si>
  <si>
    <t>мп</t>
  </si>
  <si>
    <t>Найменування будови та її адреса : Переформат ТТ  за адресою: м. Дрогобич, вул. Пилипа Орлика 18Б</t>
  </si>
  <si>
    <t>заглушка меблева DC бук</t>
  </si>
  <si>
    <t>Стрейч-плівка первинна ручна 300 м 50 см 2,2 кг 17 мкм (2217)</t>
  </si>
  <si>
    <t>м</t>
  </si>
  <si>
    <t>Кабель силовий багатожильний UP! (Underprice) ПВС 3х1,5 мідь</t>
  </si>
  <si>
    <t>Монтажна двостороння стрічка 3M VHB надміцна сіра 9 мм х 2 м товщина 1,1 мм</t>
  </si>
  <si>
    <t xml:space="preserve">Підрядник  - </t>
  </si>
  <si>
    <t>Вирізання отвору у настінній панелі</t>
  </si>
  <si>
    <t>Колодка Makel с заземлением 6 гн. белый MGP231</t>
  </si>
  <si>
    <t>Вилка электрическая угловая Makel с заземлением 250В 16А ABS-пластик белый</t>
  </si>
  <si>
    <t>м.п.</t>
  </si>
  <si>
    <t xml:space="preserve"> Вилка електрична кутова Makel із заземленням 250В 16А ABS</t>
  </si>
  <si>
    <t>Перетворювач напруги Светкомплект 12 В 25 Вт IP20 S-25-12</t>
  </si>
  <si>
    <t xml:space="preserve">Вимикач для бра 129 250В білий </t>
  </si>
  <si>
    <t>Трубка термоусаджувальна АСКОУКРЕМ 8,0/4,0 1 м біла етиленвінілацетатний сополімер A0150040223</t>
  </si>
  <si>
    <t>Відключення від електромережі столів (розвертання дворівневих столів)</t>
  </si>
  <si>
    <t>Підключення до електромережі столів (розвертання дворівневих столів)</t>
  </si>
  <si>
    <t>Монтаж профілю під лед стрічку (підсвічування дворівневих столів)</t>
  </si>
  <si>
    <t>Монтаж лед стрічки (підсвічування дворівневих столів)</t>
  </si>
  <si>
    <t>Прокладання кабеля до 4 мм2 (підсвічування дворівневих столів)</t>
  </si>
  <si>
    <t>Монтаж транформаторів (підсвічування дворівневих столів)</t>
  </si>
  <si>
    <t>Демонтаж настінної панелі 600 (демонтаж,пакування,перенесення)</t>
  </si>
  <si>
    <t xml:space="preserve">Підключення кабелю електроживлення від виведення (з підлоги) до столу відкритої викладки через колодку на 6 гнізд </t>
  </si>
  <si>
    <t xml:space="preserve"> ПДВ, ГРН.:</t>
  </si>
  <si>
    <t>ВСЬОГО ПО Кошторису  з ПДВ, ГРН.:</t>
  </si>
  <si>
    <t xml:space="preserve">Дефектний акт </t>
  </si>
  <si>
    <t>Гофрокартон П32 5-шаровий 0,735х1,2 м 0,882 кв.м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</si>
</sst>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sz val="10"/>
      <color theme="1"/>
      <name val="Calibri"/>
      <family val="2"/>
      <charset val="204"/>
      <scheme val="minor"/>
    </font>
    <font>
      <sz val="10"/>
      <name val="Calibri"/>
      <family val="2"/>
      <charset val="204"/>
      <scheme val="minor"/>
    </font>
    <font>
      <b/>
      <sz val="10"/>
      <color theme="1"/>
      <name val="Calibri"/>
      <family val="2"/>
      <charset val="204"/>
      <scheme val="minor"/>
    </font>
    <font>
      <b/>
      <sz val="11"/>
      <name val="Arial"/>
      <family val="2"/>
      <charset val="204"/>
    </font>
    <font>
      <sz val="10"/>
      <name val="Arial Cyr"/>
      <family val="2"/>
      <charset val="204"/>
    </font>
    <font>
      <b/>
      <sz val="10"/>
      <name val="Calibri"/>
      <family val="2"/>
      <charset val="204"/>
      <scheme val="minor"/>
    </font>
    <font>
      <sz val="10"/>
      <name val="Arial"/>
      <family val="2"/>
    </font>
    <font>
      <sz val="12"/>
      <name val="Calibri"/>
      <family val="2"/>
      <charset val="204"/>
      <scheme val="minor"/>
    </font>
    <font>
      <b/>
      <sz val="12"/>
      <name val="Calibri"/>
      <family val="2"/>
      <charset val="204"/>
      <scheme val="minor"/>
    </font>
    <font>
      <b/>
      <sz val="12"/>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18" fillId="0" borderId="0"/>
    <xf numFmtId="0" fontId="16" fillId="0" borderId="0">
      <alignment horizontal="center" vertical="center"/>
    </xf>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49" fillId="0" borderId="0"/>
    <xf numFmtId="0" fontId="1" fillId="0" borderId="0"/>
  </cellStyleXfs>
  <cellXfs count="151">
    <xf numFmtId="0" fontId="0" fillId="0" borderId="0" xfId="0"/>
    <xf numFmtId="0" fontId="4" fillId="0" borderId="0" xfId="3" applyFont="1" applyFill="1" applyBorder="1"/>
    <xf numFmtId="0" fontId="5" fillId="0" borderId="0" xfId="47"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8" applyFont="1"/>
    <xf numFmtId="0" fontId="11" fillId="0" borderId="0" xfId="8" applyFont="1"/>
    <xf numFmtId="0" fontId="5" fillId="0" borderId="0" xfId="47" applyFont="1" applyFill="1" applyAlignment="1">
      <alignment horizontal="center" vertical="top" wrapText="1"/>
    </xf>
    <xf numFmtId="0" fontId="11" fillId="0" borderId="0" xfId="8" applyFont="1" applyAlignment="1">
      <alignment horizontal="center" vertical="top" wrapText="1"/>
    </xf>
    <xf numFmtId="0" fontId="11" fillId="0" borderId="0" xfId="8" applyFont="1" applyAlignment="1">
      <alignment wrapText="1"/>
    </xf>
    <xf numFmtId="0" fontId="9" fillId="0" borderId="1" xfId="8" applyFont="1" applyBorder="1"/>
    <xf numFmtId="0" fontId="6" fillId="0" borderId="1" xfId="8" applyFont="1" applyBorder="1" applyAlignment="1">
      <alignment horizontal="center" vertical="center"/>
    </xf>
    <xf numFmtId="0" fontId="11" fillId="0" borderId="13" xfId="8" applyFont="1" applyBorder="1"/>
    <xf numFmtId="0" fontId="11" fillId="0" borderId="0" xfId="8" applyFont="1" applyBorder="1"/>
    <xf numFmtId="0" fontId="11" fillId="0" borderId="0" xfId="8" applyFont="1" applyBorder="1" applyAlignment="1">
      <alignment horizontal="left" wrapText="1"/>
    </xf>
    <xf numFmtId="0" fontId="11" fillId="0" borderId="0" xfId="8" applyFont="1" applyBorder="1" applyAlignment="1">
      <alignment horizontal="left"/>
    </xf>
    <xf numFmtId="0" fontId="9" fillId="0" borderId="0" xfId="8" applyFont="1" applyBorder="1"/>
    <xf numFmtId="0" fontId="42" fillId="0" borderId="0" xfId="0" applyFont="1"/>
    <xf numFmtId="0" fontId="42" fillId="0" borderId="0" xfId="0" applyFont="1" applyAlignment="1">
      <alignment horizontal="center" vertical="center"/>
    </xf>
    <xf numFmtId="0" fontId="42" fillId="0" borderId="0" xfId="0" applyFont="1" applyFill="1"/>
    <xf numFmtId="0" fontId="46" fillId="0" borderId="0" xfId="0" applyFont="1" applyFill="1" applyAlignment="1">
      <alignment horizontal="left" vertical="center"/>
    </xf>
    <xf numFmtId="166" fontId="51" fillId="0" borderId="0" xfId="47" applyNumberFormat="1" applyFont="1" applyAlignment="1">
      <alignment horizontal="center" vertical="center"/>
    </xf>
    <xf numFmtId="166" fontId="48" fillId="4" borderId="0" xfId="0" applyNumberFormat="1" applyFont="1" applyFill="1" applyAlignment="1">
      <alignment horizontal="center" vertical="center" wrapText="1"/>
    </xf>
    <xf numFmtId="49" fontId="46" fillId="4" borderId="1" xfId="47" applyNumberFormat="1" applyFont="1" applyFill="1" applyBorder="1" applyAlignment="1" applyProtection="1">
      <alignment horizontal="left" vertical="center" wrapText="1"/>
      <protection locked="0"/>
    </xf>
    <xf numFmtId="0" fontId="45" fillId="4" borderId="1" xfId="0" applyFont="1" applyFill="1" applyBorder="1" applyAlignment="1">
      <alignment horizontal="left" vertical="center" wrapText="1"/>
    </xf>
    <xf numFmtId="0" fontId="45" fillId="4" borderId="1" xfId="47" applyFont="1" applyFill="1" applyBorder="1" applyAlignment="1">
      <alignment horizontal="left" vertical="center" wrapText="1"/>
    </xf>
    <xf numFmtId="166" fontId="45" fillId="4" borderId="1" xfId="0" applyNumberFormat="1" applyFont="1" applyFill="1" applyBorder="1" applyAlignment="1">
      <alignment horizontal="left" vertical="center"/>
    </xf>
    <xf numFmtId="4" fontId="42" fillId="0" borderId="0" xfId="0" applyNumberFormat="1" applyFont="1"/>
    <xf numFmtId="0" fontId="42" fillId="4" borderId="0" xfId="0" applyFont="1" applyFill="1"/>
    <xf numFmtId="0" fontId="51" fillId="0" borderId="0" xfId="47" applyFont="1" applyAlignment="1">
      <alignment horizontal="left" vertical="top"/>
    </xf>
    <xf numFmtId="0" fontId="51" fillId="0" borderId="0" xfId="47" applyFont="1" applyAlignment="1">
      <alignment vertical="top"/>
    </xf>
    <xf numFmtId="0" fontId="52" fillId="0" borderId="0" xfId="47" applyFont="1" applyAlignment="1">
      <alignment horizontal="left" vertical="top"/>
    </xf>
    <xf numFmtId="0" fontId="53" fillId="0" borderId="0" xfId="47" applyFont="1" applyFill="1" applyBorder="1" applyAlignment="1">
      <alignment horizontal="left" vertical="top" wrapText="1"/>
    </xf>
    <xf numFmtId="0" fontId="52" fillId="0" borderId="0" xfId="47" applyFont="1" applyFill="1" applyAlignment="1">
      <alignment horizontal="left" vertical="top"/>
    </xf>
    <xf numFmtId="0" fontId="52" fillId="0" borderId="0" xfId="47" applyFont="1" applyFill="1" applyAlignment="1">
      <alignment horizontal="left" vertical="top" wrapText="1"/>
    </xf>
    <xf numFmtId="0" fontId="43" fillId="0" borderId="0" xfId="0" applyFont="1"/>
    <xf numFmtId="2" fontId="46" fillId="4" borderId="1" xfId="0" applyNumberFormat="1" applyFont="1" applyFill="1" applyBorder="1" applyAlignment="1">
      <alignment horizontal="left" vertical="center"/>
    </xf>
    <xf numFmtId="0" fontId="46" fillId="0" borderId="0" xfId="0" applyFont="1" applyAlignment="1">
      <alignment horizontal="left" vertical="center"/>
    </xf>
    <xf numFmtId="0" fontId="50" fillId="3" borderId="1" xfId="47" applyFont="1" applyFill="1" applyBorder="1" applyAlignment="1">
      <alignment horizontal="left" vertical="center" wrapText="1"/>
    </xf>
    <xf numFmtId="0" fontId="50" fillId="3" borderId="1" xfId="47" applyFont="1" applyFill="1" applyBorder="1" applyAlignment="1">
      <alignment horizontal="left" vertical="center"/>
    </xf>
    <xf numFmtId="4" fontId="50" fillId="3" borderId="1" xfId="47" applyNumberFormat="1" applyFont="1" applyFill="1" applyBorder="1" applyAlignment="1">
      <alignment horizontal="left" vertical="center" wrapText="1"/>
    </xf>
    <xf numFmtId="1" fontId="45" fillId="3" borderId="1" xfId="47" applyNumberFormat="1" applyFont="1" applyFill="1" applyBorder="1" applyAlignment="1">
      <alignment horizontal="left" vertical="center"/>
    </xf>
    <xf numFmtId="0" fontId="47" fillId="3" borderId="1" xfId="47" applyFont="1" applyFill="1" applyBorder="1" applyAlignment="1">
      <alignment horizontal="left" vertical="center" wrapText="1"/>
    </xf>
    <xf numFmtId="0" fontId="45" fillId="3" borderId="1" xfId="47" applyFont="1" applyFill="1" applyBorder="1" applyAlignment="1">
      <alignment horizontal="left" vertical="center" wrapText="1"/>
    </xf>
    <xf numFmtId="4" fontId="45" fillId="3" borderId="1" xfId="47" applyNumberFormat="1" applyFont="1" applyFill="1" applyBorder="1" applyAlignment="1">
      <alignment horizontal="left" vertical="center" wrapText="1"/>
    </xf>
    <xf numFmtId="4" fontId="45" fillId="3" borderId="1" xfId="47" applyNumberFormat="1" applyFont="1" applyFill="1" applyBorder="1" applyAlignment="1">
      <alignment horizontal="left" vertical="center"/>
    </xf>
    <xf numFmtId="1" fontId="45" fillId="4" borderId="1" xfId="47" applyNumberFormat="1" applyFont="1" applyFill="1" applyBorder="1" applyAlignment="1">
      <alignment horizontal="left" vertical="center"/>
    </xf>
    <xf numFmtId="166" fontId="45" fillId="4" borderId="1" xfId="47" applyNumberFormat="1" applyFont="1" applyFill="1" applyBorder="1" applyAlignment="1">
      <alignment horizontal="left" vertical="center" wrapText="1"/>
    </xf>
    <xf numFmtId="166" fontId="46" fillId="4" borderId="1" xfId="7" applyNumberFormat="1" applyFont="1" applyFill="1" applyBorder="1" applyAlignment="1">
      <alignment horizontal="left" vertical="center"/>
    </xf>
    <xf numFmtId="166" fontId="46" fillId="4" borderId="1" xfId="0" applyNumberFormat="1" applyFont="1" applyFill="1" applyBorder="1" applyAlignment="1">
      <alignment horizontal="left" vertical="center"/>
    </xf>
    <xf numFmtId="4" fontId="46" fillId="4" borderId="1" xfId="47" applyNumberFormat="1" applyFont="1" applyFill="1" applyBorder="1" applyAlignment="1">
      <alignment horizontal="left" vertical="center" wrapText="1"/>
    </xf>
    <xf numFmtId="0" fontId="47" fillId="2" borderId="1" xfId="18" applyFont="1" applyFill="1" applyBorder="1" applyAlignment="1" applyProtection="1">
      <alignment horizontal="left" vertical="center" wrapText="1"/>
    </xf>
    <xf numFmtId="0" fontId="47" fillId="2" borderId="1" xfId="27" applyFont="1" applyFill="1" applyBorder="1" applyAlignment="1" applyProtection="1">
      <alignment horizontal="left" vertical="center" wrapText="1"/>
    </xf>
    <xf numFmtId="4" fontId="47" fillId="2" borderId="1" xfId="47" applyNumberFormat="1" applyFont="1" applyFill="1" applyBorder="1" applyAlignment="1">
      <alignment horizontal="left" vertical="center" wrapText="1"/>
    </xf>
    <xf numFmtId="166" fontId="50" fillId="0" borderId="1" xfId="7" applyNumberFormat="1" applyFont="1" applyFill="1" applyBorder="1" applyAlignment="1" applyProtection="1">
      <alignment horizontal="left" vertical="center" wrapText="1"/>
      <protection locked="0"/>
    </xf>
    <xf numFmtId="49" fontId="47" fillId="2" borderId="1" xfId="47" applyNumberFormat="1" applyFont="1" applyFill="1" applyBorder="1" applyAlignment="1" applyProtection="1">
      <alignment horizontal="left" vertical="center" wrapText="1"/>
      <protection locked="0"/>
    </xf>
    <xf numFmtId="4" fontId="47" fillId="2" borderId="1" xfId="47" applyNumberFormat="1" applyFont="1" applyFill="1" applyBorder="1" applyAlignment="1">
      <alignment horizontal="left" vertical="center"/>
    </xf>
    <xf numFmtId="166" fontId="46" fillId="0" borderId="1" xfId="7" applyNumberFormat="1" applyFont="1" applyFill="1" applyBorder="1" applyAlignment="1" applyProtection="1">
      <alignment horizontal="left" vertical="center" wrapText="1"/>
      <protection locked="0"/>
    </xf>
    <xf numFmtId="166" fontId="46" fillId="4" borderId="1" xfId="47" applyNumberFormat="1" applyFont="1" applyFill="1" applyBorder="1" applyAlignment="1">
      <alignment horizontal="left" vertical="center"/>
    </xf>
    <xf numFmtId="0" fontId="45" fillId="4" borderId="16" xfId="18" applyFont="1" applyFill="1" applyBorder="1" applyAlignment="1" applyProtection="1">
      <alignment horizontal="left" vertical="center" wrapText="1"/>
    </xf>
    <xf numFmtId="0" fontId="45" fillId="4" borderId="16" xfId="27" applyFont="1" applyFill="1" applyBorder="1" applyAlignment="1" applyProtection="1">
      <alignment horizontal="left" vertical="center" wrapText="1"/>
    </xf>
    <xf numFmtId="166" fontId="45" fillId="4" borderId="1" xfId="47" applyNumberFormat="1" applyFont="1" applyFill="1" applyBorder="1" applyAlignment="1">
      <alignment horizontal="left" vertical="center"/>
    </xf>
    <xf numFmtId="0" fontId="45" fillId="4" borderId="1" xfId="58" applyFont="1" applyFill="1" applyBorder="1" applyAlignment="1">
      <alignment horizontal="left" vertical="center"/>
    </xf>
    <xf numFmtId="0" fontId="45" fillId="4" borderId="1" xfId="0" applyFont="1" applyFill="1" applyBorder="1" applyAlignment="1">
      <alignment horizontal="left" vertical="center"/>
    </xf>
    <xf numFmtId="0" fontId="45" fillId="4" borderId="1" xfId="18" applyFont="1" applyFill="1" applyBorder="1" applyAlignment="1" applyProtection="1">
      <alignment horizontal="left" vertical="center" wrapText="1"/>
    </xf>
    <xf numFmtId="0" fontId="45" fillId="4" borderId="1" xfId="27" applyFont="1" applyFill="1" applyBorder="1" applyAlignment="1" applyProtection="1">
      <alignment horizontal="left" vertical="center" wrapText="1"/>
    </xf>
    <xf numFmtId="0" fontId="45" fillId="4" borderId="1" xfId="58" applyNumberFormat="1" applyFont="1" applyFill="1" applyBorder="1" applyAlignment="1">
      <alignment horizontal="left" vertical="center" wrapText="1"/>
    </xf>
    <xf numFmtId="4" fontId="45" fillId="4" borderId="1" xfId="58" applyNumberFormat="1" applyFont="1" applyFill="1" applyBorder="1" applyAlignment="1">
      <alignment horizontal="left" vertical="center"/>
    </xf>
    <xf numFmtId="9" fontId="45" fillId="4" borderId="1" xfId="47" applyNumberFormat="1" applyFont="1" applyFill="1" applyBorder="1" applyAlignment="1">
      <alignment horizontal="left" vertical="center" wrapText="1"/>
    </xf>
    <xf numFmtId="1" fontId="45" fillId="0" borderId="1" xfId="47" applyNumberFormat="1" applyFont="1" applyFill="1" applyBorder="1" applyAlignment="1">
      <alignment horizontal="left" vertical="center"/>
    </xf>
    <xf numFmtId="166" fontId="47" fillId="3" borderId="1" xfId="47" applyNumberFormat="1" applyFont="1" applyFill="1" applyBorder="1" applyAlignment="1">
      <alignment horizontal="left" vertical="center" wrapText="1"/>
    </xf>
    <xf numFmtId="0" fontId="50" fillId="2" borderId="1" xfId="47" applyFont="1" applyFill="1" applyBorder="1" applyAlignment="1">
      <alignment horizontal="left" vertical="center" wrapText="1"/>
    </xf>
    <xf numFmtId="4" fontId="46" fillId="2" borderId="1" xfId="47" applyNumberFormat="1" applyFont="1" applyFill="1" applyBorder="1" applyAlignment="1">
      <alignment horizontal="left" vertical="center" wrapText="1"/>
    </xf>
    <xf numFmtId="4" fontId="50" fillId="2" borderId="1" xfId="47" applyNumberFormat="1" applyFont="1" applyFill="1" applyBorder="1" applyAlignment="1">
      <alignment horizontal="left" vertical="center"/>
    </xf>
    <xf numFmtId="166" fontId="46" fillId="2" borderId="1" xfId="47" applyNumberFormat="1" applyFont="1" applyFill="1" applyBorder="1" applyAlignment="1">
      <alignment horizontal="left" vertical="center"/>
    </xf>
    <xf numFmtId="166" fontId="50" fillId="2" borderId="1" xfId="47" applyNumberFormat="1" applyFont="1" applyFill="1" applyBorder="1" applyAlignment="1">
      <alignment horizontal="left" vertical="center"/>
    </xf>
    <xf numFmtId="0" fontId="50" fillId="2" borderId="1" xfId="27" applyFont="1" applyFill="1" applyBorder="1" applyAlignment="1">
      <alignment horizontal="left" vertical="center" wrapText="1"/>
    </xf>
    <xf numFmtId="10" fontId="50" fillId="2" borderId="1" xfId="47" applyNumberFormat="1" applyFont="1" applyFill="1" applyBorder="1" applyAlignment="1">
      <alignment horizontal="left" vertical="center" wrapText="1"/>
    </xf>
    <xf numFmtId="1" fontId="46" fillId="0" borderId="1" xfId="58" applyNumberFormat="1" applyFont="1" applyFill="1" applyBorder="1" applyAlignment="1">
      <alignment horizontal="left" vertical="center"/>
    </xf>
    <xf numFmtId="9" fontId="50" fillId="2" borderId="1" xfId="47" applyNumberFormat="1" applyFont="1" applyFill="1" applyBorder="1" applyAlignment="1">
      <alignment horizontal="left" vertical="center" wrapText="1"/>
    </xf>
    <xf numFmtId="4" fontId="46" fillId="2" borderId="1" xfId="47" applyNumberFormat="1" applyFont="1" applyFill="1" applyBorder="1" applyAlignment="1">
      <alignment horizontal="left" vertical="center"/>
    </xf>
    <xf numFmtId="0" fontId="50" fillId="2" borderId="1" xfId="47" applyFont="1" applyFill="1" applyBorder="1" applyAlignment="1">
      <alignment horizontal="left" vertical="center"/>
    </xf>
    <xf numFmtId="0" fontId="46" fillId="2" borderId="1" xfId="47" applyFont="1" applyFill="1" applyBorder="1" applyAlignment="1">
      <alignment horizontal="left" vertical="center"/>
    </xf>
    <xf numFmtId="1" fontId="45" fillId="0" borderId="1" xfId="58" applyNumberFormat="1" applyFont="1" applyFill="1" applyBorder="1" applyAlignment="1">
      <alignment horizontal="left" vertical="center"/>
    </xf>
    <xf numFmtId="0" fontId="45" fillId="2" borderId="1" xfId="47" applyFont="1" applyFill="1" applyBorder="1" applyAlignment="1">
      <alignment horizontal="left" vertical="center"/>
    </xf>
    <xf numFmtId="0" fontId="47" fillId="2" borderId="1" xfId="47" applyFont="1" applyFill="1" applyBorder="1" applyAlignment="1">
      <alignment horizontal="left" vertical="center"/>
    </xf>
    <xf numFmtId="166" fontId="45" fillId="2" borderId="1" xfId="47" applyNumberFormat="1" applyFont="1" applyFill="1" applyBorder="1" applyAlignment="1">
      <alignment horizontal="left" vertical="center"/>
    </xf>
    <xf numFmtId="166" fontId="47" fillId="2" borderId="1" xfId="47" applyNumberFormat="1" applyFont="1" applyFill="1" applyBorder="1" applyAlignment="1">
      <alignment horizontal="left" vertical="center"/>
    </xf>
    <xf numFmtId="0" fontId="10" fillId="0" borderId="0" xfId="8" applyFont="1" applyAlignment="1">
      <alignment horizontal="right" vertical="top" wrapText="1"/>
    </xf>
    <xf numFmtId="0" fontId="10" fillId="0" borderId="0" xfId="8" applyFont="1" applyAlignment="1">
      <alignment horizontal="right" vertical="top"/>
    </xf>
    <xf numFmtId="0" fontId="6" fillId="0" borderId="0" xfId="8" applyFont="1" applyAlignment="1">
      <alignment horizontal="right" wrapText="1"/>
    </xf>
    <xf numFmtId="0" fontId="6" fillId="0" borderId="0" xfId="8" applyFont="1" applyAlignment="1">
      <alignment horizontal="right"/>
    </xf>
    <xf numFmtId="0" fontId="12"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4" fillId="0" borderId="2" xfId="47" applyFont="1" applyBorder="1" applyAlignment="1">
      <alignment horizontal="left" vertical="top" wrapText="1"/>
    </xf>
    <xf numFmtId="0" fontId="14" fillId="0" borderId="12" xfId="8" applyFont="1" applyBorder="1" applyAlignment="1">
      <alignment horizontal="left" wrapText="1"/>
    </xf>
    <xf numFmtId="0" fontId="14" fillId="0" borderId="14" xfId="8" applyFont="1" applyBorder="1" applyAlignment="1">
      <alignment horizontal="left" wrapText="1"/>
    </xf>
    <xf numFmtId="0" fontId="11" fillId="0" borderId="2" xfId="8" applyFont="1" applyBorder="1" applyAlignment="1">
      <alignment horizontal="left" wrapText="1"/>
    </xf>
    <xf numFmtId="0" fontId="11" fillId="0" borderId="12" xfId="8" applyFont="1" applyBorder="1" applyAlignment="1">
      <alignment horizontal="left"/>
    </xf>
    <xf numFmtId="0" fontId="11" fillId="0" borderId="14" xfId="8" applyFont="1" applyBorder="1" applyAlignment="1">
      <alignment horizontal="left"/>
    </xf>
    <xf numFmtId="0" fontId="11" fillId="0" borderId="2" xfId="8" applyFont="1" applyFill="1" applyBorder="1" applyAlignment="1">
      <alignment horizontal="left" wrapText="1"/>
    </xf>
    <xf numFmtId="0" fontId="11" fillId="0" borderId="12" xfId="8" applyFont="1" applyFill="1" applyBorder="1" applyAlignment="1">
      <alignment horizontal="left"/>
    </xf>
    <xf numFmtId="0" fontId="11" fillId="0" borderId="14" xfId="8" applyFont="1" applyFill="1" applyBorder="1" applyAlignment="1">
      <alignment horizontal="left"/>
    </xf>
    <xf numFmtId="0" fontId="11" fillId="0" borderId="13" xfId="8" applyFont="1" applyBorder="1" applyAlignment="1">
      <alignment horizontal="left" wrapText="1"/>
    </xf>
    <xf numFmtId="0" fontId="11" fillId="0" borderId="13" xfId="8" applyFont="1" applyBorder="1" applyAlignment="1">
      <alignment horizontal="left"/>
    </xf>
    <xf numFmtId="0" fontId="6" fillId="0" borderId="1" xfId="8" applyFont="1" applyBorder="1" applyAlignment="1">
      <alignment horizontal="center"/>
    </xf>
    <xf numFmtId="0" fontId="15" fillId="0" borderId="1" xfId="8" applyFont="1" applyBorder="1" applyAlignment="1">
      <alignment horizontal="left"/>
    </xf>
    <xf numFmtId="0" fontId="15" fillId="0" borderId="1" xfId="8" applyFont="1" applyBorder="1" applyAlignment="1">
      <alignment horizontal="left" wrapText="1"/>
    </xf>
    <xf numFmtId="0" fontId="5" fillId="0" borderId="1" xfId="8" applyFont="1" applyBorder="1" applyAlignment="1">
      <alignment horizontal="center"/>
    </xf>
    <xf numFmtId="0" fontId="15" fillId="0" borderId="1" xfId="8" applyFont="1" applyBorder="1" applyAlignment="1">
      <alignment horizontal="center"/>
    </xf>
    <xf numFmtId="0" fontId="15" fillId="0" borderId="1" xfId="8" applyFont="1" applyBorder="1" applyAlignment="1">
      <alignment horizontal="left" vertical="top" wrapText="1"/>
    </xf>
    <xf numFmtId="0" fontId="15" fillId="0" borderId="1" xfId="8" applyFont="1" applyBorder="1" applyAlignment="1">
      <alignment horizontal="left" vertical="top"/>
    </xf>
    <xf numFmtId="0" fontId="15" fillId="0" borderId="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1" xfId="8" applyFont="1" applyBorder="1" applyAlignment="1">
      <alignment horizontal="center" vertical="center"/>
    </xf>
    <xf numFmtId="0" fontId="5" fillId="0" borderId="1" xfId="8" applyFont="1" applyBorder="1" applyAlignment="1">
      <alignment horizontal="left" vertical="top" wrapText="1"/>
    </xf>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54" fillId="0" borderId="0" xfId="0" applyFont="1" applyAlignment="1">
      <alignment horizontal="center" vertical="top" wrapText="1"/>
    </xf>
    <xf numFmtId="0" fontId="50" fillId="4" borderId="0" xfId="0" applyFont="1" applyFill="1" applyAlignment="1">
      <alignment horizontal="left" vertical="center" wrapText="1"/>
    </xf>
    <xf numFmtId="0" fontId="48" fillId="0" borderId="0" xfId="47" applyFont="1" applyAlignment="1">
      <alignment horizontal="left"/>
    </xf>
    <xf numFmtId="0" fontId="48" fillId="4" borderId="0" xfId="0" applyFont="1" applyFill="1" applyAlignment="1">
      <alignment horizontal="left" vertical="top" wrapText="1"/>
    </xf>
    <xf numFmtId="0" fontId="50" fillId="4" borderId="0" xfId="0" applyFont="1" applyFill="1" applyBorder="1" applyAlignment="1">
      <alignment horizontal="center" vertical="center" wrapText="1"/>
    </xf>
    <xf numFmtId="0" fontId="51" fillId="0" borderId="0" xfId="47" applyFont="1" applyAlignment="1">
      <alignment horizontal="center" vertical="top"/>
    </xf>
  </cellXfs>
  <cellStyles count="60">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10" xfId="59"/>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93" t="s">
        <v>0</v>
      </c>
      <c r="B1" s="94"/>
      <c r="C1" s="94"/>
      <c r="D1" s="94"/>
      <c r="E1" s="94"/>
      <c r="F1" s="94"/>
      <c r="G1" s="94"/>
      <c r="H1" s="94"/>
      <c r="I1" s="94"/>
      <c r="J1" s="94"/>
      <c r="K1" s="94"/>
      <c r="L1" s="94"/>
      <c r="M1" s="94"/>
      <c r="N1" s="94"/>
      <c r="O1" s="94"/>
      <c r="P1" s="94"/>
      <c r="Q1" s="94"/>
    </row>
    <row r="2" spans="1:18" ht="30" customHeight="1">
      <c r="A2" s="95" t="s">
        <v>1</v>
      </c>
      <c r="B2" s="96"/>
      <c r="C2" s="96"/>
      <c r="D2" s="96"/>
      <c r="E2" s="96"/>
      <c r="F2" s="96"/>
      <c r="G2" s="96"/>
      <c r="H2" s="96"/>
      <c r="I2" s="96"/>
      <c r="J2" s="96"/>
      <c r="K2" s="96"/>
      <c r="L2" s="96"/>
      <c r="M2" s="96"/>
      <c r="N2" s="96"/>
      <c r="O2" s="96"/>
      <c r="P2" s="96"/>
      <c r="Q2" s="96"/>
    </row>
    <row r="3" spans="1:18" ht="20.25" customHeight="1">
      <c r="B3" s="11"/>
      <c r="C3" s="11"/>
      <c r="D3" s="11"/>
      <c r="E3" s="97" t="s">
        <v>2</v>
      </c>
      <c r="F3" s="98"/>
      <c r="G3" s="99"/>
      <c r="H3" s="99"/>
      <c r="I3" s="99"/>
      <c r="J3" s="99"/>
      <c r="K3" s="99"/>
      <c r="L3" s="99"/>
      <c r="M3" s="99"/>
      <c r="N3" s="99"/>
      <c r="O3" s="11"/>
      <c r="P3" s="11"/>
      <c r="Q3" s="11"/>
    </row>
    <row r="4" spans="1:18">
      <c r="B4" s="11"/>
      <c r="C4" s="11"/>
      <c r="D4" s="11"/>
      <c r="E4" s="12"/>
      <c r="F4" s="13"/>
      <c r="G4" s="14"/>
      <c r="H4" s="14"/>
      <c r="I4" s="14"/>
      <c r="J4" s="14"/>
      <c r="K4" s="14"/>
      <c r="L4" s="14"/>
      <c r="M4" s="14"/>
      <c r="N4" s="14"/>
      <c r="O4" s="11"/>
      <c r="P4" s="11"/>
      <c r="Q4" s="11"/>
    </row>
    <row r="5" spans="1:18" ht="59.25" customHeight="1">
      <c r="A5" s="15"/>
      <c r="B5" s="100" t="s">
        <v>3</v>
      </c>
      <c r="C5" s="101"/>
      <c r="D5" s="101"/>
      <c r="E5" s="101"/>
      <c r="F5" s="101"/>
      <c r="G5" s="101"/>
      <c r="H5" s="101"/>
      <c r="I5" s="101"/>
      <c r="J5" s="101"/>
      <c r="K5" s="101"/>
      <c r="L5" s="101"/>
      <c r="M5" s="101"/>
      <c r="N5" s="101"/>
      <c r="O5" s="101"/>
      <c r="P5" s="101"/>
      <c r="Q5" s="102"/>
    </row>
    <row r="6" spans="1:18" ht="64.5" customHeight="1">
      <c r="A6" s="16">
        <v>1</v>
      </c>
      <c r="B6" s="103" t="s">
        <v>4</v>
      </c>
      <c r="C6" s="104"/>
      <c r="D6" s="104"/>
      <c r="E6" s="104"/>
      <c r="F6" s="104"/>
      <c r="G6" s="104"/>
      <c r="H6" s="104"/>
      <c r="I6" s="104"/>
      <c r="J6" s="104"/>
      <c r="K6" s="104"/>
      <c r="L6" s="104"/>
      <c r="M6" s="104"/>
      <c r="N6" s="104"/>
      <c r="O6" s="104"/>
      <c r="P6" s="104"/>
      <c r="Q6" s="105"/>
    </row>
    <row r="7" spans="1:18" ht="18" customHeight="1">
      <c r="A7" s="16">
        <v>2</v>
      </c>
      <c r="B7" s="103" t="s">
        <v>5</v>
      </c>
      <c r="C7" s="104"/>
      <c r="D7" s="104"/>
      <c r="E7" s="104"/>
      <c r="F7" s="104"/>
      <c r="G7" s="104"/>
      <c r="H7" s="104"/>
      <c r="I7" s="104"/>
      <c r="J7" s="104"/>
      <c r="K7" s="104"/>
      <c r="L7" s="104"/>
      <c r="M7" s="104"/>
      <c r="N7" s="104"/>
      <c r="O7" s="104"/>
      <c r="P7" s="104"/>
      <c r="Q7" s="105"/>
    </row>
    <row r="8" spans="1:18" ht="45" customHeight="1">
      <c r="A8" s="16">
        <v>3</v>
      </c>
      <c r="B8" s="106" t="s">
        <v>6</v>
      </c>
      <c r="C8" s="107"/>
      <c r="D8" s="107"/>
      <c r="E8" s="107"/>
      <c r="F8" s="107"/>
      <c r="G8" s="107"/>
      <c r="H8" s="107"/>
      <c r="I8" s="107"/>
      <c r="J8" s="107"/>
      <c r="K8" s="107"/>
      <c r="L8" s="107"/>
      <c r="M8" s="107"/>
      <c r="N8" s="107"/>
      <c r="O8" s="107"/>
      <c r="P8" s="107"/>
      <c r="Q8" s="108"/>
    </row>
    <row r="9" spans="1:18" ht="24" customHeight="1">
      <c r="A9" s="16">
        <v>4</v>
      </c>
      <c r="B9" s="103" t="s">
        <v>7</v>
      </c>
      <c r="C9" s="104"/>
      <c r="D9" s="104"/>
      <c r="E9" s="104"/>
      <c r="F9" s="104"/>
      <c r="G9" s="104"/>
      <c r="H9" s="104"/>
      <c r="I9" s="104"/>
      <c r="J9" s="104"/>
      <c r="K9" s="104"/>
      <c r="L9" s="104"/>
      <c r="M9" s="104"/>
      <c r="N9" s="104"/>
      <c r="O9" s="104"/>
      <c r="P9" s="104"/>
      <c r="Q9" s="105"/>
    </row>
    <row r="10" spans="1:18" ht="19.5" customHeight="1">
      <c r="A10" s="16">
        <v>5</v>
      </c>
      <c r="B10" s="103" t="s">
        <v>8</v>
      </c>
      <c r="C10" s="104"/>
      <c r="D10" s="104"/>
      <c r="E10" s="104"/>
      <c r="F10" s="104"/>
      <c r="G10" s="104"/>
      <c r="H10" s="104"/>
      <c r="I10" s="104"/>
      <c r="J10" s="104"/>
      <c r="K10" s="104"/>
      <c r="L10" s="104"/>
      <c r="M10" s="104"/>
      <c r="N10" s="104"/>
      <c r="O10" s="104"/>
      <c r="P10" s="104"/>
      <c r="Q10" s="105"/>
    </row>
    <row r="11" spans="1:18" ht="21" customHeight="1">
      <c r="A11" s="17"/>
      <c r="B11" s="109" t="s">
        <v>9</v>
      </c>
      <c r="C11" s="110"/>
      <c r="D11" s="110"/>
      <c r="E11" s="110"/>
      <c r="F11" s="110"/>
      <c r="G11" s="110"/>
      <c r="H11" s="110"/>
      <c r="I11" s="110"/>
      <c r="J11" s="110"/>
      <c r="K11" s="110"/>
      <c r="L11" s="110"/>
      <c r="M11" s="110"/>
      <c r="N11" s="110"/>
      <c r="O11" s="110"/>
      <c r="P11" s="110"/>
      <c r="Q11" s="110"/>
      <c r="R11" s="21"/>
    </row>
    <row r="12" spans="1:18" ht="21" customHeight="1">
      <c r="A12" s="18"/>
      <c r="B12" s="19"/>
      <c r="C12" s="20"/>
      <c r="D12" s="20"/>
      <c r="E12" s="20"/>
      <c r="F12" s="20"/>
      <c r="G12" s="20"/>
      <c r="H12" s="20"/>
      <c r="I12" s="20"/>
      <c r="J12" s="20"/>
      <c r="K12" s="20"/>
      <c r="L12" s="20"/>
      <c r="M12" s="20"/>
      <c r="N12" s="20"/>
      <c r="O12" s="20"/>
      <c r="P12" s="20"/>
      <c r="Q12" s="20"/>
    </row>
    <row r="13" spans="1:18">
      <c r="A13" s="111" t="s">
        <v>10</v>
      </c>
      <c r="B13" s="111"/>
      <c r="C13" s="111"/>
      <c r="D13" s="111"/>
      <c r="E13" s="111"/>
      <c r="F13" s="111"/>
      <c r="G13" s="111"/>
      <c r="H13" s="111"/>
      <c r="I13" s="111"/>
      <c r="J13" s="111"/>
      <c r="K13" s="111"/>
      <c r="L13" s="111"/>
      <c r="M13" s="111"/>
      <c r="N13" s="111"/>
      <c r="O13" s="111"/>
      <c r="P13" s="111"/>
      <c r="Q13" s="111"/>
    </row>
    <row r="14" spans="1:18" ht="15.75" customHeight="1">
      <c r="A14" s="111" t="s">
        <v>11</v>
      </c>
      <c r="B14" s="111"/>
      <c r="C14" s="111"/>
      <c r="D14" s="111"/>
      <c r="E14" s="111" t="s">
        <v>12</v>
      </c>
      <c r="F14" s="111"/>
      <c r="G14" s="111"/>
      <c r="H14" s="111"/>
      <c r="I14" s="111"/>
      <c r="J14" s="111"/>
      <c r="K14" s="111"/>
      <c r="L14" s="111"/>
      <c r="M14" s="111"/>
      <c r="N14" s="111"/>
      <c r="O14" s="111"/>
      <c r="P14" s="111"/>
      <c r="Q14" s="111"/>
    </row>
    <row r="15" spans="1:18" ht="15.75" customHeight="1">
      <c r="A15" s="111" t="s">
        <v>13</v>
      </c>
      <c r="B15" s="111"/>
      <c r="C15" s="111"/>
      <c r="D15" s="111"/>
      <c r="E15" s="111"/>
      <c r="F15" s="111"/>
      <c r="G15" s="111"/>
      <c r="H15" s="111"/>
      <c r="I15" s="111"/>
      <c r="J15" s="111"/>
      <c r="K15" s="111"/>
      <c r="L15" s="111"/>
      <c r="M15" s="111"/>
      <c r="N15" s="111"/>
      <c r="O15" s="111"/>
      <c r="P15" s="111"/>
      <c r="Q15" s="111"/>
    </row>
    <row r="16" spans="1:18" ht="24" customHeight="1">
      <c r="A16" s="119" t="s">
        <v>14</v>
      </c>
      <c r="B16" s="119"/>
      <c r="C16" s="119"/>
      <c r="D16" s="119"/>
      <c r="E16" s="112" t="s">
        <v>15</v>
      </c>
      <c r="F16" s="112"/>
      <c r="G16" s="112"/>
      <c r="H16" s="112"/>
      <c r="I16" s="112"/>
      <c r="J16" s="112"/>
      <c r="K16" s="112"/>
      <c r="L16" s="112"/>
      <c r="M16" s="112"/>
      <c r="N16" s="112"/>
      <c r="O16" s="112"/>
      <c r="P16" s="112"/>
      <c r="Q16" s="112"/>
    </row>
    <row r="17" spans="1:17" ht="47.25" customHeight="1">
      <c r="A17" s="119"/>
      <c r="B17" s="119"/>
      <c r="C17" s="119"/>
      <c r="D17" s="119"/>
      <c r="E17" s="113" t="s">
        <v>16</v>
      </c>
      <c r="F17" s="113"/>
      <c r="G17" s="113"/>
      <c r="H17" s="113"/>
      <c r="I17" s="113"/>
      <c r="J17" s="113"/>
      <c r="K17" s="113"/>
      <c r="L17" s="113"/>
      <c r="M17" s="113"/>
      <c r="N17" s="113"/>
      <c r="O17" s="113"/>
      <c r="P17" s="113"/>
      <c r="Q17" s="113"/>
    </row>
    <row r="18" spans="1:17" ht="39.75" customHeight="1">
      <c r="A18" s="119"/>
      <c r="B18" s="119"/>
      <c r="C18" s="119"/>
      <c r="D18" s="119"/>
      <c r="E18" s="113" t="s">
        <v>17</v>
      </c>
      <c r="F18" s="113"/>
      <c r="G18" s="113"/>
      <c r="H18" s="113"/>
      <c r="I18" s="113"/>
      <c r="J18" s="113"/>
      <c r="K18" s="113"/>
      <c r="L18" s="113"/>
      <c r="M18" s="113"/>
      <c r="N18" s="113"/>
      <c r="O18" s="113"/>
      <c r="P18" s="113"/>
      <c r="Q18" s="113"/>
    </row>
    <row r="19" spans="1:17" ht="38.25" customHeight="1">
      <c r="A19" s="119"/>
      <c r="B19" s="119"/>
      <c r="C19" s="119"/>
      <c r="D19" s="119"/>
      <c r="E19" s="113" t="s">
        <v>18</v>
      </c>
      <c r="F19" s="113"/>
      <c r="G19" s="113"/>
      <c r="H19" s="113"/>
      <c r="I19" s="113"/>
      <c r="J19" s="113"/>
      <c r="K19" s="113"/>
      <c r="L19" s="113"/>
      <c r="M19" s="113"/>
      <c r="N19" s="113"/>
      <c r="O19" s="113"/>
      <c r="P19" s="113"/>
      <c r="Q19" s="113"/>
    </row>
    <row r="20" spans="1:17" ht="30" customHeight="1">
      <c r="A20" s="119"/>
      <c r="B20" s="119"/>
      <c r="C20" s="119"/>
      <c r="D20" s="119"/>
      <c r="E20" s="113" t="s">
        <v>19</v>
      </c>
      <c r="F20" s="113"/>
      <c r="G20" s="113"/>
      <c r="H20" s="113"/>
      <c r="I20" s="113"/>
      <c r="J20" s="113"/>
      <c r="K20" s="113"/>
      <c r="L20" s="113"/>
      <c r="M20" s="113"/>
      <c r="N20" s="113"/>
      <c r="O20" s="113"/>
      <c r="P20" s="113"/>
      <c r="Q20" s="113"/>
    </row>
    <row r="21" spans="1:17" ht="53.25" customHeight="1">
      <c r="A21" s="119"/>
      <c r="B21" s="119"/>
      <c r="C21" s="119"/>
      <c r="D21" s="119"/>
      <c r="E21" s="113" t="s">
        <v>20</v>
      </c>
      <c r="F21" s="113"/>
      <c r="G21" s="113"/>
      <c r="H21" s="113"/>
      <c r="I21" s="113"/>
      <c r="J21" s="113"/>
      <c r="K21" s="113"/>
      <c r="L21" s="113"/>
      <c r="M21" s="113"/>
      <c r="N21" s="113"/>
      <c r="O21" s="113"/>
      <c r="P21" s="113"/>
      <c r="Q21" s="113"/>
    </row>
    <row r="22" spans="1:17">
      <c r="A22" s="114" t="s">
        <v>21</v>
      </c>
      <c r="B22" s="115"/>
      <c r="C22" s="115"/>
      <c r="D22" s="115"/>
      <c r="E22" s="115"/>
      <c r="F22" s="115"/>
      <c r="G22" s="115"/>
      <c r="H22" s="115"/>
      <c r="I22" s="115"/>
      <c r="J22" s="115"/>
      <c r="K22" s="115"/>
      <c r="L22" s="115"/>
      <c r="M22" s="115"/>
      <c r="N22" s="115"/>
      <c r="O22" s="115"/>
      <c r="P22" s="115"/>
      <c r="Q22" s="115"/>
    </row>
    <row r="23" spans="1:17" ht="48" customHeight="1">
      <c r="A23" s="119" t="s">
        <v>22</v>
      </c>
      <c r="B23" s="120"/>
      <c r="C23" s="120"/>
      <c r="D23" s="120"/>
      <c r="E23" s="113" t="s">
        <v>23</v>
      </c>
      <c r="F23" s="113"/>
      <c r="G23" s="113"/>
      <c r="H23" s="113"/>
      <c r="I23" s="113"/>
      <c r="J23" s="113"/>
      <c r="K23" s="113"/>
      <c r="L23" s="113"/>
      <c r="M23" s="113"/>
      <c r="N23" s="113"/>
      <c r="O23" s="113"/>
      <c r="P23" s="113"/>
      <c r="Q23" s="113"/>
    </row>
    <row r="24" spans="1:17" ht="46.5" customHeight="1">
      <c r="A24" s="120"/>
      <c r="B24" s="120"/>
      <c r="C24" s="120"/>
      <c r="D24" s="120"/>
      <c r="E24" s="113" t="s">
        <v>24</v>
      </c>
      <c r="F24" s="113"/>
      <c r="G24" s="113"/>
      <c r="H24" s="113"/>
      <c r="I24" s="113"/>
      <c r="J24" s="113"/>
      <c r="K24" s="113"/>
      <c r="L24" s="113"/>
      <c r="M24" s="113"/>
      <c r="N24" s="113"/>
      <c r="O24" s="113"/>
      <c r="P24" s="113"/>
      <c r="Q24" s="113"/>
    </row>
    <row r="25" spans="1:17" ht="46.5" customHeight="1">
      <c r="A25" s="120"/>
      <c r="B25" s="120"/>
      <c r="C25" s="120"/>
      <c r="D25" s="120"/>
      <c r="E25" s="113" t="s">
        <v>25</v>
      </c>
      <c r="F25" s="113"/>
      <c r="G25" s="113"/>
      <c r="H25" s="113"/>
      <c r="I25" s="113"/>
      <c r="J25" s="113"/>
      <c r="K25" s="113"/>
      <c r="L25" s="113"/>
      <c r="M25" s="113"/>
      <c r="N25" s="113"/>
      <c r="O25" s="113"/>
      <c r="P25" s="113"/>
      <c r="Q25" s="113"/>
    </row>
    <row r="26" spans="1:17">
      <c r="A26" s="120"/>
      <c r="B26" s="120"/>
      <c r="C26" s="120"/>
      <c r="D26" s="120"/>
      <c r="E26" s="113" t="s">
        <v>26</v>
      </c>
      <c r="F26" s="113"/>
      <c r="G26" s="113"/>
      <c r="H26" s="113"/>
      <c r="I26" s="113"/>
      <c r="J26" s="113"/>
      <c r="K26" s="113"/>
      <c r="L26" s="113"/>
      <c r="M26" s="113"/>
      <c r="N26" s="113"/>
      <c r="O26" s="113"/>
      <c r="P26" s="113"/>
      <c r="Q26" s="113"/>
    </row>
    <row r="27" spans="1:17">
      <c r="A27" s="114" t="s">
        <v>27</v>
      </c>
      <c r="B27" s="114"/>
      <c r="C27" s="114"/>
      <c r="D27" s="114"/>
      <c r="E27" s="114"/>
      <c r="F27" s="114"/>
      <c r="G27" s="114"/>
      <c r="H27" s="114"/>
      <c r="I27" s="114"/>
      <c r="J27" s="114"/>
      <c r="K27" s="114"/>
      <c r="L27" s="114"/>
      <c r="M27" s="114"/>
      <c r="N27" s="114"/>
      <c r="O27" s="114"/>
      <c r="P27" s="114"/>
      <c r="Q27" s="114"/>
    </row>
    <row r="28" spans="1:17" ht="58.5" customHeight="1">
      <c r="A28" s="119" t="s">
        <v>28</v>
      </c>
      <c r="B28" s="119"/>
      <c r="C28" s="119"/>
      <c r="D28" s="119"/>
      <c r="E28" s="113" t="s">
        <v>29</v>
      </c>
      <c r="F28" s="113"/>
      <c r="G28" s="113"/>
      <c r="H28" s="113"/>
      <c r="I28" s="113"/>
      <c r="J28" s="113"/>
      <c r="K28" s="113"/>
      <c r="L28" s="113"/>
      <c r="M28" s="113"/>
      <c r="N28" s="113"/>
      <c r="O28" s="113"/>
      <c r="P28" s="113"/>
      <c r="Q28" s="113"/>
    </row>
    <row r="29" spans="1:17" ht="24" customHeight="1">
      <c r="A29" s="114" t="s">
        <v>30</v>
      </c>
      <c r="B29" s="114"/>
      <c r="C29" s="114"/>
      <c r="D29" s="114"/>
      <c r="E29" s="114"/>
      <c r="F29" s="114"/>
      <c r="G29" s="114"/>
      <c r="H29" s="114"/>
      <c r="I29" s="114"/>
      <c r="J29" s="114"/>
      <c r="K29" s="114"/>
      <c r="L29" s="114"/>
      <c r="M29" s="114"/>
      <c r="N29" s="114"/>
      <c r="O29" s="114"/>
      <c r="P29" s="114"/>
      <c r="Q29" s="114"/>
    </row>
    <row r="30" spans="1:17" ht="50.25" customHeight="1">
      <c r="A30" s="120">
        <v>4</v>
      </c>
      <c r="B30" s="120"/>
      <c r="C30" s="120"/>
      <c r="D30" s="120"/>
      <c r="E30" s="113" t="s">
        <v>31</v>
      </c>
      <c r="F30" s="113"/>
      <c r="G30" s="113"/>
      <c r="H30" s="113"/>
      <c r="I30" s="113"/>
      <c r="J30" s="113"/>
      <c r="K30" s="113"/>
      <c r="L30" s="113"/>
      <c r="M30" s="113"/>
      <c r="N30" s="113"/>
      <c r="O30" s="113"/>
      <c r="P30" s="113"/>
      <c r="Q30" s="113"/>
    </row>
    <row r="31" spans="1:17" ht="45.75" customHeight="1">
      <c r="A31" s="120"/>
      <c r="B31" s="120"/>
      <c r="C31" s="120"/>
      <c r="D31" s="120"/>
      <c r="E31" s="113" t="s">
        <v>32</v>
      </c>
      <c r="F31" s="113"/>
      <c r="G31" s="113"/>
      <c r="H31" s="113"/>
      <c r="I31" s="113"/>
      <c r="J31" s="113"/>
      <c r="K31" s="113"/>
      <c r="L31" s="113"/>
      <c r="M31" s="113"/>
      <c r="N31" s="113"/>
      <c r="O31" s="113"/>
      <c r="P31" s="113"/>
      <c r="Q31" s="113"/>
    </row>
    <row r="32" spans="1:17" ht="30" customHeight="1">
      <c r="A32" s="114" t="s">
        <v>33</v>
      </c>
      <c r="B32" s="114"/>
      <c r="C32" s="114"/>
      <c r="D32" s="114"/>
      <c r="E32" s="114"/>
      <c r="F32" s="114"/>
      <c r="G32" s="114"/>
      <c r="H32" s="114"/>
      <c r="I32" s="114"/>
      <c r="J32" s="114"/>
      <c r="K32" s="114"/>
      <c r="L32" s="114"/>
      <c r="M32" s="114"/>
      <c r="N32" s="114"/>
      <c r="O32" s="114"/>
      <c r="P32" s="114"/>
      <c r="Q32" s="114"/>
    </row>
    <row r="33" spans="1:17" ht="19.5" customHeight="1">
      <c r="A33" s="120">
        <v>5</v>
      </c>
      <c r="B33" s="120"/>
      <c r="C33" s="120"/>
      <c r="D33" s="120"/>
      <c r="E33" s="121" t="s">
        <v>34</v>
      </c>
      <c r="F33" s="121"/>
      <c r="G33" s="121"/>
      <c r="H33" s="121"/>
      <c r="I33" s="121"/>
      <c r="J33" s="121"/>
      <c r="K33" s="121"/>
      <c r="L33" s="121"/>
      <c r="M33" s="121"/>
      <c r="N33" s="121"/>
      <c r="O33" s="121"/>
      <c r="P33" s="121"/>
      <c r="Q33" s="121"/>
    </row>
    <row r="34" spans="1:17" ht="201.75" customHeight="1">
      <c r="A34" s="120"/>
      <c r="B34" s="120"/>
      <c r="C34" s="120"/>
      <c r="D34" s="120"/>
      <c r="E34" s="116" t="s">
        <v>35</v>
      </c>
      <c r="F34" s="116"/>
      <c r="G34" s="116"/>
      <c r="H34" s="116"/>
      <c r="I34" s="116"/>
      <c r="J34" s="116"/>
      <c r="K34" s="116"/>
      <c r="L34" s="116"/>
      <c r="M34" s="116"/>
      <c r="N34" s="116"/>
      <c r="O34" s="116"/>
      <c r="P34" s="116"/>
      <c r="Q34" s="116"/>
    </row>
    <row r="35" spans="1:17" ht="18.75" customHeight="1">
      <c r="A35" s="120"/>
      <c r="B35" s="120"/>
      <c r="C35" s="120"/>
      <c r="D35" s="120"/>
      <c r="E35" s="121" t="s">
        <v>36</v>
      </c>
      <c r="F35" s="121"/>
      <c r="G35" s="121"/>
      <c r="H35" s="121"/>
      <c r="I35" s="121"/>
      <c r="J35" s="121"/>
      <c r="K35" s="121"/>
      <c r="L35" s="121"/>
      <c r="M35" s="121"/>
      <c r="N35" s="121"/>
      <c r="O35" s="121"/>
      <c r="P35" s="121"/>
      <c r="Q35" s="121"/>
    </row>
    <row r="36" spans="1:17" ht="186.75" customHeight="1">
      <c r="A36" s="120"/>
      <c r="B36" s="120"/>
      <c r="C36" s="120"/>
      <c r="D36" s="120"/>
      <c r="E36" s="116" t="s">
        <v>37</v>
      </c>
      <c r="F36" s="117"/>
      <c r="G36" s="117"/>
      <c r="H36" s="117"/>
      <c r="I36" s="117"/>
      <c r="J36" s="117"/>
      <c r="K36" s="117"/>
      <c r="L36" s="117"/>
      <c r="M36" s="117"/>
      <c r="N36" s="117"/>
      <c r="O36" s="117"/>
      <c r="P36" s="117"/>
      <c r="Q36" s="117"/>
    </row>
    <row r="37" spans="1:17" ht="115.5" customHeight="1">
      <c r="A37" s="120"/>
      <c r="B37" s="120"/>
      <c r="C37" s="120"/>
      <c r="D37" s="120"/>
      <c r="E37" s="118" t="s">
        <v>38</v>
      </c>
      <c r="F37" s="118"/>
      <c r="G37" s="118"/>
      <c r="H37" s="118"/>
      <c r="I37" s="118"/>
      <c r="J37" s="118"/>
      <c r="K37" s="118"/>
      <c r="L37" s="118"/>
      <c r="M37" s="118"/>
      <c r="N37" s="118"/>
      <c r="O37" s="118"/>
      <c r="P37" s="118"/>
      <c r="Q37" s="118"/>
    </row>
    <row r="38" spans="1:17" ht="66.75" customHeight="1">
      <c r="A38" s="120"/>
      <c r="B38" s="120"/>
      <c r="C38" s="120"/>
      <c r="D38" s="120"/>
      <c r="E38" s="116" t="s">
        <v>39</v>
      </c>
      <c r="F38" s="117"/>
      <c r="G38" s="117"/>
      <c r="H38" s="117"/>
      <c r="I38" s="117"/>
      <c r="J38" s="117"/>
      <c r="K38" s="117"/>
      <c r="L38" s="117"/>
      <c r="M38" s="117"/>
      <c r="N38" s="117"/>
      <c r="O38" s="117"/>
      <c r="P38" s="117"/>
      <c r="Q38" s="11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22" t="s">
        <v>41</v>
      </c>
      <c r="B2" s="123"/>
      <c r="C2" s="123"/>
      <c r="D2" s="123"/>
      <c r="E2" s="123"/>
      <c r="F2" s="123"/>
      <c r="G2" s="123"/>
      <c r="H2" s="123"/>
      <c r="I2" s="123"/>
      <c r="J2" s="123"/>
      <c r="K2" s="123"/>
      <c r="L2" s="123"/>
      <c r="M2" s="123"/>
      <c r="N2" s="124"/>
    </row>
    <row r="3" spans="1:14">
      <c r="A3" s="125" t="s">
        <v>42</v>
      </c>
      <c r="B3" s="126"/>
      <c r="C3" s="126"/>
      <c r="D3" s="126"/>
      <c r="E3" s="126"/>
      <c r="F3" s="126"/>
      <c r="G3" s="126"/>
      <c r="H3" s="126"/>
      <c r="I3" s="126"/>
      <c r="J3" s="126"/>
      <c r="K3" s="126"/>
      <c r="L3" s="126"/>
      <c r="M3" s="126"/>
      <c r="N3" s="127"/>
    </row>
    <row r="4" spans="1:14" ht="46.5" customHeight="1">
      <c r="A4" s="4" t="s">
        <v>43</v>
      </c>
      <c r="B4" s="128" t="s">
        <v>44</v>
      </c>
      <c r="C4" s="128"/>
      <c r="D4" s="128"/>
      <c r="E4" s="128"/>
      <c r="F4" s="128"/>
      <c r="G4" s="128"/>
      <c r="H4" s="128"/>
      <c r="I4" s="128"/>
      <c r="J4" s="128"/>
      <c r="K4" s="128"/>
      <c r="L4" s="128"/>
      <c r="M4" s="128"/>
      <c r="N4" s="129"/>
    </row>
    <row r="5" spans="1:14" ht="45.75" customHeight="1">
      <c r="A5" s="130" t="s">
        <v>45</v>
      </c>
      <c r="B5" s="131"/>
      <c r="C5" s="131"/>
      <c r="D5" s="131"/>
      <c r="E5" s="131"/>
      <c r="F5" s="131"/>
      <c r="G5" s="131"/>
      <c r="H5" s="131"/>
      <c r="I5" s="131"/>
      <c r="J5" s="131"/>
      <c r="K5" s="131"/>
      <c r="L5" s="131"/>
      <c r="M5" s="131"/>
      <c r="N5" s="132"/>
    </row>
    <row r="6" spans="1:14" ht="29.25" customHeight="1">
      <c r="A6" s="130" t="s">
        <v>46</v>
      </c>
      <c r="B6" s="131"/>
      <c r="C6" s="131"/>
      <c r="D6" s="131"/>
      <c r="E6" s="131"/>
      <c r="F6" s="131"/>
      <c r="G6" s="131"/>
      <c r="H6" s="131"/>
      <c r="I6" s="131"/>
      <c r="J6" s="131"/>
      <c r="K6" s="131"/>
      <c r="L6" s="131"/>
      <c r="M6" s="131"/>
      <c r="N6" s="132"/>
    </row>
    <row r="7" spans="1:14" ht="17.25" customHeight="1">
      <c r="A7" s="5" t="s">
        <v>47</v>
      </c>
      <c r="B7" s="6"/>
      <c r="C7" s="6"/>
      <c r="D7" s="6"/>
      <c r="E7" s="6"/>
      <c r="F7" s="6"/>
      <c r="G7" s="6"/>
      <c r="H7" s="6"/>
      <c r="I7" s="6"/>
      <c r="J7" s="6"/>
      <c r="K7" s="6"/>
      <c r="L7" s="6"/>
      <c r="M7" s="6"/>
      <c r="N7" s="8"/>
    </row>
    <row r="8" spans="1:14" ht="51" customHeight="1">
      <c r="A8" s="130" t="s">
        <v>48</v>
      </c>
      <c r="B8" s="131"/>
      <c r="C8" s="131"/>
      <c r="D8" s="131"/>
      <c r="E8" s="131"/>
      <c r="F8" s="131"/>
      <c r="G8" s="131"/>
      <c r="H8" s="131"/>
      <c r="I8" s="131"/>
      <c r="J8" s="131"/>
      <c r="K8" s="131"/>
      <c r="L8" s="131"/>
      <c r="M8" s="131"/>
      <c r="N8" s="132"/>
    </row>
    <row r="9" spans="1:14" ht="36" customHeight="1">
      <c r="A9" s="130" t="s">
        <v>49</v>
      </c>
      <c r="B9" s="131"/>
      <c r="C9" s="131"/>
      <c r="D9" s="131"/>
      <c r="E9" s="131"/>
      <c r="F9" s="131"/>
      <c r="G9" s="131"/>
      <c r="H9" s="131"/>
      <c r="I9" s="131"/>
      <c r="J9" s="131"/>
      <c r="K9" s="131"/>
      <c r="L9" s="131"/>
      <c r="M9" s="131"/>
      <c r="N9" s="132"/>
    </row>
    <row r="10" spans="1:14" ht="30" customHeight="1">
      <c r="A10" s="130" t="s">
        <v>50</v>
      </c>
      <c r="B10" s="131"/>
      <c r="C10" s="131"/>
      <c r="D10" s="131"/>
      <c r="E10" s="131"/>
      <c r="F10" s="131"/>
      <c r="G10" s="131"/>
      <c r="H10" s="131"/>
      <c r="I10" s="131"/>
      <c r="J10" s="131"/>
      <c r="K10" s="131"/>
      <c r="L10" s="131"/>
      <c r="M10" s="131"/>
      <c r="N10" s="132"/>
    </row>
    <row r="11" spans="1:14" ht="18.75" customHeight="1">
      <c r="A11" s="130" t="s">
        <v>51</v>
      </c>
      <c r="B11" s="131"/>
      <c r="C11" s="131"/>
      <c r="D11" s="131"/>
      <c r="E11" s="131"/>
      <c r="F11" s="131"/>
      <c r="G11" s="131"/>
      <c r="H11" s="131"/>
      <c r="I11" s="131"/>
      <c r="J11" s="131"/>
      <c r="K11" s="131"/>
      <c r="L11" s="131"/>
      <c r="M11" s="131"/>
      <c r="N11" s="132"/>
    </row>
    <row r="12" spans="1:14">
      <c r="A12" s="125" t="s">
        <v>52</v>
      </c>
      <c r="B12" s="126"/>
      <c r="C12" s="126"/>
      <c r="D12" s="126"/>
      <c r="E12" s="126"/>
      <c r="F12" s="126"/>
      <c r="G12" s="126"/>
      <c r="H12" s="126"/>
      <c r="I12" s="126"/>
      <c r="J12" s="126"/>
      <c r="K12" s="126"/>
      <c r="L12" s="126"/>
      <c r="M12" s="126"/>
      <c r="N12" s="127"/>
    </row>
    <row r="13" spans="1:14">
      <c r="A13" s="7" t="s">
        <v>53</v>
      </c>
      <c r="N13" s="9"/>
    </row>
    <row r="14" spans="1:14" ht="117" customHeight="1">
      <c r="A14" s="133" t="s">
        <v>54</v>
      </c>
      <c r="B14" s="134"/>
      <c r="C14" s="134"/>
      <c r="D14" s="134"/>
      <c r="E14" s="134"/>
      <c r="F14" s="134"/>
      <c r="G14" s="134"/>
      <c r="H14" s="134"/>
      <c r="I14" s="134"/>
      <c r="J14" s="134"/>
      <c r="K14" s="134"/>
      <c r="L14" s="134"/>
      <c r="M14" s="134"/>
      <c r="N14" s="135"/>
    </row>
    <row r="15" spans="1:14" ht="28.5" customHeight="1">
      <c r="A15" s="136" t="s">
        <v>55</v>
      </c>
      <c r="B15" s="137"/>
      <c r="C15" s="137"/>
      <c r="D15" s="137"/>
      <c r="E15" s="137"/>
      <c r="F15" s="137"/>
      <c r="G15" s="137"/>
      <c r="H15" s="137"/>
      <c r="I15" s="137"/>
      <c r="J15" s="137"/>
      <c r="K15" s="137"/>
      <c r="L15" s="137"/>
      <c r="M15" s="137"/>
      <c r="N15" s="138"/>
    </row>
    <row r="16" spans="1:14" ht="120" customHeight="1">
      <c r="A16" s="139" t="s">
        <v>56</v>
      </c>
      <c r="B16" s="140"/>
      <c r="C16" s="140"/>
      <c r="D16" s="140"/>
      <c r="E16" s="140"/>
      <c r="F16" s="140"/>
      <c r="G16" s="140"/>
      <c r="H16" s="140"/>
      <c r="I16" s="140"/>
      <c r="J16" s="140"/>
      <c r="K16" s="140"/>
      <c r="L16" s="140"/>
      <c r="M16" s="140"/>
      <c r="N16" s="141"/>
    </row>
    <row r="17" spans="1:14" ht="13.5" customHeight="1">
      <c r="A17" s="130" t="s">
        <v>57</v>
      </c>
      <c r="B17" s="131"/>
      <c r="C17" s="131"/>
      <c r="D17" s="131"/>
      <c r="E17" s="131"/>
      <c r="F17" s="131"/>
      <c r="G17" s="131"/>
      <c r="H17" s="131"/>
      <c r="I17" s="131"/>
      <c r="J17" s="131"/>
      <c r="K17" s="131"/>
      <c r="L17" s="131"/>
      <c r="M17" s="131"/>
      <c r="N17" s="132"/>
    </row>
    <row r="18" spans="1:14" ht="15" customHeight="1">
      <c r="A18" s="130" t="s">
        <v>58</v>
      </c>
      <c r="B18" s="131"/>
      <c r="C18" s="131"/>
      <c r="D18" s="131"/>
      <c r="E18" s="131"/>
      <c r="F18" s="131"/>
      <c r="G18" s="131"/>
      <c r="H18" s="131"/>
      <c r="I18" s="131"/>
      <c r="J18" s="131"/>
      <c r="K18" s="131"/>
      <c r="L18" s="131"/>
      <c r="M18" s="131"/>
      <c r="N18" s="132"/>
    </row>
    <row r="19" spans="1:14" ht="49.5" customHeight="1">
      <c r="A19" s="130" t="s">
        <v>59</v>
      </c>
      <c r="B19" s="131"/>
      <c r="C19" s="131"/>
      <c r="D19" s="131"/>
      <c r="E19" s="131"/>
      <c r="F19" s="131"/>
      <c r="G19" s="131"/>
      <c r="H19" s="131"/>
      <c r="I19" s="131"/>
      <c r="J19" s="131"/>
      <c r="K19" s="131"/>
      <c r="L19" s="131"/>
      <c r="M19" s="131"/>
      <c r="N19" s="132"/>
    </row>
    <row r="20" spans="1:14">
      <c r="A20" s="125" t="s">
        <v>60</v>
      </c>
      <c r="B20" s="126"/>
      <c r="C20" s="126"/>
      <c r="D20" s="126"/>
      <c r="E20" s="126"/>
      <c r="F20" s="126"/>
      <c r="G20" s="126"/>
      <c r="H20" s="126"/>
      <c r="I20" s="126"/>
      <c r="J20" s="126"/>
      <c r="K20" s="126"/>
      <c r="L20" s="126"/>
      <c r="M20" s="126"/>
      <c r="N20" s="127"/>
    </row>
    <row r="21" spans="1:14" ht="77.25" customHeight="1">
      <c r="A21" s="142" t="s">
        <v>61</v>
      </c>
      <c r="B21" s="143"/>
      <c r="C21" s="143"/>
      <c r="D21" s="143"/>
      <c r="E21" s="143"/>
      <c r="F21" s="143"/>
      <c r="G21" s="143"/>
      <c r="H21" s="143"/>
      <c r="I21" s="143"/>
      <c r="J21" s="143"/>
      <c r="K21" s="143"/>
      <c r="L21" s="143"/>
      <c r="M21" s="143"/>
      <c r="N21" s="144"/>
    </row>
    <row r="22" spans="1:14">
      <c r="A22" s="125" t="s">
        <v>62</v>
      </c>
      <c r="B22" s="126"/>
      <c r="C22" s="126"/>
      <c r="D22" s="126"/>
      <c r="E22" s="126"/>
      <c r="F22" s="126"/>
      <c r="G22" s="126"/>
      <c r="H22" s="126"/>
      <c r="I22" s="126"/>
      <c r="J22" s="126"/>
      <c r="K22" s="126"/>
      <c r="L22" s="126"/>
      <c r="M22" s="126"/>
      <c r="N22" s="127"/>
    </row>
    <row r="23" spans="1:14" ht="51.75" customHeight="1">
      <c r="A23" s="142" t="s">
        <v>63</v>
      </c>
      <c r="B23" s="143"/>
      <c r="C23" s="143"/>
      <c r="D23" s="143"/>
      <c r="E23" s="143"/>
      <c r="F23" s="143"/>
      <c r="G23" s="143"/>
      <c r="H23" s="143"/>
      <c r="I23" s="143"/>
      <c r="J23" s="143"/>
      <c r="K23" s="143"/>
      <c r="L23" s="143"/>
      <c r="M23" s="143"/>
      <c r="N23" s="144"/>
    </row>
    <row r="24" spans="1:14">
      <c r="A24" s="125" t="s">
        <v>64</v>
      </c>
      <c r="B24" s="126"/>
      <c r="C24" s="126"/>
      <c r="D24" s="126"/>
      <c r="E24" s="126"/>
      <c r="F24" s="126"/>
      <c r="G24" s="126"/>
      <c r="H24" s="126"/>
      <c r="I24" s="126"/>
      <c r="J24" s="126"/>
      <c r="K24" s="126"/>
      <c r="L24" s="126"/>
      <c r="M24" s="126"/>
      <c r="N24" s="127"/>
    </row>
    <row r="25" spans="1:14" ht="14.25" customHeight="1">
      <c r="A25" s="142" t="s">
        <v>65</v>
      </c>
      <c r="B25" s="143"/>
      <c r="C25" s="143"/>
      <c r="D25" s="143"/>
      <c r="E25" s="143"/>
      <c r="F25" s="143"/>
      <c r="G25" s="143"/>
      <c r="H25" s="143"/>
      <c r="I25" s="143"/>
      <c r="J25" s="143"/>
      <c r="K25" s="143"/>
      <c r="L25" s="143"/>
      <c r="M25" s="143"/>
      <c r="N25" s="144"/>
    </row>
    <row r="26" spans="1:14">
      <c r="A26" s="125" t="s">
        <v>66</v>
      </c>
      <c r="B26" s="126"/>
      <c r="C26" s="126"/>
      <c r="D26" s="126"/>
      <c r="E26" s="126"/>
      <c r="F26" s="126"/>
      <c r="G26" s="126"/>
      <c r="H26" s="126"/>
      <c r="I26" s="126"/>
      <c r="J26" s="126"/>
      <c r="K26" s="126"/>
      <c r="L26" s="126"/>
      <c r="M26" s="126"/>
      <c r="N26" s="127"/>
    </row>
    <row r="27" spans="1:14" ht="63" customHeight="1">
      <c r="A27" s="142" t="s">
        <v>67</v>
      </c>
      <c r="B27" s="143"/>
      <c r="C27" s="143"/>
      <c r="D27" s="143"/>
      <c r="E27" s="143"/>
      <c r="F27" s="143"/>
      <c r="G27" s="143"/>
      <c r="H27" s="143"/>
      <c r="I27" s="143"/>
      <c r="J27" s="143"/>
      <c r="K27" s="143"/>
      <c r="L27" s="143"/>
      <c r="M27" s="143"/>
      <c r="N27" s="144"/>
    </row>
    <row r="28" spans="1:14">
      <c r="A28" s="125" t="s">
        <v>68</v>
      </c>
      <c r="B28" s="126"/>
      <c r="C28" s="126"/>
      <c r="D28" s="126"/>
      <c r="E28" s="126"/>
      <c r="F28" s="126"/>
      <c r="G28" s="126"/>
      <c r="H28" s="126"/>
      <c r="I28" s="126"/>
      <c r="J28" s="126"/>
      <c r="K28" s="126"/>
      <c r="L28" s="126"/>
      <c r="M28" s="126"/>
      <c r="N28" s="127"/>
    </row>
    <row r="29" spans="1:14" ht="17.25" customHeight="1">
      <c r="A29" s="142" t="s">
        <v>69</v>
      </c>
      <c r="B29" s="143"/>
      <c r="C29" s="143"/>
      <c r="D29" s="143"/>
      <c r="E29" s="143"/>
      <c r="F29" s="143"/>
      <c r="G29" s="143"/>
      <c r="H29" s="143"/>
      <c r="I29" s="143"/>
      <c r="J29" s="143"/>
      <c r="K29" s="143"/>
      <c r="L29" s="143"/>
      <c r="M29" s="143"/>
      <c r="N29" s="144"/>
    </row>
    <row r="30" spans="1:14" ht="36" customHeight="1">
      <c r="A30" s="142" t="s">
        <v>70</v>
      </c>
      <c r="B30" s="143"/>
      <c r="C30" s="143"/>
      <c r="D30" s="143"/>
      <c r="E30" s="143"/>
      <c r="F30" s="143"/>
      <c r="G30" s="143"/>
      <c r="H30" s="143"/>
      <c r="I30" s="143"/>
      <c r="J30" s="143"/>
      <c r="K30" s="143"/>
      <c r="L30" s="143"/>
      <c r="M30" s="143"/>
      <c r="N30" s="144"/>
    </row>
    <row r="31" spans="1:14">
      <c r="A31" s="125" t="s">
        <v>71</v>
      </c>
      <c r="B31" s="126"/>
      <c r="C31" s="126"/>
      <c r="D31" s="126"/>
      <c r="E31" s="126"/>
      <c r="F31" s="126"/>
      <c r="G31" s="126"/>
      <c r="H31" s="126"/>
      <c r="I31" s="126"/>
      <c r="J31" s="126"/>
      <c r="K31" s="126"/>
      <c r="L31" s="126"/>
      <c r="M31" s="126"/>
      <c r="N31" s="127"/>
    </row>
    <row r="32" spans="1:14">
      <c r="A32" s="125" t="s">
        <v>72</v>
      </c>
      <c r="B32" s="126"/>
      <c r="C32" s="126"/>
      <c r="D32" s="126"/>
      <c r="E32" s="126"/>
      <c r="F32" s="126"/>
      <c r="G32" s="126"/>
      <c r="H32" s="126"/>
      <c r="I32" s="126"/>
      <c r="J32" s="126"/>
      <c r="K32" s="126"/>
      <c r="L32" s="126"/>
      <c r="M32" s="126"/>
      <c r="N32" s="127"/>
    </row>
    <row r="33" spans="1:14" ht="34.5" customHeight="1">
      <c r="A33" s="142" t="s">
        <v>73</v>
      </c>
      <c r="B33" s="143"/>
      <c r="C33" s="143"/>
      <c r="D33" s="143"/>
      <c r="E33" s="143"/>
      <c r="F33" s="143"/>
      <c r="G33" s="143"/>
      <c r="H33" s="143"/>
      <c r="I33" s="143"/>
      <c r="J33" s="143"/>
      <c r="K33" s="143"/>
      <c r="L33" s="143"/>
      <c r="M33" s="143"/>
      <c r="N33" s="14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Normal="100" workbookViewId="0">
      <selection activeCell="J12" sqref="J12"/>
    </sheetView>
  </sheetViews>
  <sheetFormatPr defaultColWidth="9.109375" defaultRowHeight="13.8"/>
  <cols>
    <col min="1" max="1" width="6.33203125" style="23" customWidth="1"/>
    <col min="2" max="2" width="45.5546875" style="22" customWidth="1"/>
    <col min="3" max="3" width="9.33203125" style="22" customWidth="1"/>
    <col min="4" max="5" width="9.88671875" style="22" customWidth="1"/>
    <col min="6" max="6" width="11.88671875" style="22" customWidth="1"/>
    <col min="7" max="7" width="57.33203125" style="22" customWidth="1"/>
    <col min="8" max="8" width="9.109375" style="22" customWidth="1"/>
    <col min="9" max="9" width="9.5546875" style="22" customWidth="1"/>
    <col min="10" max="10" width="10.6640625" style="22" customWidth="1"/>
    <col min="11" max="11" width="13.109375" style="22" customWidth="1"/>
    <col min="12" max="12" width="9.109375" style="22"/>
    <col min="13" max="13" width="10" style="22" bestFit="1" customWidth="1"/>
    <col min="14" max="16384" width="9.109375" style="22"/>
  </cols>
  <sheetData>
    <row r="1" spans="1:11">
      <c r="A1" s="147" t="s">
        <v>97</v>
      </c>
      <c r="B1" s="147"/>
      <c r="C1" s="34"/>
      <c r="D1" s="34"/>
      <c r="E1" s="34"/>
      <c r="F1" s="35"/>
      <c r="G1" s="150"/>
      <c r="H1" s="150"/>
      <c r="I1" s="150"/>
      <c r="J1" s="150"/>
      <c r="K1" s="150"/>
    </row>
    <row r="2" spans="1:11">
      <c r="A2" s="147" t="s">
        <v>113</v>
      </c>
      <c r="B2" s="147"/>
      <c r="C2" s="34"/>
      <c r="D2" s="34"/>
      <c r="E2" s="34"/>
      <c r="F2" s="34"/>
      <c r="G2" s="34"/>
      <c r="H2" s="34"/>
      <c r="I2" s="26"/>
      <c r="J2" s="26"/>
      <c r="K2" s="26"/>
    </row>
    <row r="3" spans="1:11">
      <c r="A3" s="148"/>
      <c r="B3" s="148"/>
      <c r="C3" s="148"/>
      <c r="D3" s="148"/>
      <c r="E3" s="148"/>
      <c r="F3" s="148"/>
      <c r="G3" s="148"/>
      <c r="H3" s="148"/>
      <c r="I3" s="148"/>
      <c r="J3" s="148"/>
      <c r="K3" s="27"/>
    </row>
    <row r="4" spans="1:11">
      <c r="A4" s="146" t="s">
        <v>107</v>
      </c>
      <c r="B4" s="146"/>
      <c r="C4" s="146"/>
      <c r="D4" s="146"/>
      <c r="E4" s="146"/>
      <c r="F4" s="146"/>
      <c r="G4" s="146"/>
      <c r="H4" s="146"/>
      <c r="I4" s="146"/>
      <c r="J4" s="42"/>
      <c r="K4" s="42"/>
    </row>
    <row r="5" spans="1:11">
      <c r="A5" s="149" t="s">
        <v>132</v>
      </c>
      <c r="B5" s="149"/>
      <c r="C5" s="149"/>
      <c r="D5" s="149"/>
      <c r="E5" s="149"/>
      <c r="F5" s="149"/>
      <c r="G5" s="149"/>
      <c r="H5" s="149"/>
      <c r="I5" s="149"/>
      <c r="J5" s="149"/>
      <c r="K5" s="149"/>
    </row>
    <row r="6" spans="1:11">
      <c r="A6" s="149"/>
      <c r="B6" s="149"/>
      <c r="C6" s="149"/>
      <c r="D6" s="149"/>
      <c r="E6" s="149"/>
      <c r="F6" s="149"/>
      <c r="G6" s="149"/>
      <c r="H6" s="149"/>
      <c r="I6" s="149"/>
      <c r="J6" s="149"/>
      <c r="K6" s="149"/>
    </row>
    <row r="7" spans="1:11" s="24" customFormat="1" ht="69">
      <c r="A7" s="43" t="s">
        <v>74</v>
      </c>
      <c r="B7" s="44" t="s">
        <v>75</v>
      </c>
      <c r="C7" s="43" t="s">
        <v>76</v>
      </c>
      <c r="D7" s="45" t="s">
        <v>87</v>
      </c>
      <c r="E7" s="45" t="s">
        <v>90</v>
      </c>
      <c r="F7" s="45" t="s">
        <v>91</v>
      </c>
      <c r="G7" s="43" t="s">
        <v>77</v>
      </c>
      <c r="H7" s="43" t="s">
        <v>78</v>
      </c>
      <c r="I7" s="45" t="s">
        <v>79</v>
      </c>
      <c r="J7" s="45" t="s">
        <v>92</v>
      </c>
      <c r="K7" s="45" t="s">
        <v>93</v>
      </c>
    </row>
    <row r="8" spans="1:11" s="24" customFormat="1">
      <c r="A8" s="46"/>
      <c r="B8" s="47" t="s">
        <v>80</v>
      </c>
      <c r="C8" s="48"/>
      <c r="D8" s="49"/>
      <c r="E8" s="49"/>
      <c r="F8" s="49"/>
      <c r="G8" s="48"/>
      <c r="H8" s="48"/>
      <c r="I8" s="50"/>
      <c r="J8" s="50"/>
      <c r="K8" s="50"/>
    </row>
    <row r="9" spans="1:11" s="33" customFormat="1">
      <c r="A9" s="51">
        <v>1</v>
      </c>
      <c r="B9" s="29" t="s">
        <v>100</v>
      </c>
      <c r="C9" s="30" t="s">
        <v>81</v>
      </c>
      <c r="D9" s="52">
        <v>2</v>
      </c>
      <c r="E9" s="53">
        <v>127</v>
      </c>
      <c r="F9" s="53">
        <f t="shared" ref="F9" si="0">D9*E9</f>
        <v>254</v>
      </c>
      <c r="G9" s="31"/>
      <c r="H9" s="31"/>
      <c r="I9" s="31"/>
      <c r="J9" s="54"/>
      <c r="K9" s="55"/>
    </row>
    <row r="10" spans="1:11" s="33" customFormat="1" ht="27.6">
      <c r="A10" s="51">
        <v>2</v>
      </c>
      <c r="B10" s="29" t="s">
        <v>128</v>
      </c>
      <c r="C10" s="30" t="s">
        <v>81</v>
      </c>
      <c r="D10" s="52">
        <v>4</v>
      </c>
      <c r="E10" s="53">
        <v>127</v>
      </c>
      <c r="F10" s="53">
        <f t="shared" ref="F10:F11" si="1">D10*E10</f>
        <v>508</v>
      </c>
      <c r="G10" s="31" t="s">
        <v>108</v>
      </c>
      <c r="H10" s="41" t="s">
        <v>81</v>
      </c>
      <c r="I10" s="41">
        <v>1</v>
      </c>
      <c r="J10" s="41">
        <v>13</v>
      </c>
      <c r="K10" s="41">
        <f>I10*J10</f>
        <v>13</v>
      </c>
    </row>
    <row r="11" spans="1:11" s="33" customFormat="1">
      <c r="A11" s="51">
        <v>3</v>
      </c>
      <c r="B11" s="29" t="s">
        <v>101</v>
      </c>
      <c r="C11" s="30" t="s">
        <v>81</v>
      </c>
      <c r="D11" s="52">
        <v>2</v>
      </c>
      <c r="E11" s="53">
        <v>127.5</v>
      </c>
      <c r="F11" s="53">
        <f t="shared" si="1"/>
        <v>255</v>
      </c>
      <c r="G11" s="41" t="s">
        <v>133</v>
      </c>
      <c r="H11" s="41" t="s">
        <v>81</v>
      </c>
      <c r="I11" s="41">
        <v>2</v>
      </c>
      <c r="J11" s="41">
        <v>47.5</v>
      </c>
      <c r="K11" s="41">
        <f>I11*J11</f>
        <v>95</v>
      </c>
    </row>
    <row r="12" spans="1:11" s="33" customFormat="1">
      <c r="A12" s="51">
        <v>4</v>
      </c>
      <c r="B12" s="29" t="s">
        <v>102</v>
      </c>
      <c r="C12" s="30" t="s">
        <v>81</v>
      </c>
      <c r="D12" s="52">
        <v>3</v>
      </c>
      <c r="E12" s="53">
        <v>127.5</v>
      </c>
      <c r="F12" s="53">
        <f t="shared" ref="F12" si="2">D12*E12</f>
        <v>382.5</v>
      </c>
      <c r="G12" s="41" t="s">
        <v>109</v>
      </c>
      <c r="H12" s="41" t="s">
        <v>81</v>
      </c>
      <c r="I12" s="41">
        <v>0.5</v>
      </c>
      <c r="J12" s="41">
        <v>330.83</v>
      </c>
      <c r="K12" s="41">
        <f t="shared" ref="K12" si="3">I12*J12</f>
        <v>165.41499999999999</v>
      </c>
    </row>
    <row r="13" spans="1:11" s="33" customFormat="1">
      <c r="A13" s="51">
        <v>5</v>
      </c>
      <c r="B13" s="29" t="s">
        <v>114</v>
      </c>
      <c r="C13" s="30" t="s">
        <v>99</v>
      </c>
      <c r="D13" s="52">
        <v>1</v>
      </c>
      <c r="E13" s="53">
        <v>50</v>
      </c>
      <c r="F13" s="53">
        <f t="shared" ref="F13" si="4">D13*E13</f>
        <v>50</v>
      </c>
      <c r="G13" s="31"/>
      <c r="H13" s="41"/>
      <c r="I13" s="41"/>
      <c r="J13" s="41"/>
      <c r="K13" s="41"/>
    </row>
    <row r="14" spans="1:11" s="24" customFormat="1" ht="27.6">
      <c r="A14" s="51">
        <v>6</v>
      </c>
      <c r="B14" s="56" t="s">
        <v>83</v>
      </c>
      <c r="C14" s="57"/>
      <c r="D14" s="58"/>
      <c r="E14" s="53"/>
      <c r="F14" s="59">
        <f>SUM(F9:F13)</f>
        <v>1449.5</v>
      </c>
      <c r="G14" s="56" t="s">
        <v>84</v>
      </c>
      <c r="H14" s="60"/>
      <c r="I14" s="61"/>
      <c r="J14" s="62"/>
      <c r="K14" s="59">
        <f>SUM(K9:K13)</f>
        <v>273.41499999999996</v>
      </c>
    </row>
    <row r="15" spans="1:11" s="24" customFormat="1">
      <c r="A15" s="51">
        <v>7</v>
      </c>
      <c r="B15" s="47" t="s">
        <v>82</v>
      </c>
      <c r="C15" s="48"/>
      <c r="D15" s="49"/>
      <c r="E15" s="49"/>
      <c r="F15" s="49"/>
      <c r="G15" s="48"/>
      <c r="H15" s="48"/>
      <c r="I15" s="50"/>
      <c r="J15" s="50"/>
      <c r="K15" s="50"/>
    </row>
    <row r="16" spans="1:11" s="33" customFormat="1" ht="41.4">
      <c r="A16" s="51">
        <v>8</v>
      </c>
      <c r="B16" s="30" t="s">
        <v>129</v>
      </c>
      <c r="C16" s="30" t="s">
        <v>81</v>
      </c>
      <c r="D16" s="52">
        <v>1</v>
      </c>
      <c r="E16" s="52">
        <v>106</v>
      </c>
      <c r="F16" s="52">
        <f t="shared" ref="F16" si="5">D16*E16</f>
        <v>106</v>
      </c>
      <c r="G16" s="28" t="s">
        <v>111</v>
      </c>
      <c r="H16" s="28" t="s">
        <v>110</v>
      </c>
      <c r="I16" s="63">
        <v>2</v>
      </c>
      <c r="J16" s="63">
        <v>34</v>
      </c>
      <c r="K16" s="55">
        <f>I16*J16</f>
        <v>68</v>
      </c>
    </row>
    <row r="17" spans="1:13" s="33" customFormat="1">
      <c r="A17" s="51">
        <v>9</v>
      </c>
      <c r="B17" s="30"/>
      <c r="C17" s="30"/>
      <c r="D17" s="52"/>
      <c r="E17" s="53"/>
      <c r="F17" s="53"/>
      <c r="G17" s="28" t="s">
        <v>115</v>
      </c>
      <c r="H17" s="28" t="s">
        <v>81</v>
      </c>
      <c r="I17" s="63">
        <v>1</v>
      </c>
      <c r="J17" s="63">
        <v>284.5</v>
      </c>
      <c r="K17" s="55">
        <f>J17*I17</f>
        <v>284.5</v>
      </c>
    </row>
    <row r="18" spans="1:13" s="33" customFormat="1" ht="27.6">
      <c r="A18" s="51">
        <v>10</v>
      </c>
      <c r="B18" s="30"/>
      <c r="C18" s="30"/>
      <c r="D18" s="52"/>
      <c r="E18" s="53"/>
      <c r="F18" s="53"/>
      <c r="G18" s="28" t="s">
        <v>116</v>
      </c>
      <c r="H18" s="28" t="s">
        <v>81</v>
      </c>
      <c r="I18" s="63">
        <v>1</v>
      </c>
      <c r="J18" s="63">
        <v>43</v>
      </c>
      <c r="K18" s="55">
        <f>J18*I18</f>
        <v>43</v>
      </c>
    </row>
    <row r="19" spans="1:13" s="33" customFormat="1" ht="27.6">
      <c r="A19" s="51">
        <v>11</v>
      </c>
      <c r="B19" s="30" t="s">
        <v>122</v>
      </c>
      <c r="C19" s="30" t="s">
        <v>81</v>
      </c>
      <c r="D19" s="52">
        <v>2</v>
      </c>
      <c r="E19" s="53">
        <v>42</v>
      </c>
      <c r="F19" s="53">
        <f>D19*E19</f>
        <v>84</v>
      </c>
      <c r="G19" s="28"/>
      <c r="H19" s="28"/>
      <c r="I19" s="63"/>
      <c r="J19" s="63"/>
      <c r="K19" s="55"/>
    </row>
    <row r="20" spans="1:13" s="33" customFormat="1" ht="27.6">
      <c r="A20" s="51">
        <v>12</v>
      </c>
      <c r="B20" s="30" t="s">
        <v>123</v>
      </c>
      <c r="C20" s="30" t="s">
        <v>81</v>
      </c>
      <c r="D20" s="52">
        <v>2</v>
      </c>
      <c r="E20" s="53">
        <v>84</v>
      </c>
      <c r="F20" s="53">
        <f>D20*E20</f>
        <v>168</v>
      </c>
      <c r="G20" s="28"/>
      <c r="H20" s="28"/>
      <c r="I20" s="63"/>
      <c r="J20" s="63"/>
      <c r="K20" s="55"/>
    </row>
    <row r="21" spans="1:13" s="33" customFormat="1" ht="27.6">
      <c r="A21" s="51">
        <v>13</v>
      </c>
      <c r="B21" s="64" t="s">
        <v>124</v>
      </c>
      <c r="C21" s="65" t="s">
        <v>117</v>
      </c>
      <c r="D21" s="52">
        <v>6</v>
      </c>
      <c r="E21" s="66">
        <v>34</v>
      </c>
      <c r="F21" s="66">
        <f>E21*D21</f>
        <v>204</v>
      </c>
      <c r="G21" s="28" t="s">
        <v>104</v>
      </c>
      <c r="H21" s="28" t="s">
        <v>81</v>
      </c>
      <c r="I21" s="63">
        <v>3</v>
      </c>
      <c r="J21" s="63">
        <v>310</v>
      </c>
      <c r="K21" s="55">
        <f>I21*J21</f>
        <v>930</v>
      </c>
    </row>
    <row r="22" spans="1:13" s="33" customFormat="1" ht="27.6">
      <c r="A22" s="51">
        <v>14</v>
      </c>
      <c r="B22" s="67" t="s">
        <v>125</v>
      </c>
      <c r="C22" s="65" t="s">
        <v>117</v>
      </c>
      <c r="D22" s="52">
        <v>6</v>
      </c>
      <c r="E22" s="66">
        <v>59</v>
      </c>
      <c r="F22" s="66">
        <f>E22*D22</f>
        <v>354</v>
      </c>
      <c r="G22" s="29" t="s">
        <v>103</v>
      </c>
      <c r="H22" s="68" t="s">
        <v>117</v>
      </c>
      <c r="I22" s="52">
        <v>6</v>
      </c>
      <c r="J22" s="52">
        <v>87</v>
      </c>
      <c r="K22" s="52">
        <f>J22*I22</f>
        <v>522</v>
      </c>
    </row>
    <row r="23" spans="1:13" s="33" customFormat="1" ht="27.6">
      <c r="A23" s="51">
        <v>15</v>
      </c>
      <c r="B23" s="64" t="s">
        <v>126</v>
      </c>
      <c r="C23" s="65" t="s">
        <v>117</v>
      </c>
      <c r="D23" s="52">
        <v>8</v>
      </c>
      <c r="E23" s="66">
        <v>17</v>
      </c>
      <c r="F23" s="66">
        <f t="shared" ref="F23" si="6">E23*D23</f>
        <v>136</v>
      </c>
      <c r="G23" s="28" t="s">
        <v>105</v>
      </c>
      <c r="H23" s="28" t="s">
        <v>106</v>
      </c>
      <c r="I23" s="63">
        <v>8</v>
      </c>
      <c r="J23" s="63">
        <v>15</v>
      </c>
      <c r="K23" s="55">
        <f>I23*J23</f>
        <v>120</v>
      </c>
    </row>
    <row r="24" spans="1:13" s="33" customFormat="1" ht="27.6">
      <c r="A24" s="51">
        <v>16</v>
      </c>
      <c r="B24" s="69" t="s">
        <v>127</v>
      </c>
      <c r="C24" s="70" t="s">
        <v>81</v>
      </c>
      <c r="D24" s="52">
        <v>5</v>
      </c>
      <c r="E24" s="66">
        <v>51</v>
      </c>
      <c r="F24" s="66">
        <f>E24*D24</f>
        <v>255</v>
      </c>
      <c r="G24" s="29" t="s">
        <v>118</v>
      </c>
      <c r="H24" s="68" t="s">
        <v>81</v>
      </c>
      <c r="I24" s="52">
        <v>5</v>
      </c>
      <c r="J24" s="52">
        <v>43</v>
      </c>
      <c r="K24" s="52">
        <f>J24*I24</f>
        <v>215</v>
      </c>
    </row>
    <row r="25" spans="1:13" s="33" customFormat="1">
      <c r="A25" s="51">
        <v>17</v>
      </c>
      <c r="B25" s="69"/>
      <c r="C25" s="70"/>
      <c r="D25" s="52"/>
      <c r="E25" s="66"/>
      <c r="F25" s="66"/>
      <c r="G25" s="29" t="s">
        <v>119</v>
      </c>
      <c r="H25" s="68" t="s">
        <v>81</v>
      </c>
      <c r="I25" s="52">
        <v>5</v>
      </c>
      <c r="J25" s="52">
        <v>208</v>
      </c>
      <c r="K25" s="52">
        <f>I25*J25</f>
        <v>1040</v>
      </c>
    </row>
    <row r="26" spans="1:13" s="33" customFormat="1">
      <c r="A26" s="51">
        <v>18</v>
      </c>
      <c r="B26" s="69"/>
      <c r="C26" s="70"/>
      <c r="D26" s="52"/>
      <c r="E26" s="66"/>
      <c r="F26" s="66"/>
      <c r="G26" s="29" t="s">
        <v>120</v>
      </c>
      <c r="H26" s="68" t="s">
        <v>81</v>
      </c>
      <c r="I26" s="52">
        <v>5</v>
      </c>
      <c r="J26" s="52">
        <v>22</v>
      </c>
      <c r="K26" s="52">
        <f>J26*I26</f>
        <v>110</v>
      </c>
    </row>
    <row r="27" spans="1:13" s="33" customFormat="1" ht="27.6">
      <c r="A27" s="51">
        <v>19</v>
      </c>
      <c r="B27" s="67"/>
      <c r="C27" s="65"/>
      <c r="D27" s="71"/>
      <c r="E27" s="72"/>
      <c r="F27" s="72"/>
      <c r="G27" s="29" t="s">
        <v>112</v>
      </c>
      <c r="H27" s="29" t="s">
        <v>81</v>
      </c>
      <c r="I27" s="52">
        <v>2</v>
      </c>
      <c r="J27" s="52">
        <v>70</v>
      </c>
      <c r="K27" s="52">
        <f>J27*I27</f>
        <v>140</v>
      </c>
    </row>
    <row r="28" spans="1:13" s="33" customFormat="1" ht="27.6">
      <c r="A28" s="51">
        <v>20</v>
      </c>
      <c r="B28" s="30"/>
      <c r="C28" s="73"/>
      <c r="D28" s="66"/>
      <c r="E28" s="52"/>
      <c r="F28" s="52"/>
      <c r="G28" s="28" t="s">
        <v>121</v>
      </c>
      <c r="H28" s="28" t="s">
        <v>81</v>
      </c>
      <c r="I28" s="63">
        <v>1</v>
      </c>
      <c r="J28" s="63">
        <v>9.9</v>
      </c>
      <c r="K28" s="55">
        <f>I28*J28</f>
        <v>9.9</v>
      </c>
    </row>
    <row r="29" spans="1:13" s="25" customFormat="1" ht="27.6">
      <c r="A29" s="74"/>
      <c r="B29" s="47" t="s">
        <v>85</v>
      </c>
      <c r="C29" s="47"/>
      <c r="D29" s="47"/>
      <c r="E29" s="47"/>
      <c r="F29" s="75">
        <f>SUM(F16:F28)</f>
        <v>1307</v>
      </c>
      <c r="G29" s="47" t="s">
        <v>86</v>
      </c>
      <c r="H29" s="47"/>
      <c r="I29" s="47"/>
      <c r="J29" s="47"/>
      <c r="K29" s="75">
        <f>SUM(K16:K28)</f>
        <v>3482.4</v>
      </c>
    </row>
    <row r="30" spans="1:13">
      <c r="A30" s="74"/>
      <c r="B30" s="76" t="s">
        <v>95</v>
      </c>
      <c r="C30" s="76"/>
      <c r="D30" s="77"/>
      <c r="E30" s="77"/>
      <c r="F30" s="78">
        <f>F29+F14</f>
        <v>2756.5</v>
      </c>
      <c r="G30" s="76" t="s">
        <v>94</v>
      </c>
      <c r="H30" s="76"/>
      <c r="I30" s="79"/>
      <c r="J30" s="79"/>
      <c r="K30" s="80">
        <f>K29+K14</f>
        <v>3755.8150000000001</v>
      </c>
    </row>
    <row r="31" spans="1:13">
      <c r="A31" s="74"/>
      <c r="B31" s="76"/>
      <c r="C31" s="76"/>
      <c r="D31" s="77"/>
      <c r="E31" s="77"/>
      <c r="F31" s="78"/>
      <c r="G31" s="81" t="s">
        <v>96</v>
      </c>
      <c r="H31" s="82">
        <v>0.03</v>
      </c>
      <c r="I31" s="79"/>
      <c r="J31" s="79"/>
      <c r="K31" s="80">
        <f>K30*H31</f>
        <v>112.67444999999999</v>
      </c>
    </row>
    <row r="32" spans="1:13">
      <c r="A32" s="83"/>
      <c r="B32" s="81"/>
      <c r="C32" s="84"/>
      <c r="D32" s="85"/>
      <c r="E32" s="85"/>
      <c r="F32" s="78"/>
      <c r="G32" s="86" t="s">
        <v>89</v>
      </c>
      <c r="H32" s="76"/>
      <c r="I32" s="79"/>
      <c r="J32" s="79"/>
      <c r="K32" s="80">
        <f>K30+K31</f>
        <v>3868.48945</v>
      </c>
      <c r="M32" s="32"/>
    </row>
    <row r="33" spans="1:13">
      <c r="A33" s="83"/>
      <c r="B33" s="86" t="s">
        <v>88</v>
      </c>
      <c r="C33" s="87"/>
      <c r="D33" s="77"/>
      <c r="E33" s="77"/>
      <c r="F33" s="78">
        <f>F30</f>
        <v>2756.5</v>
      </c>
      <c r="G33" s="86" t="s">
        <v>98</v>
      </c>
      <c r="H33" s="87"/>
      <c r="I33" s="79"/>
      <c r="J33" s="79"/>
      <c r="K33" s="80">
        <f>F33+K32</f>
        <v>6624.98945</v>
      </c>
      <c r="M33" s="32"/>
    </row>
    <row r="34" spans="1:13" s="40" customFormat="1">
      <c r="A34" s="88"/>
      <c r="B34" s="89"/>
      <c r="C34" s="89"/>
      <c r="D34" s="89"/>
      <c r="E34" s="89"/>
      <c r="F34" s="89"/>
      <c r="G34" s="90" t="s">
        <v>130</v>
      </c>
      <c r="H34" s="89"/>
      <c r="I34" s="91"/>
      <c r="J34" s="91"/>
      <c r="K34" s="92">
        <f>K35/6</f>
        <v>1324.9978899999999</v>
      </c>
    </row>
    <row r="35" spans="1:13" s="40" customFormat="1">
      <c r="A35" s="88"/>
      <c r="B35" s="89"/>
      <c r="C35" s="89"/>
      <c r="D35" s="89"/>
      <c r="E35" s="89"/>
      <c r="F35" s="89"/>
      <c r="G35" s="90" t="s">
        <v>131</v>
      </c>
      <c r="H35" s="89"/>
      <c r="I35" s="91"/>
      <c r="J35" s="91"/>
      <c r="K35" s="92">
        <f>K33*1.2</f>
        <v>7949.9873399999997</v>
      </c>
    </row>
    <row r="36" spans="1:13" ht="15.6">
      <c r="A36" s="36"/>
      <c r="B36" s="37"/>
      <c r="C36" s="38"/>
      <c r="D36" s="145"/>
      <c r="E36" s="145"/>
      <c r="F36" s="145"/>
      <c r="G36" s="39"/>
      <c r="H36" s="36"/>
      <c r="I36" s="36"/>
      <c r="J36" s="36"/>
      <c r="K36" s="36"/>
    </row>
  </sheetData>
  <autoFilter ref="A7:I33"/>
  <dataConsolidate/>
  <mergeCells count="7">
    <mergeCell ref="D36:F36"/>
    <mergeCell ref="A4:I4"/>
    <mergeCell ref="A1:B1"/>
    <mergeCell ref="A2:B2"/>
    <mergeCell ref="A3:J3"/>
    <mergeCell ref="A5:K6"/>
    <mergeCell ref="G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2023-06-07T13:02:35Z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