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Users\ZDUDENKO\ВСЕ РАБОТНИКИ\Рівне освітлення миру 13\"/>
    </mc:Choice>
  </mc:AlternateContent>
  <bookViews>
    <workbookView xWindow="0" yWindow="0" windowWidth="23040" windowHeight="933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Лист1!$A$7:$I$45</definedName>
    <definedName name="Виконується">#REF!</definedName>
  </definedNames>
  <calcPr calcId="162913"/>
</workbook>
</file>

<file path=xl/calcChain.xml><?xml version="1.0" encoding="utf-8"?>
<calcChain xmlns="http://schemas.openxmlformats.org/spreadsheetml/2006/main">
  <c r="K40" i="51" l="1"/>
  <c r="K19" i="51" l="1"/>
  <c r="K20" i="51"/>
  <c r="K21" i="51"/>
  <c r="K22" i="51"/>
  <c r="K23" i="51"/>
  <c r="K24" i="51"/>
  <c r="K25" i="51"/>
  <c r="K26" i="51"/>
  <c r="K27" i="51"/>
  <c r="K28" i="51"/>
  <c r="K29" i="51"/>
  <c r="K30" i="51"/>
  <c r="K31" i="51"/>
  <c r="F38" i="51" l="1"/>
  <c r="F12" i="51" l="1"/>
  <c r="F11" i="51"/>
  <c r="K38" i="51" l="1"/>
  <c r="K37" i="51"/>
  <c r="K36" i="51"/>
  <c r="K35" i="51"/>
  <c r="K34" i="51"/>
  <c r="F34" i="51"/>
  <c r="I32" i="51"/>
  <c r="K32" i="51" s="1"/>
  <c r="K33" i="51"/>
  <c r="F33" i="51"/>
  <c r="F19" i="51"/>
  <c r="K18" i="51"/>
  <c r="F18" i="51" l="1"/>
  <c r="F17" i="51" l="1"/>
  <c r="F16" i="51"/>
  <c r="K17" i="51"/>
  <c r="K16" i="51"/>
  <c r="F15" i="51"/>
  <c r="K10" i="51" l="1"/>
  <c r="K9" i="51" l="1"/>
  <c r="F9" i="51" l="1"/>
  <c r="F40" i="51" s="1"/>
  <c r="F43" i="51" l="1"/>
  <c r="K41" i="51"/>
  <c r="K42" i="51" s="1"/>
  <c r="K43" i="51" l="1"/>
  <c r="K44" i="51" s="1"/>
  <c r="K45" i="51" s="1"/>
</calcChain>
</file>

<file path=xl/sharedStrings.xml><?xml version="1.0" encoding="utf-8"?>
<sst xmlns="http://schemas.openxmlformats.org/spreadsheetml/2006/main" count="172" uniqueCount="140">
  <si>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</si>
  <si>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</si>
  <si>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</si>
  <si>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</si>
  <si>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</si>
  <si>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</si>
  <si>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</si>
  <si>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</si>
  <si>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</si>
  <si>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</si>
  <si>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</si>
  <si>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</si>
  <si>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</si>
  <si>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</si>
  <si>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</si>
  <si>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</si>
  <si>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</si>
  <si>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</si>
  <si>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</si>
  <si>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</si>
  <si>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</si>
  <si>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</si>
  <si>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</si>
  <si>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</si>
  <si>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</si>
  <si>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</si>
  <si>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</si>
  <si>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</si>
  <si>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</si>
  <si>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</si>
  <si>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</si>
  <si>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</si>
  <si>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</si>
  <si>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</si>
  <si>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</si>
  <si>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</si>
  <si>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</si>
  <si>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</si>
  <si>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</si>
  <si>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</si>
  <si>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</si>
  <si>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</si>
  <si>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</si>
  <si>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</si>
  <si>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</si>
  <si>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</si>
  <si>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</si>
  <si>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</si>
  <si>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</si>
  <si>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</si>
  <si>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</si>
  <si>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</si>
  <si>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</si>
  <si>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</si>
  <si>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</si>
  <si>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</si>
  <si>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</si>
  <si>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</si>
  <si>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</si>
  <si>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</si>
  <si>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</si>
  <si>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</si>
  <si>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</si>
  <si>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</si>
  <si>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</si>
  <si>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</si>
  <si>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</si>
  <si>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</si>
  <si>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</si>
  <si>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</si>
  <si>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</si>
  <si>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</si>
  <si>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</si>
  <si>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</si>
  <si>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</si>
  <si>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</si>
  <si>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</si>
  <si>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</si>
  <si>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</si>
  <si>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</si>
  <si>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</si>
  <si>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</si>
  <si>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</si>
  <si>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</si>
  <si>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</si>
  <si>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</si>
  <si>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</si>
  <si>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</si>
  <si>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</si>
  <si>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</si>
  <si>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</si>
  <si>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</si>
  <si>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</si>
  <si>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</si>
  <si>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</si>
  <si>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</si>
  <si>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Монтажні роботи</t>
  </si>
  <si>
    <t>Стретс 17мік*50см вага нетто 2,346 (+/-2%)кг макс. Довж палетування 600м.п</t>
  </si>
  <si>
    <t>м.п.</t>
  </si>
  <si>
    <t>за попереднім погодженням з Замовником,</t>
  </si>
  <si>
    <t>Дефектний акт</t>
  </si>
  <si>
    <t>Найменування будови та її адреса : Заміна освітлення в ТТ Рівне, просп. Миру 13</t>
  </si>
  <si>
    <t>Демонтажні роботи</t>
  </si>
  <si>
    <t>Картонна коробка гофроящик 570х370х200  10 шт.</t>
  </si>
  <si>
    <t>Перекомутація існуючого ЩР</t>
  </si>
  <si>
    <t>Монтаж шинопровода</t>
  </si>
  <si>
    <t>Монтаж прожектора на шинопровод</t>
  </si>
  <si>
    <t>Клема швидкого монтажу на 3 провідники з важелями EMT 3x0,08-4/2,5 мм 3 шт. сірий</t>
  </si>
  <si>
    <t>паков.</t>
  </si>
  <si>
    <t>Прокладання кабеля більше 4 мм2</t>
  </si>
  <si>
    <t>Кабель силовий моноліт ЗЗЦМ ВВГнгд 3х1,5 мідь</t>
  </si>
  <si>
    <t>Монтаж світильників точкових підвісних</t>
  </si>
  <si>
    <t>Монтаж світильників лінійних</t>
  </si>
  <si>
    <t>Прокладання гофротруби з протяжкою кабеля</t>
  </si>
  <si>
    <t>Труба гофрована з протяжкою UP! (Underprice) ПВХ 16 мм</t>
  </si>
  <si>
    <t>Дюбель ударный 6x40 мм 100 шт. с ударным шурупом нейлон Expert Fix</t>
  </si>
  <si>
    <t>Монтаж вимикачів з підрозетником</t>
  </si>
  <si>
    <t>Вимикач двоклавішний Schneider Electric Asfora самозажиммаючий 10 А 220В IP20 білий EPH0300121</t>
  </si>
  <si>
    <t>Ізострічка e.tape.stand.20.white, чорна (20м) ЕНЕКСТ</t>
  </si>
  <si>
    <t>Стяжка для кабелю нейлоновий 3.6x370 (100 шт./уп.) чорний</t>
  </si>
  <si>
    <t>Демонтаж стельових світильників</t>
  </si>
  <si>
    <t xml:space="preserve">Демонтаж контражурних стельових світильників </t>
  </si>
  <si>
    <t>послуга</t>
  </si>
  <si>
    <t>Відключення контражурних стінових світильників ( при меньший кількості груп ціна може корегуватися)</t>
  </si>
  <si>
    <t>Cвітильник накл/підвіс LED 37W  930 PW 5530/4950 36 град. чорний IP20</t>
  </si>
  <si>
    <t xml:space="preserve">Прожектор трековий LED 27W 930 PW 3200/2800 36 град. чорний IP20 </t>
  </si>
  <si>
    <t>Прожектор трековий LED 27W 930 PW 3200/2800 60 град.чорний IP20</t>
  </si>
  <si>
    <t>Світильник підвіс LED 28W 830 3400lm 570mm чорний 230V IP20 опал</t>
  </si>
  <si>
    <t>Світильник підвіс LED 54W 5700lm 1690mm чорний 230V IP20 опал</t>
  </si>
  <si>
    <t>Світильник підвіс LED 73W 830 7600lm 2260mm чорний 230V IP20 опал</t>
  </si>
  <si>
    <t>Світильник підвіс LED 54W 830 5682lm 1690mm 230V IP20 NB</t>
  </si>
  <si>
    <t xml:space="preserve">Світильник підвіс LED 25W 830 2880lm 1690mm чорний 230V IP20 опал </t>
  </si>
  <si>
    <t>Трек 3м 3ф прямокутний чорний</t>
  </si>
  <si>
    <t>Трек 2м 3ф прямокутний чорний</t>
  </si>
  <si>
    <t>Трек 1м 3ф прямокутний чорний</t>
  </si>
  <si>
    <t>Заглушка силова прямокутного трека чорна</t>
  </si>
  <si>
    <t>Заглушка прямокутного трека чорна</t>
  </si>
  <si>
    <t>З'єднувач лінійний прямокутний чорний</t>
  </si>
  <si>
    <t>З'єднувач кутовий прямокутний чорний</t>
  </si>
  <si>
    <t>Крепіжний комплект трос+затискач регульований по довжині (4 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</si>
</sst>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61">
    <font>
      <sz val="10"/>
      <name val="Arial"/>
      <charset val="134"/>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color theme="1"/>
      <name val="Calibri"/>
      <family val="2"/>
      <charset val="204"/>
      <scheme val="minor"/>
    </font>
    <font>
      <b/>
      <sz val="12"/>
      <color theme="1"/>
      <name val="Times New Roman"/>
      <family val="1"/>
      <charset val="204"/>
    </font>
    <font>
      <sz val="10"/>
      <name val="Arial Cyr"/>
      <family val="2"/>
      <charset val="204"/>
    </font>
    <font>
      <sz val="12"/>
      <color theme="1"/>
      <name val="Calibri"/>
      <family val="2"/>
      <charset val="204"/>
      <scheme val="minor"/>
    </font>
    <font>
      <b/>
      <sz val="11"/>
      <color theme="1"/>
      <name val="Calibri"/>
      <family val="2"/>
      <charset val="204"/>
      <scheme val="minor"/>
    </font>
    <font>
      <b/>
      <sz val="11"/>
      <color theme="1"/>
      <name val="Arial"/>
      <family val="2"/>
      <charset val="204"/>
    </font>
    <font>
      <sz val="10"/>
      <color theme="1"/>
      <name val="Arial"/>
      <family val="2"/>
    </font>
    <font>
      <b/>
      <u/>
      <sz val="12"/>
      <color theme="1"/>
      <name val="Calibri"/>
      <family val="2"/>
      <charset val="204"/>
      <scheme val="minor"/>
    </font>
    <font>
      <sz val="11"/>
      <name val="Times New Roman"/>
      <family val="1"/>
      <charset val="204"/>
    </font>
    <font>
      <i/>
      <sz val="11"/>
      <color rgb="FF7F7F7F"/>
      <name val="Calibri"/>
      <family val="2"/>
      <charset val="204"/>
      <scheme val="minor"/>
    </font>
    <font>
      <u/>
      <sz val="11"/>
      <color indexed="30"/>
      <name val="Calibri"/>
      <family val="2"/>
      <charset val="204"/>
    </font>
    <font>
      <sz val="10"/>
      <name val="Helv"/>
      <family val="2"/>
      <charset val="204"/>
    </font>
    <font>
      <sz val="10"/>
      <color theme="1"/>
      <name val="Times New Roman"/>
      <family val="1"/>
      <charset val="204"/>
    </font>
    <font>
      <sz val="10"/>
      <name val="Times New Roman"/>
      <family val="1"/>
      <charset val="204"/>
    </font>
    <font>
      <sz val="10"/>
      <color rgb="FF000000"/>
      <name val="Calibri"/>
      <family val="2"/>
      <charset val="204"/>
    </font>
    <font>
      <sz val="10"/>
      <name val="Calibri"/>
      <family val="2"/>
      <charset val="204"/>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rgb="FFFFFFFF"/>
        <bgColor rgb="FFFFFFCC"/>
      </patternFill>
    </fill>
    <fill>
      <patternFill patternType="solid">
        <fgColor theme="0"/>
        <bgColor rgb="FFFFFFCC"/>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68">
    <xf numFmtId="0" fontId="0" fillId="0" borderId="0"/>
    <xf numFmtId="0" fontId="18" fillId="0" borderId="0"/>
    <xf numFmtId="0" fontId="17" fillId="0" borderId="0">
      <alignment horizontal="center" vertical="center"/>
    </xf>
    <xf numFmtId="0" fontId="5" fillId="0" borderId="0"/>
    <xf numFmtId="0" fontId="27" fillId="0" borderId="0">
      <alignment horizontal="left" vertical="top"/>
    </xf>
    <xf numFmtId="0" fontId="25" fillId="0" borderId="0"/>
    <xf numFmtId="0" fontId="17" fillId="0" borderId="0">
      <alignment horizontal="center" vertical="center"/>
    </xf>
    <xf numFmtId="0" fontId="25" fillId="0" borderId="0"/>
    <xf numFmtId="0" fontId="4"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5" fillId="0" borderId="0"/>
    <xf numFmtId="0" fontId="26" fillId="0" borderId="0">
      <alignment horizontal="left" vertical="top"/>
    </xf>
    <xf numFmtId="0" fontId="21" fillId="0" borderId="0">
      <alignment horizontal="center" vertical="top"/>
    </xf>
    <xf numFmtId="0" fontId="31" fillId="0" borderId="0"/>
    <xf numFmtId="0" fontId="5"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7" fillId="0" borderId="0">
      <alignment horizontal="center" vertical="center"/>
    </xf>
    <xf numFmtId="0" fontId="3"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5"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3" fillId="0" borderId="0" applyFont="0" applyFill="0" applyBorder="0" applyAlignment="0" applyProtection="0"/>
    <xf numFmtId="0" fontId="43" fillId="0" borderId="0">
      <protection locked="0"/>
    </xf>
    <xf numFmtId="0" fontId="43" fillId="0" borderId="0"/>
    <xf numFmtId="0" fontId="47" fillId="0" borderId="0"/>
    <xf numFmtId="0" fontId="54" fillId="0" borderId="0" applyNumberFormat="0" applyFill="0" applyBorder="0" applyAlignment="0" applyProtection="0"/>
    <xf numFmtId="0" fontId="5" fillId="0" borderId="0">
      <protection locked="0"/>
    </xf>
    <xf numFmtId="0" fontId="55" fillId="0" borderId="0" applyNumberFormat="0" applyFill="0" applyBorder="0" applyAlignment="0" applyProtection="0">
      <alignment vertical="top"/>
      <protection locked="0"/>
    </xf>
    <xf numFmtId="0" fontId="1" fillId="0" borderId="0"/>
    <xf numFmtId="0" fontId="47" fillId="0" borderId="0"/>
    <xf numFmtId="0" fontId="5" fillId="0" borderId="0"/>
    <xf numFmtId="0" fontId="1" fillId="0" borderId="0"/>
    <xf numFmtId="0" fontId="1" fillId="0" borderId="0"/>
    <xf numFmtId="0" fontId="1" fillId="0" borderId="0"/>
    <xf numFmtId="0" fontId="56" fillId="0" borderId="0"/>
  </cellStyleXfs>
  <cellXfs count="158">
    <xf numFmtId="0" fontId="0" fillId="0" borderId="0" xfId="0"/>
    <xf numFmtId="0" fontId="5" fillId="0" borderId="0" xfId="3" applyFont="1" applyFill="1" applyBorder="1"/>
    <xf numFmtId="0" fontId="6" fillId="0" borderId="0" xfId="46" applyFont="1" applyFill="1" applyBorder="1" applyAlignment="1">
      <alignment horizontal="left" vertical="top"/>
    </xf>
    <xf numFmtId="0" fontId="7" fillId="0" borderId="0" xfId="3" applyFont="1" applyFill="1" applyBorder="1" applyAlignment="1">
      <alignment vertical="center" wrapText="1"/>
    </xf>
    <xf numFmtId="0" fontId="9" fillId="0" borderId="5" xfId="3" applyFont="1" applyFill="1" applyBorder="1" applyAlignment="1">
      <alignment horizontal="left" vertical="top"/>
    </xf>
    <xf numFmtId="0" fontId="5" fillId="0" borderId="5" xfId="3" applyFont="1" applyFill="1" applyBorder="1" applyAlignment="1">
      <alignment horizontal="left" vertical="center"/>
    </xf>
    <xf numFmtId="0" fontId="5" fillId="0" borderId="0" xfId="3" applyFont="1" applyFill="1" applyBorder="1" applyAlignment="1">
      <alignment horizontal="left" vertical="center"/>
    </xf>
    <xf numFmtId="0" fontId="5" fillId="0" borderId="5" xfId="3" applyFont="1" applyFill="1" applyBorder="1"/>
    <xf numFmtId="0" fontId="5" fillId="0" borderId="10" xfId="3" applyFont="1" applyFill="1" applyBorder="1" applyAlignment="1">
      <alignment horizontal="left" vertical="center"/>
    </xf>
    <xf numFmtId="0" fontId="5" fillId="0" borderId="10" xfId="3" applyFont="1" applyFill="1" applyBorder="1"/>
    <xf numFmtId="0" fontId="10" fillId="0" borderId="0" xfId="7" applyFont="1"/>
    <xf numFmtId="0" fontId="12" fillId="0" borderId="0" xfId="7" applyFont="1"/>
    <xf numFmtId="0" fontId="6" fillId="0" borderId="0" xfId="46" applyFont="1" applyFill="1" applyAlignment="1">
      <alignment horizontal="center" vertical="top" wrapText="1"/>
    </xf>
    <xf numFmtId="0" fontId="12" fillId="0" borderId="0" xfId="7" applyFont="1" applyAlignment="1">
      <alignment horizontal="center" vertical="top" wrapText="1"/>
    </xf>
    <xf numFmtId="0" fontId="12" fillId="0" borderId="0" xfId="7" applyFont="1" applyAlignment="1">
      <alignment wrapText="1"/>
    </xf>
    <xf numFmtId="0" fontId="10" fillId="0" borderId="1" xfId="7" applyFont="1" applyBorder="1"/>
    <xf numFmtId="0" fontId="7" fillId="0" borderId="1" xfId="7" applyFont="1" applyBorder="1" applyAlignment="1">
      <alignment horizontal="center" vertical="center"/>
    </xf>
    <xf numFmtId="0" fontId="12" fillId="0" borderId="13" xfId="7" applyFont="1" applyBorder="1"/>
    <xf numFmtId="0" fontId="12" fillId="0" borderId="0" xfId="7" applyFont="1" applyBorder="1"/>
    <xf numFmtId="0" fontId="12" fillId="0" borderId="0" xfId="7" applyFont="1" applyBorder="1" applyAlignment="1">
      <alignment horizontal="left" wrapText="1"/>
    </xf>
    <xf numFmtId="0" fontId="12" fillId="0" borderId="0" xfId="7" applyFont="1" applyBorder="1" applyAlignment="1">
      <alignment horizontal="left"/>
    </xf>
    <xf numFmtId="0" fontId="10" fillId="0" borderId="0" xfId="7" applyFont="1" applyBorder="1"/>
    <xf numFmtId="1" fontId="45" fillId="0" borderId="1" xfId="46" applyNumberFormat="1" applyFont="1" applyFill="1" applyBorder="1" applyAlignment="1">
      <alignment horizontal="center" vertical="center"/>
    </xf>
    <xf numFmtId="0" fontId="45" fillId="4" borderId="1" xfId="46" applyFont="1" applyFill="1" applyBorder="1" applyAlignment="1">
      <alignment horizontal="center" vertical="center" wrapText="1"/>
    </xf>
    <xf numFmtId="4" fontId="45" fillId="4" borderId="1" xfId="46" applyNumberFormat="1" applyFont="1" applyFill="1" applyBorder="1" applyAlignment="1">
      <alignment horizontal="center" vertical="center"/>
    </xf>
    <xf numFmtId="0" fontId="45" fillId="4" borderId="1" xfId="46" applyFont="1" applyFill="1" applyBorder="1" applyAlignment="1">
      <alignment horizontal="left" wrapText="1"/>
    </xf>
    <xf numFmtId="4" fontId="45" fillId="4" borderId="1" xfId="46" applyNumberFormat="1" applyFont="1" applyFill="1" applyBorder="1" applyAlignment="1">
      <alignment horizontal="center" vertical="center" wrapText="1"/>
    </xf>
    <xf numFmtId="0" fontId="46" fillId="4" borderId="1" xfId="46" applyFont="1" applyFill="1" applyBorder="1" applyAlignment="1">
      <alignment horizontal="center" wrapText="1"/>
    </xf>
    <xf numFmtId="0" fontId="51" fillId="0" borderId="0" xfId="46" applyFont="1" applyAlignment="1">
      <alignment horizontal="left" vertical="top"/>
    </xf>
    <xf numFmtId="0" fontId="51" fillId="0" borderId="0" xfId="46" applyFont="1" applyAlignment="1">
      <alignment horizontal="center" vertical="top"/>
    </xf>
    <xf numFmtId="0" fontId="51" fillId="0" borderId="0" xfId="46" applyFont="1" applyAlignment="1">
      <alignment vertical="top"/>
    </xf>
    <xf numFmtId="166" fontId="51" fillId="0" borderId="0" xfId="46" applyNumberFormat="1" applyFont="1" applyAlignment="1">
      <alignment horizontal="center" vertical="center"/>
    </xf>
    <xf numFmtId="0" fontId="42" fillId="0" borderId="0" xfId="0" applyFont="1"/>
    <xf numFmtId="166" fontId="50" fillId="4" borderId="0" xfId="0" applyNumberFormat="1" applyFont="1" applyFill="1" applyAlignment="1">
      <alignment horizontal="center" vertical="center" wrapText="1"/>
    </xf>
    <xf numFmtId="0" fontId="42" fillId="0" borderId="0" xfId="0" applyFont="1" applyFill="1"/>
    <xf numFmtId="0" fontId="42" fillId="4" borderId="0" xfId="0" applyFont="1" applyFill="1"/>
    <xf numFmtId="0" fontId="42" fillId="2" borderId="0" xfId="57" applyFont="1" applyFill="1" applyAlignment="1">
      <alignment horizontal="left" vertical="top"/>
    </xf>
    <xf numFmtId="0" fontId="49" fillId="2" borderId="1" xfId="46" applyFont="1" applyFill="1" applyBorder="1" applyAlignment="1">
      <alignment horizontal="left" wrapText="1"/>
    </xf>
    <xf numFmtId="0" fontId="49" fillId="2" borderId="1" xfId="46" applyFont="1" applyFill="1" applyBorder="1" applyAlignment="1">
      <alignment horizontal="center" vertical="center" wrapText="1"/>
    </xf>
    <xf numFmtId="166" fontId="2" fillId="2" borderId="1" xfId="46" applyNumberFormat="1" applyFont="1" applyFill="1" applyBorder="1" applyAlignment="1">
      <alignment horizontal="center" vertical="center"/>
    </xf>
    <xf numFmtId="166" fontId="49" fillId="2" borderId="1" xfId="46" applyNumberFormat="1" applyFont="1" applyFill="1" applyBorder="1" applyAlignment="1">
      <alignment horizontal="center" vertical="center"/>
    </xf>
    <xf numFmtId="4" fontId="2" fillId="2" borderId="1" xfId="46" applyNumberFormat="1" applyFont="1" applyFill="1" applyBorder="1" applyAlignment="1">
      <alignment horizontal="left" wrapText="1"/>
    </xf>
    <xf numFmtId="4" fontId="2" fillId="2" borderId="1" xfId="46" applyNumberFormat="1" applyFont="1" applyFill="1" applyBorder="1" applyAlignment="1">
      <alignment horizontal="center" wrapText="1"/>
    </xf>
    <xf numFmtId="4" fontId="49" fillId="2" borderId="1" xfId="46" applyNumberFormat="1" applyFont="1" applyFill="1" applyBorder="1" applyAlignment="1">
      <alignment horizontal="center" vertical="center"/>
    </xf>
    <xf numFmtId="0" fontId="49" fillId="2" borderId="1" xfId="26" applyFont="1" applyFill="1" applyBorder="1" applyAlignment="1">
      <alignment horizontal="left" wrapText="1"/>
    </xf>
    <xf numFmtId="10" fontId="49" fillId="2" borderId="1" xfId="46" applyNumberFormat="1" applyFont="1" applyFill="1" applyBorder="1" applyAlignment="1">
      <alignment horizontal="center" vertical="center" wrapText="1"/>
    </xf>
    <xf numFmtId="1" fontId="42" fillId="0" borderId="1" xfId="57" applyNumberFormat="1" applyFont="1" applyFill="1" applyBorder="1" applyAlignment="1">
      <alignment horizontal="left" vertical="top"/>
    </xf>
    <xf numFmtId="9" fontId="49" fillId="2" borderId="1" xfId="46" applyNumberFormat="1" applyFont="1" applyFill="1" applyBorder="1" applyAlignment="1">
      <alignment horizontal="center" vertical="center" wrapText="1"/>
    </xf>
    <xf numFmtId="4" fontId="2" fillId="2" borderId="1" xfId="46" applyNumberFormat="1" applyFont="1" applyFill="1" applyBorder="1" applyAlignment="1">
      <alignment horizontal="left"/>
    </xf>
    <xf numFmtId="4" fontId="2" fillId="2" borderId="1" xfId="46" applyNumberFormat="1" applyFont="1" applyFill="1" applyBorder="1" applyAlignment="1">
      <alignment horizontal="center"/>
    </xf>
    <xf numFmtId="0" fontId="49" fillId="2" borderId="1" xfId="46" applyFont="1" applyFill="1" applyBorder="1" applyAlignment="1">
      <alignment horizontal="left"/>
    </xf>
    <xf numFmtId="4" fontId="42" fillId="0" borderId="0" xfId="0" applyNumberFormat="1" applyFont="1"/>
    <xf numFmtId="0" fontId="2" fillId="2" borderId="1" xfId="46" applyFont="1" applyFill="1" applyBorder="1" applyAlignment="1">
      <alignment horizontal="center" vertical="center"/>
    </xf>
    <xf numFmtId="0" fontId="2" fillId="2" borderId="1" xfId="46" applyFont="1" applyFill="1" applyBorder="1" applyAlignment="1">
      <alignment horizontal="left"/>
    </xf>
    <xf numFmtId="0" fontId="2" fillId="2" borderId="1" xfId="46" applyFont="1" applyFill="1" applyBorder="1" applyAlignment="1">
      <alignment horizontal="center"/>
    </xf>
    <xf numFmtId="0" fontId="42" fillId="0" borderId="0" xfId="0" applyFont="1" applyAlignment="1">
      <alignment horizontal="center" vertical="center"/>
    </xf>
    <xf numFmtId="0" fontId="42" fillId="0" borderId="0" xfId="0" applyFont="1" applyAlignment="1">
      <alignment horizontal="center"/>
    </xf>
    <xf numFmtId="0" fontId="52" fillId="2" borderId="0" xfId="46" applyFont="1" applyFill="1" applyBorder="1" applyAlignment="1">
      <alignment horizontal="left"/>
    </xf>
    <xf numFmtId="0" fontId="48" fillId="0" borderId="0" xfId="46" applyFont="1" applyAlignment="1">
      <alignment horizontal="left" vertical="top"/>
    </xf>
    <xf numFmtId="0" fontId="52" fillId="0" borderId="0" xfId="46" applyFont="1" applyFill="1" applyBorder="1" applyAlignment="1">
      <alignment horizontal="left" vertical="top" wrapText="1"/>
    </xf>
    <xf numFmtId="0" fontId="53" fillId="0" borderId="0" xfId="0" applyFont="1"/>
    <xf numFmtId="0" fontId="45" fillId="0" borderId="1" xfId="0" applyFont="1" applyFill="1" applyBorder="1" applyAlignment="1">
      <alignment horizontal="left" vertical="center" wrapText="1"/>
    </xf>
    <xf numFmtId="0" fontId="45" fillId="0" borderId="1" xfId="0" applyFont="1" applyFill="1" applyBorder="1" applyAlignment="1">
      <alignment horizontal="left" vertical="top" wrapText="1"/>
    </xf>
    <xf numFmtId="0" fontId="57" fillId="0" borderId="1" xfId="46" applyFont="1" applyFill="1" applyBorder="1" applyAlignment="1">
      <alignment horizontal="center" vertical="center" wrapText="1"/>
    </xf>
    <xf numFmtId="0" fontId="45" fillId="0" borderId="1" xfId="0" applyFont="1" applyFill="1" applyBorder="1" applyAlignment="1">
      <alignment horizontal="center" vertical="center" wrapText="1"/>
    </xf>
    <xf numFmtId="2" fontId="45" fillId="0" borderId="1" xfId="0" applyNumberFormat="1" applyFont="1" applyFill="1" applyBorder="1" applyAlignment="1">
      <alignment horizontal="center" vertical="center" wrapText="1"/>
    </xf>
    <xf numFmtId="0" fontId="58" fillId="0" borderId="1" xfId="0" applyFont="1" applyBorder="1"/>
    <xf numFmtId="0" fontId="57" fillId="2" borderId="1" xfId="57" applyFont="1" applyFill="1" applyBorder="1" applyAlignment="1">
      <alignment horizontal="left" vertical="top"/>
    </xf>
    <xf numFmtId="0" fontId="59" fillId="9" borderId="1" xfId="0" applyFont="1" applyFill="1" applyBorder="1" applyAlignment="1">
      <alignment horizontal="left" vertical="center" wrapText="1"/>
    </xf>
    <xf numFmtId="167" fontId="59" fillId="9" borderId="1" xfId="0" applyNumberFormat="1" applyFont="1" applyFill="1" applyBorder="1" applyAlignment="1">
      <alignment horizontal="center" vertical="center"/>
    </xf>
    <xf numFmtId="0" fontId="44" fillId="3" borderId="1" xfId="46" applyFont="1" applyFill="1" applyBorder="1" applyAlignment="1">
      <alignment horizontal="center" vertical="center" wrapText="1"/>
    </xf>
    <xf numFmtId="4" fontId="44" fillId="3" borderId="1" xfId="46" applyNumberFormat="1" applyFont="1" applyFill="1" applyBorder="1" applyAlignment="1">
      <alignment horizontal="center" vertical="center" wrapText="1"/>
    </xf>
    <xf numFmtId="0" fontId="44" fillId="3" borderId="1" xfId="46" applyFont="1" applyFill="1" applyBorder="1" applyAlignment="1">
      <alignment horizontal="center" vertical="center"/>
    </xf>
    <xf numFmtId="0" fontId="60" fillId="9" borderId="1" xfId="58" applyFont="1" applyFill="1" applyBorder="1" applyAlignment="1" applyProtection="1">
      <alignment horizontal="center" vertical="center" wrapText="1"/>
    </xf>
    <xf numFmtId="167" fontId="60" fillId="9" borderId="1" xfId="58" applyNumberFormat="1" applyFont="1" applyFill="1" applyBorder="1" applyAlignment="1" applyProtection="1">
      <alignment horizontal="center" vertical="center"/>
    </xf>
    <xf numFmtId="0" fontId="60" fillId="9" borderId="1" xfId="0" applyFont="1" applyFill="1" applyBorder="1" applyAlignment="1">
      <alignment horizontal="center" vertical="center" wrapText="1"/>
    </xf>
    <xf numFmtId="167" fontId="59" fillId="9" borderId="1" xfId="0" applyNumberFormat="1" applyFont="1" applyFill="1" applyBorder="1" applyAlignment="1">
      <alignment horizontal="center" vertical="center" wrapText="1"/>
    </xf>
    <xf numFmtId="0" fontId="59" fillId="9" borderId="1" xfId="0" applyFont="1" applyFill="1" applyBorder="1" applyAlignment="1">
      <alignment horizontal="left" wrapText="1"/>
    </xf>
    <xf numFmtId="0" fontId="59" fillId="9" borderId="1" xfId="0" applyFont="1" applyFill="1" applyBorder="1" applyAlignment="1">
      <alignment horizontal="center" vertical="center" wrapText="1"/>
    </xf>
    <xf numFmtId="0" fontId="60" fillId="9" borderId="1" xfId="0" applyFont="1" applyFill="1" applyBorder="1" applyAlignment="1">
      <alignment horizontal="left" vertical="center" wrapText="1"/>
    </xf>
    <xf numFmtId="49" fontId="59" fillId="9" borderId="1" xfId="0" applyNumberFormat="1" applyFont="1" applyFill="1" applyBorder="1" applyAlignment="1" applyProtection="1">
      <alignment horizontal="center" vertical="center" wrapText="1"/>
      <protection locked="0"/>
    </xf>
    <xf numFmtId="2" fontId="59" fillId="9" borderId="1" xfId="0" applyNumberFormat="1" applyFont="1" applyFill="1" applyBorder="1" applyAlignment="1">
      <alignment horizontal="center" vertical="center"/>
    </xf>
    <xf numFmtId="2" fontId="60" fillId="9" borderId="1" xfId="0" applyNumberFormat="1" applyFont="1" applyFill="1" applyBorder="1" applyAlignment="1">
      <alignment horizontal="center" vertical="center" wrapText="1"/>
    </xf>
    <xf numFmtId="0" fontId="60" fillId="9" borderId="1" xfId="0" applyFont="1" applyFill="1" applyBorder="1" applyAlignment="1">
      <alignment horizontal="center" vertical="center"/>
    </xf>
    <xf numFmtId="49" fontId="59" fillId="9" borderId="1" xfId="0" applyNumberFormat="1" applyFont="1" applyFill="1" applyBorder="1" applyAlignment="1" applyProtection="1">
      <alignment horizontal="left" vertical="center" wrapText="1"/>
      <protection locked="0"/>
    </xf>
    <xf numFmtId="2" fontId="60" fillId="9" borderId="1" xfId="0" applyNumberFormat="1" applyFont="1" applyFill="1" applyBorder="1" applyAlignment="1">
      <alignment horizontal="center"/>
    </xf>
    <xf numFmtId="2" fontId="59" fillId="9" borderId="1" xfId="0" applyNumberFormat="1" applyFont="1" applyFill="1" applyBorder="1" applyAlignment="1">
      <alignment horizontal="center" vertical="center" wrapText="1"/>
    </xf>
    <xf numFmtId="0" fontId="60" fillId="9" borderId="1" xfId="0" applyFont="1" applyFill="1" applyBorder="1" applyAlignment="1">
      <alignment horizontal="left" vertical="center"/>
    </xf>
    <xf numFmtId="167" fontId="59" fillId="0" borderId="1" xfId="0" applyNumberFormat="1" applyFont="1" applyFill="1" applyBorder="1" applyAlignment="1">
      <alignment horizontal="center" vertical="center" wrapText="1"/>
    </xf>
    <xf numFmtId="2" fontId="60" fillId="0" borderId="1" xfId="0" applyNumberFormat="1" applyFont="1" applyFill="1" applyBorder="1" applyAlignment="1">
      <alignment horizontal="center"/>
    </xf>
    <xf numFmtId="2" fontId="59" fillId="0" borderId="1" xfId="0" applyNumberFormat="1" applyFont="1" applyFill="1" applyBorder="1" applyAlignment="1">
      <alignment horizontal="center" vertical="center"/>
    </xf>
    <xf numFmtId="0" fontId="59" fillId="0" borderId="1" xfId="0" applyFont="1" applyFill="1" applyBorder="1" applyAlignment="1">
      <alignment horizontal="left" vertical="center" wrapText="1"/>
    </xf>
    <xf numFmtId="2" fontId="45" fillId="4" borderId="1" xfId="0" applyNumberFormat="1" applyFont="1" applyFill="1" applyBorder="1" applyAlignment="1">
      <alignment horizontal="center" vertical="center" wrapText="1"/>
    </xf>
    <xf numFmtId="0" fontId="59" fillId="4" borderId="1" xfId="0" applyFont="1" applyFill="1" applyBorder="1" applyAlignment="1">
      <alignment horizontal="left" vertical="center" wrapText="1"/>
    </xf>
    <xf numFmtId="0" fontId="59" fillId="10" borderId="1" xfId="0" applyFont="1" applyFill="1" applyBorder="1" applyAlignment="1">
      <alignment horizontal="center" vertical="center" wrapText="1"/>
    </xf>
    <xf numFmtId="167" fontId="59" fillId="10" borderId="1" xfId="0" applyNumberFormat="1" applyFont="1" applyFill="1" applyBorder="1" applyAlignment="1">
      <alignment horizontal="center" vertical="center" wrapText="1"/>
    </xf>
    <xf numFmtId="167" fontId="60" fillId="10" borderId="1" xfId="58" applyNumberFormat="1" applyFont="1" applyFill="1" applyBorder="1" applyAlignment="1" applyProtection="1">
      <alignment horizontal="center" vertical="center"/>
    </xf>
    <xf numFmtId="0" fontId="60" fillId="10" borderId="1" xfId="0" applyFont="1" applyFill="1" applyBorder="1" applyAlignment="1">
      <alignment horizontal="center" vertical="center" wrapText="1"/>
    </xf>
    <xf numFmtId="2" fontId="60" fillId="10" borderId="1" xfId="0" applyNumberFormat="1" applyFont="1" applyFill="1" applyBorder="1" applyAlignment="1">
      <alignment horizontal="center" vertical="center" wrapText="1"/>
    </xf>
    <xf numFmtId="2" fontId="59" fillId="10" borderId="1" xfId="0" applyNumberFormat="1" applyFont="1" applyFill="1" applyBorder="1" applyAlignment="1">
      <alignment horizontal="center" vertical="center" wrapText="1"/>
    </xf>
    <xf numFmtId="0" fontId="42" fillId="4" borderId="0" xfId="57" applyFont="1" applyFill="1" applyAlignment="1">
      <alignment horizontal="left" vertical="top"/>
    </xf>
    <xf numFmtId="167" fontId="60" fillId="4" borderId="1" xfId="58" applyNumberFormat="1" applyFont="1" applyFill="1" applyBorder="1" applyAlignment="1" applyProtection="1">
      <alignment horizontal="center" vertical="center"/>
    </xf>
    <xf numFmtId="2" fontId="60" fillId="0" borderId="1" xfId="0" applyNumberFormat="1" applyFont="1" applyFill="1" applyBorder="1" applyAlignment="1">
      <alignment horizontal="center" vertical="center" wrapText="1"/>
    </xf>
    <xf numFmtId="0" fontId="11" fillId="0" borderId="0" xfId="7" applyFont="1" applyAlignment="1">
      <alignment horizontal="right" vertical="top" wrapText="1"/>
    </xf>
    <xf numFmtId="0" fontId="11" fillId="0" borderId="0" xfId="7" applyFont="1" applyAlignment="1">
      <alignment horizontal="right" vertical="top"/>
    </xf>
    <xf numFmtId="0" fontId="7" fillId="0" borderId="0" xfId="7" applyFont="1" applyAlignment="1">
      <alignment horizontal="right" wrapText="1"/>
    </xf>
    <xf numFmtId="0" fontId="7" fillId="0" borderId="0" xfId="7" applyFont="1" applyAlignment="1">
      <alignment horizontal="right"/>
    </xf>
    <xf numFmtId="0" fontId="13" fillId="0" borderId="0" xfId="46" applyFont="1" applyFill="1" applyAlignment="1">
      <alignment horizontal="center" vertical="top" wrapText="1"/>
    </xf>
    <xf numFmtId="0" fontId="14" fillId="0" borderId="0" xfId="7" applyFont="1" applyAlignment="1">
      <alignment horizontal="center" vertical="top" wrapText="1"/>
    </xf>
    <xf numFmtId="0" fontId="14" fillId="0" borderId="0" xfId="7" applyFont="1" applyAlignment="1">
      <alignment wrapText="1"/>
    </xf>
    <xf numFmtId="0" fontId="15" fillId="0" borderId="2" xfId="46" applyFont="1" applyBorder="1" applyAlignment="1">
      <alignment horizontal="left" vertical="top" wrapText="1"/>
    </xf>
    <xf numFmtId="0" fontId="15" fillId="0" borderId="12" xfId="7" applyFont="1" applyBorder="1" applyAlignment="1">
      <alignment horizontal="left" wrapText="1"/>
    </xf>
    <xf numFmtId="0" fontId="15" fillId="0" borderId="14" xfId="7" applyFont="1" applyBorder="1" applyAlignment="1">
      <alignment horizontal="left" wrapText="1"/>
    </xf>
    <xf numFmtId="0" fontId="12" fillId="0" borderId="2" xfId="7" applyFont="1" applyBorder="1" applyAlignment="1">
      <alignment horizontal="left" wrapText="1"/>
    </xf>
    <xf numFmtId="0" fontId="12" fillId="0" borderId="12" xfId="7" applyFont="1" applyBorder="1" applyAlignment="1">
      <alignment horizontal="left"/>
    </xf>
    <xf numFmtId="0" fontId="12" fillId="0" borderId="14" xfId="7" applyFont="1" applyBorder="1" applyAlignment="1">
      <alignment horizontal="left"/>
    </xf>
    <xf numFmtId="0" fontId="12" fillId="0" borderId="2" xfId="7" applyFont="1" applyFill="1" applyBorder="1" applyAlignment="1">
      <alignment horizontal="left" wrapText="1"/>
    </xf>
    <xf numFmtId="0" fontId="12" fillId="0" borderId="12" xfId="7" applyFont="1" applyFill="1" applyBorder="1" applyAlignment="1">
      <alignment horizontal="left"/>
    </xf>
    <xf numFmtId="0" fontId="12" fillId="0" borderId="14" xfId="7" applyFont="1" applyFill="1" applyBorder="1" applyAlignment="1">
      <alignment horizontal="left"/>
    </xf>
    <xf numFmtId="0" fontId="12" fillId="0" borderId="13" xfId="7" applyFont="1" applyBorder="1" applyAlignment="1">
      <alignment horizontal="left" wrapText="1"/>
    </xf>
    <xf numFmtId="0" fontId="12" fillId="0" borderId="13" xfId="7" applyFont="1" applyBorder="1" applyAlignment="1">
      <alignment horizontal="left"/>
    </xf>
    <xf numFmtId="0" fontId="7" fillId="0" borderId="1" xfId="7" applyFont="1" applyBorder="1" applyAlignment="1">
      <alignment horizontal="center"/>
    </xf>
    <xf numFmtId="0" fontId="16" fillId="0" borderId="1" xfId="7" applyFont="1" applyBorder="1" applyAlignment="1">
      <alignment horizontal="left"/>
    </xf>
    <xf numFmtId="0" fontId="16" fillId="0" borderId="1" xfId="7" applyFont="1" applyBorder="1" applyAlignment="1">
      <alignment horizontal="left" wrapText="1"/>
    </xf>
    <xf numFmtId="0" fontId="6" fillId="0" borderId="1" xfId="7" applyFont="1" applyBorder="1" applyAlignment="1">
      <alignment horizontal="center"/>
    </xf>
    <xf numFmtId="0" fontId="16" fillId="0" borderId="1" xfId="7" applyFont="1" applyBorder="1" applyAlignment="1">
      <alignment horizontal="center"/>
    </xf>
    <xf numFmtId="0" fontId="16" fillId="0" borderId="1" xfId="7" applyFont="1" applyBorder="1" applyAlignment="1">
      <alignment horizontal="left" vertical="top" wrapText="1"/>
    </xf>
    <xf numFmtId="0" fontId="16" fillId="0" borderId="1" xfId="7" applyFont="1" applyBorder="1" applyAlignment="1">
      <alignment horizontal="left" vertical="top"/>
    </xf>
    <xf numFmtId="0" fontId="16" fillId="0" borderId="1" xfId="7" applyFont="1" applyBorder="1" applyAlignment="1">
      <alignment horizontal="left" vertical="center" wrapText="1"/>
    </xf>
    <xf numFmtId="0" fontId="16" fillId="0" borderId="1" xfId="7" applyFont="1" applyBorder="1" applyAlignment="1">
      <alignment horizontal="center" vertical="center" wrapText="1"/>
    </xf>
    <xf numFmtId="0" fontId="16" fillId="0" borderId="1" xfId="7" applyFont="1" applyBorder="1" applyAlignment="1">
      <alignment horizontal="center" vertical="center"/>
    </xf>
    <xf numFmtId="0" fontId="6" fillId="0" borderId="1" xfId="7" applyFont="1" applyBorder="1" applyAlignment="1">
      <alignment horizontal="left" vertical="top" wrapText="1"/>
    </xf>
    <xf numFmtId="0" fontId="8" fillId="5" borderId="3" xfId="46" applyFont="1" applyFill="1" applyBorder="1" applyAlignment="1">
      <alignment horizontal="center" vertical="center" wrapText="1"/>
    </xf>
    <xf numFmtId="0" fontId="8" fillId="5" borderId="4" xfId="46" applyFont="1" applyFill="1" applyBorder="1" applyAlignment="1">
      <alignment horizontal="center" vertical="center"/>
    </xf>
    <xf numFmtId="0" fontId="8" fillId="5" borderId="8" xfId="46" applyFont="1" applyFill="1" applyBorder="1" applyAlignment="1">
      <alignment horizontal="center" vertical="center"/>
    </xf>
    <xf numFmtId="0" fontId="6" fillId="5" borderId="3" xfId="46" applyFont="1" applyFill="1" applyBorder="1" applyAlignment="1">
      <alignment horizontal="left" vertical="center"/>
    </xf>
    <xf numFmtId="0" fontId="6" fillId="5" borderId="4" xfId="46" applyFont="1" applyFill="1" applyBorder="1" applyAlignment="1">
      <alignment horizontal="left" vertical="center"/>
    </xf>
    <xf numFmtId="0" fontId="6" fillId="5" borderId="8" xfId="46" applyFont="1" applyFill="1" applyBorder="1" applyAlignment="1">
      <alignment horizontal="left" vertical="center"/>
    </xf>
    <xf numFmtId="0" fontId="5" fillId="0" borderId="6" xfId="3" applyFont="1" applyFill="1" applyBorder="1" applyAlignment="1">
      <alignment horizontal="left" vertical="center" wrapText="1"/>
    </xf>
    <xf numFmtId="0" fontId="5" fillId="0" borderId="9" xfId="3" applyFont="1" applyFill="1" applyBorder="1" applyAlignment="1">
      <alignment horizontal="left" vertical="center" wrapText="1"/>
    </xf>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5" fillId="0" borderId="5" xfId="3" applyFont="1" applyFill="1" applyBorder="1" applyAlignment="1">
      <alignment wrapText="1"/>
    </xf>
    <xf numFmtId="0" fontId="5" fillId="0" borderId="0" xfId="3" applyFont="1" applyFill="1" applyBorder="1"/>
    <xf numFmtId="0" fontId="5" fillId="0" borderId="10" xfId="3" applyFont="1" applyFill="1" applyBorder="1"/>
    <xf numFmtId="0" fontId="5" fillId="6" borderId="7" xfId="3" applyFont="1" applyFill="1" applyBorder="1" applyAlignment="1">
      <alignment wrapText="1"/>
    </xf>
    <xf numFmtId="0" fontId="5" fillId="6" borderId="1" xfId="3" applyFont="1" applyFill="1" applyBorder="1" applyAlignment="1">
      <alignment wrapText="1"/>
    </xf>
    <xf numFmtId="0" fontId="5" fillId="6" borderId="11" xfId="3" applyFont="1" applyFill="1" applyBorder="1" applyAlignment="1">
      <alignment wrapText="1"/>
    </xf>
    <xf numFmtId="0" fontId="5" fillId="7" borderId="5" xfId="3" applyFont="1" applyFill="1" applyBorder="1" applyAlignment="1">
      <alignment wrapText="1"/>
    </xf>
    <xf numFmtId="0" fontId="5" fillId="7" borderId="0" xfId="3" applyFont="1" applyFill="1" applyBorder="1"/>
    <xf numFmtId="0" fontId="5" fillId="7" borderId="10" xfId="3" applyFont="1" applyFill="1" applyBorder="1"/>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50" fillId="4" borderId="0" xfId="0" applyFont="1" applyFill="1" applyAlignment="1">
      <alignment horizontal="left" vertical="top" wrapText="1"/>
    </xf>
    <xf numFmtId="0" fontId="50" fillId="0" borderId="0" xfId="57" applyFont="1" applyAlignment="1">
      <alignment horizontal="left"/>
    </xf>
    <xf numFmtId="0" fontId="50" fillId="4" borderId="0" xfId="0" applyFont="1" applyFill="1" applyBorder="1" applyAlignment="1">
      <alignment horizontal="center" vertical="center" wrapText="1"/>
    </xf>
  </cellXfs>
  <cellStyles count="68">
    <cellStyle name="60% — акцент2 2" xfId="20"/>
    <cellStyle name="Excel Built-in Normal" xfId="23"/>
    <cellStyle name="Heading 2 2" xfId="24"/>
    <cellStyle name="Normal 2" xfId="26"/>
    <cellStyle name="Normal 2 2" xfId="17"/>
    <cellStyle name="Normal 2 2 2" xfId="55"/>
    <cellStyle name="Normal 2 2 2 2" xfId="59"/>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2" xfId="44"/>
    <cellStyle name="Гиперссылка 3" xfId="60"/>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3 3" xfId="61"/>
    <cellStyle name="Обычный 4" xfId="1"/>
    <cellStyle name="Обычный 4 2" xfId="8"/>
    <cellStyle name="Обычный 4 2 2" xfId="48"/>
    <cellStyle name="Обычный 4 3" xfId="62"/>
    <cellStyle name="Обычный 5" xfId="3"/>
    <cellStyle name="Обычный 5 2" xfId="63"/>
    <cellStyle name="Обычный 6" xfId="7"/>
    <cellStyle name="Обычный 6 2" xfId="49"/>
    <cellStyle name="Обычный 6 2 2" xfId="50"/>
    <cellStyle name="Обычный 6 2 3" xfId="65"/>
    <cellStyle name="Обычный 6 3" xfId="51"/>
    <cellStyle name="Обычный 6 4" xfId="64"/>
    <cellStyle name="Обычный 7" xfId="10"/>
    <cellStyle name="Обычный 7 2" xfId="27"/>
    <cellStyle name="Обычный 7 3" xfId="66"/>
    <cellStyle name="Обычный 8" xfId="13"/>
    <cellStyle name="Обычный 8 2" xfId="52"/>
    <cellStyle name="Обычный 9" xfId="30"/>
    <cellStyle name="Пояснение" xfId="58" builtinId="53"/>
    <cellStyle name="Стиль 1" xfId="53"/>
    <cellStyle name="Стиль 1 2" xfId="67"/>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03" t="s">
        <v>0</v>
      </c>
      <c r="B1" s="104"/>
      <c r="C1" s="104"/>
      <c r="D1" s="104"/>
      <c r="E1" s="104"/>
      <c r="F1" s="104"/>
      <c r="G1" s="104"/>
      <c r="H1" s="104"/>
      <c r="I1" s="104"/>
      <c r="J1" s="104"/>
      <c r="K1" s="104"/>
      <c r="L1" s="104"/>
      <c r="M1" s="104"/>
      <c r="N1" s="104"/>
      <c r="O1" s="104"/>
      <c r="P1" s="104"/>
      <c r="Q1" s="104"/>
    </row>
    <row r="2" spans="1:18" ht="30" customHeight="1">
      <c r="A2" s="105" t="s">
        <v>1</v>
      </c>
      <c r="B2" s="106"/>
      <c r="C2" s="106"/>
      <c r="D2" s="106"/>
      <c r="E2" s="106"/>
      <c r="F2" s="106"/>
      <c r="G2" s="106"/>
      <c r="H2" s="106"/>
      <c r="I2" s="106"/>
      <c r="J2" s="106"/>
      <c r="K2" s="106"/>
      <c r="L2" s="106"/>
      <c r="M2" s="106"/>
      <c r="N2" s="106"/>
      <c r="O2" s="106"/>
      <c r="P2" s="106"/>
      <c r="Q2" s="106"/>
    </row>
    <row r="3" spans="1:18" ht="20.25" customHeight="1">
      <c r="B3" s="11"/>
      <c r="C3" s="11"/>
      <c r="D3" s="11"/>
      <c r="E3" s="107" t="s">
        <v>2</v>
      </c>
      <c r="F3" s="108"/>
      <c r="G3" s="109"/>
      <c r="H3" s="109"/>
      <c r="I3" s="109"/>
      <c r="J3" s="109"/>
      <c r="K3" s="109"/>
      <c r="L3" s="109"/>
      <c r="M3" s="109"/>
      <c r="N3" s="109"/>
      <c r="O3" s="11"/>
      <c r="P3" s="11"/>
      <c r="Q3" s="11"/>
    </row>
    <row r="4" spans="1:18">
      <c r="B4" s="11"/>
      <c r="C4" s="11"/>
      <c r="D4" s="11"/>
      <c r="E4" s="12"/>
      <c r="F4" s="13"/>
      <c r="G4" s="14"/>
      <c r="H4" s="14"/>
      <c r="I4" s="14"/>
      <c r="J4" s="14"/>
      <c r="K4" s="14"/>
      <c r="L4" s="14"/>
      <c r="M4" s="14"/>
      <c r="N4" s="14"/>
      <c r="O4" s="11"/>
      <c r="P4" s="11"/>
      <c r="Q4" s="11"/>
    </row>
    <row r="5" spans="1:18" ht="59.25" customHeight="1">
      <c r="A5" s="15"/>
      <c r="B5" s="110" t="s">
        <v>3</v>
      </c>
      <c r="C5" s="111"/>
      <c r="D5" s="111"/>
      <c r="E5" s="111"/>
      <c r="F5" s="111"/>
      <c r="G5" s="111"/>
      <c r="H5" s="111"/>
      <c r="I5" s="111"/>
      <c r="J5" s="111"/>
      <c r="K5" s="111"/>
      <c r="L5" s="111"/>
      <c r="M5" s="111"/>
      <c r="N5" s="111"/>
      <c r="O5" s="111"/>
      <c r="P5" s="111"/>
      <c r="Q5" s="112"/>
    </row>
    <row r="6" spans="1:18" ht="64.5" customHeight="1">
      <c r="A6" s="16">
        <v>1</v>
      </c>
      <c r="B6" s="113" t="s">
        <v>4</v>
      </c>
      <c r="C6" s="114"/>
      <c r="D6" s="114"/>
      <c r="E6" s="114"/>
      <c r="F6" s="114"/>
      <c r="G6" s="114"/>
      <c r="H6" s="114"/>
      <c r="I6" s="114"/>
      <c r="J6" s="114"/>
      <c r="K6" s="114"/>
      <c r="L6" s="114"/>
      <c r="M6" s="114"/>
      <c r="N6" s="114"/>
      <c r="O6" s="114"/>
      <c r="P6" s="114"/>
      <c r="Q6" s="115"/>
    </row>
    <row r="7" spans="1:18" ht="18" customHeight="1">
      <c r="A7" s="16">
        <v>2</v>
      </c>
      <c r="B7" s="113" t="s">
        <v>5</v>
      </c>
      <c r="C7" s="114"/>
      <c r="D7" s="114"/>
      <c r="E7" s="114"/>
      <c r="F7" s="114"/>
      <c r="G7" s="114"/>
      <c r="H7" s="114"/>
      <c r="I7" s="114"/>
      <c r="J7" s="114"/>
      <c r="K7" s="114"/>
      <c r="L7" s="114"/>
      <c r="M7" s="114"/>
      <c r="N7" s="114"/>
      <c r="O7" s="114"/>
      <c r="P7" s="114"/>
      <c r="Q7" s="115"/>
    </row>
    <row r="8" spans="1:18" ht="45" customHeight="1">
      <c r="A8" s="16">
        <v>3</v>
      </c>
      <c r="B8" s="116" t="s">
        <v>6</v>
      </c>
      <c r="C8" s="117"/>
      <c r="D8" s="117"/>
      <c r="E8" s="117"/>
      <c r="F8" s="117"/>
      <c r="G8" s="117"/>
      <c r="H8" s="117"/>
      <c r="I8" s="117"/>
      <c r="J8" s="117"/>
      <c r="K8" s="117"/>
      <c r="L8" s="117"/>
      <c r="M8" s="117"/>
      <c r="N8" s="117"/>
      <c r="O8" s="117"/>
      <c r="P8" s="117"/>
      <c r="Q8" s="118"/>
    </row>
    <row r="9" spans="1:18" ht="24" customHeight="1">
      <c r="A9" s="16">
        <v>4</v>
      </c>
      <c r="B9" s="113" t="s">
        <v>7</v>
      </c>
      <c r="C9" s="114"/>
      <c r="D9" s="114"/>
      <c r="E9" s="114"/>
      <c r="F9" s="114"/>
      <c r="G9" s="114"/>
      <c r="H9" s="114"/>
      <c r="I9" s="114"/>
      <c r="J9" s="114"/>
      <c r="K9" s="114"/>
      <c r="L9" s="114"/>
      <c r="M9" s="114"/>
      <c r="N9" s="114"/>
      <c r="O9" s="114"/>
      <c r="P9" s="114"/>
      <c r="Q9" s="115"/>
    </row>
    <row r="10" spans="1:18" ht="19.5" customHeight="1">
      <c r="A10" s="16">
        <v>5</v>
      </c>
      <c r="B10" s="113" t="s">
        <v>8</v>
      </c>
      <c r="C10" s="114"/>
      <c r="D10" s="114"/>
      <c r="E10" s="114"/>
      <c r="F10" s="114"/>
      <c r="G10" s="114"/>
      <c r="H10" s="114"/>
      <c r="I10" s="114"/>
      <c r="J10" s="114"/>
      <c r="K10" s="114"/>
      <c r="L10" s="114"/>
      <c r="M10" s="114"/>
      <c r="N10" s="114"/>
      <c r="O10" s="114"/>
      <c r="P10" s="114"/>
      <c r="Q10" s="115"/>
    </row>
    <row r="11" spans="1:18" ht="21" customHeight="1">
      <c r="A11" s="17"/>
      <c r="B11" s="119" t="s">
        <v>9</v>
      </c>
      <c r="C11" s="120"/>
      <c r="D11" s="120"/>
      <c r="E11" s="120"/>
      <c r="F11" s="120"/>
      <c r="G11" s="120"/>
      <c r="H11" s="120"/>
      <c r="I11" s="120"/>
      <c r="J11" s="120"/>
      <c r="K11" s="120"/>
      <c r="L11" s="120"/>
      <c r="M11" s="120"/>
      <c r="N11" s="120"/>
      <c r="O11" s="120"/>
      <c r="P11" s="120"/>
      <c r="Q11" s="120"/>
      <c r="R11" s="21"/>
    </row>
    <row r="12" spans="1:18" ht="21" customHeight="1">
      <c r="A12" s="18"/>
      <c r="B12" s="19"/>
      <c r="C12" s="20"/>
      <c r="D12" s="20"/>
      <c r="E12" s="20"/>
      <c r="F12" s="20"/>
      <c r="G12" s="20"/>
      <c r="H12" s="20"/>
      <c r="I12" s="20"/>
      <c r="J12" s="20"/>
      <c r="K12" s="20"/>
      <c r="L12" s="20"/>
      <c r="M12" s="20"/>
      <c r="N12" s="20"/>
      <c r="O12" s="20"/>
      <c r="P12" s="20"/>
      <c r="Q12" s="20"/>
    </row>
    <row r="13" spans="1:18">
      <c r="A13" s="121" t="s">
        <v>10</v>
      </c>
      <c r="B13" s="121"/>
      <c r="C13" s="121"/>
      <c r="D13" s="121"/>
      <c r="E13" s="121"/>
      <c r="F13" s="121"/>
      <c r="G13" s="121"/>
      <c r="H13" s="121"/>
      <c r="I13" s="121"/>
      <c r="J13" s="121"/>
      <c r="K13" s="121"/>
      <c r="L13" s="121"/>
      <c r="M13" s="121"/>
      <c r="N13" s="121"/>
      <c r="O13" s="121"/>
      <c r="P13" s="121"/>
      <c r="Q13" s="121"/>
    </row>
    <row r="14" spans="1:18" ht="15.75" customHeight="1">
      <c r="A14" s="121" t="s">
        <v>11</v>
      </c>
      <c r="B14" s="121"/>
      <c r="C14" s="121"/>
      <c r="D14" s="121"/>
      <c r="E14" s="121" t="s">
        <v>12</v>
      </c>
      <c r="F14" s="121"/>
      <c r="G14" s="121"/>
      <c r="H14" s="121"/>
      <c r="I14" s="121"/>
      <c r="J14" s="121"/>
      <c r="K14" s="121"/>
      <c r="L14" s="121"/>
      <c r="M14" s="121"/>
      <c r="N14" s="121"/>
      <c r="O14" s="121"/>
      <c r="P14" s="121"/>
      <c r="Q14" s="121"/>
    </row>
    <row r="15" spans="1:18" ht="15.75" customHeight="1">
      <c r="A15" s="121" t="s">
        <v>13</v>
      </c>
      <c r="B15" s="121"/>
      <c r="C15" s="121"/>
      <c r="D15" s="121"/>
      <c r="E15" s="121"/>
      <c r="F15" s="121"/>
      <c r="G15" s="121"/>
      <c r="H15" s="121"/>
      <c r="I15" s="121"/>
      <c r="J15" s="121"/>
      <c r="K15" s="121"/>
      <c r="L15" s="121"/>
      <c r="M15" s="121"/>
      <c r="N15" s="121"/>
      <c r="O15" s="121"/>
      <c r="P15" s="121"/>
      <c r="Q15" s="121"/>
    </row>
    <row r="16" spans="1:18" ht="24" customHeight="1">
      <c r="A16" s="129" t="s">
        <v>14</v>
      </c>
      <c r="B16" s="129"/>
      <c r="C16" s="129"/>
      <c r="D16" s="129"/>
      <c r="E16" s="122" t="s">
        <v>15</v>
      </c>
      <c r="F16" s="122"/>
      <c r="G16" s="122"/>
      <c r="H16" s="122"/>
      <c r="I16" s="122"/>
      <c r="J16" s="122"/>
      <c r="K16" s="122"/>
      <c r="L16" s="122"/>
      <c r="M16" s="122"/>
      <c r="N16" s="122"/>
      <c r="O16" s="122"/>
      <c r="P16" s="122"/>
      <c r="Q16" s="122"/>
    </row>
    <row r="17" spans="1:17" ht="47.25" customHeight="1">
      <c r="A17" s="129"/>
      <c r="B17" s="129"/>
      <c r="C17" s="129"/>
      <c r="D17" s="129"/>
      <c r="E17" s="123" t="s">
        <v>16</v>
      </c>
      <c r="F17" s="123"/>
      <c r="G17" s="123"/>
      <c r="H17" s="123"/>
      <c r="I17" s="123"/>
      <c r="J17" s="123"/>
      <c r="K17" s="123"/>
      <c r="L17" s="123"/>
      <c r="M17" s="123"/>
      <c r="N17" s="123"/>
      <c r="O17" s="123"/>
      <c r="P17" s="123"/>
      <c r="Q17" s="123"/>
    </row>
    <row r="18" spans="1:17" ht="39.75" customHeight="1">
      <c r="A18" s="129"/>
      <c r="B18" s="129"/>
      <c r="C18" s="129"/>
      <c r="D18" s="129"/>
      <c r="E18" s="123" t="s">
        <v>17</v>
      </c>
      <c r="F18" s="123"/>
      <c r="G18" s="123"/>
      <c r="H18" s="123"/>
      <c r="I18" s="123"/>
      <c r="J18" s="123"/>
      <c r="K18" s="123"/>
      <c r="L18" s="123"/>
      <c r="M18" s="123"/>
      <c r="N18" s="123"/>
      <c r="O18" s="123"/>
      <c r="P18" s="123"/>
      <c r="Q18" s="123"/>
    </row>
    <row r="19" spans="1:17" ht="38.25" customHeight="1">
      <c r="A19" s="129"/>
      <c r="B19" s="129"/>
      <c r="C19" s="129"/>
      <c r="D19" s="129"/>
      <c r="E19" s="123" t="s">
        <v>18</v>
      </c>
      <c r="F19" s="123"/>
      <c r="G19" s="123"/>
      <c r="H19" s="123"/>
      <c r="I19" s="123"/>
      <c r="J19" s="123"/>
      <c r="K19" s="123"/>
      <c r="L19" s="123"/>
      <c r="M19" s="123"/>
      <c r="N19" s="123"/>
      <c r="O19" s="123"/>
      <c r="P19" s="123"/>
      <c r="Q19" s="123"/>
    </row>
    <row r="20" spans="1:17" ht="30" customHeight="1">
      <c r="A20" s="129"/>
      <c r="B20" s="129"/>
      <c r="C20" s="129"/>
      <c r="D20" s="129"/>
      <c r="E20" s="123" t="s">
        <v>19</v>
      </c>
      <c r="F20" s="123"/>
      <c r="G20" s="123"/>
      <c r="H20" s="123"/>
      <c r="I20" s="123"/>
      <c r="J20" s="123"/>
      <c r="K20" s="123"/>
      <c r="L20" s="123"/>
      <c r="M20" s="123"/>
      <c r="N20" s="123"/>
      <c r="O20" s="123"/>
      <c r="P20" s="123"/>
      <c r="Q20" s="123"/>
    </row>
    <row r="21" spans="1:17" ht="53.25" customHeight="1">
      <c r="A21" s="129"/>
      <c r="B21" s="129"/>
      <c r="C21" s="129"/>
      <c r="D21" s="129"/>
      <c r="E21" s="123" t="s">
        <v>20</v>
      </c>
      <c r="F21" s="123"/>
      <c r="G21" s="123"/>
      <c r="H21" s="123"/>
      <c r="I21" s="123"/>
      <c r="J21" s="123"/>
      <c r="K21" s="123"/>
      <c r="L21" s="123"/>
      <c r="M21" s="123"/>
      <c r="N21" s="123"/>
      <c r="O21" s="123"/>
      <c r="P21" s="123"/>
      <c r="Q21" s="123"/>
    </row>
    <row r="22" spans="1:17">
      <c r="A22" s="124" t="s">
        <v>21</v>
      </c>
      <c r="B22" s="125"/>
      <c r="C22" s="125"/>
      <c r="D22" s="125"/>
      <c r="E22" s="125"/>
      <c r="F22" s="125"/>
      <c r="G22" s="125"/>
      <c r="H22" s="125"/>
      <c r="I22" s="125"/>
      <c r="J22" s="125"/>
      <c r="K22" s="125"/>
      <c r="L22" s="125"/>
      <c r="M22" s="125"/>
      <c r="N22" s="125"/>
      <c r="O22" s="125"/>
      <c r="P22" s="125"/>
      <c r="Q22" s="125"/>
    </row>
    <row r="23" spans="1:17" ht="48" customHeight="1">
      <c r="A23" s="129" t="s">
        <v>22</v>
      </c>
      <c r="B23" s="130"/>
      <c r="C23" s="130"/>
      <c r="D23" s="130"/>
      <c r="E23" s="123" t="s">
        <v>23</v>
      </c>
      <c r="F23" s="123"/>
      <c r="G23" s="123"/>
      <c r="H23" s="123"/>
      <c r="I23" s="123"/>
      <c r="J23" s="123"/>
      <c r="K23" s="123"/>
      <c r="L23" s="123"/>
      <c r="M23" s="123"/>
      <c r="N23" s="123"/>
      <c r="O23" s="123"/>
      <c r="P23" s="123"/>
      <c r="Q23" s="123"/>
    </row>
    <row r="24" spans="1:17" ht="46.5" customHeight="1">
      <c r="A24" s="130"/>
      <c r="B24" s="130"/>
      <c r="C24" s="130"/>
      <c r="D24" s="130"/>
      <c r="E24" s="123" t="s">
        <v>24</v>
      </c>
      <c r="F24" s="123"/>
      <c r="G24" s="123"/>
      <c r="H24" s="123"/>
      <c r="I24" s="123"/>
      <c r="J24" s="123"/>
      <c r="K24" s="123"/>
      <c r="L24" s="123"/>
      <c r="M24" s="123"/>
      <c r="N24" s="123"/>
      <c r="O24" s="123"/>
      <c r="P24" s="123"/>
      <c r="Q24" s="123"/>
    </row>
    <row r="25" spans="1:17" ht="46.5" customHeight="1">
      <c r="A25" s="130"/>
      <c r="B25" s="130"/>
      <c r="C25" s="130"/>
      <c r="D25" s="130"/>
      <c r="E25" s="123" t="s">
        <v>25</v>
      </c>
      <c r="F25" s="123"/>
      <c r="G25" s="123"/>
      <c r="H25" s="123"/>
      <c r="I25" s="123"/>
      <c r="J25" s="123"/>
      <c r="K25" s="123"/>
      <c r="L25" s="123"/>
      <c r="M25" s="123"/>
      <c r="N25" s="123"/>
      <c r="O25" s="123"/>
      <c r="P25" s="123"/>
      <c r="Q25" s="123"/>
    </row>
    <row r="26" spans="1:17">
      <c r="A26" s="130"/>
      <c r="B26" s="130"/>
      <c r="C26" s="130"/>
      <c r="D26" s="130"/>
      <c r="E26" s="123" t="s">
        <v>26</v>
      </c>
      <c r="F26" s="123"/>
      <c r="G26" s="123"/>
      <c r="H26" s="123"/>
      <c r="I26" s="123"/>
      <c r="J26" s="123"/>
      <c r="K26" s="123"/>
      <c r="L26" s="123"/>
      <c r="M26" s="123"/>
      <c r="N26" s="123"/>
      <c r="O26" s="123"/>
      <c r="P26" s="123"/>
      <c r="Q26" s="123"/>
    </row>
    <row r="27" spans="1:17">
      <c r="A27" s="124" t="s">
        <v>27</v>
      </c>
      <c r="B27" s="124"/>
      <c r="C27" s="124"/>
      <c r="D27" s="124"/>
      <c r="E27" s="124"/>
      <c r="F27" s="124"/>
      <c r="G27" s="124"/>
      <c r="H27" s="124"/>
      <c r="I27" s="124"/>
      <c r="J27" s="124"/>
      <c r="K27" s="124"/>
      <c r="L27" s="124"/>
      <c r="M27" s="124"/>
      <c r="N27" s="124"/>
      <c r="O27" s="124"/>
      <c r="P27" s="124"/>
      <c r="Q27" s="124"/>
    </row>
    <row r="28" spans="1:17" ht="58.5" customHeight="1">
      <c r="A28" s="129" t="s">
        <v>28</v>
      </c>
      <c r="B28" s="129"/>
      <c r="C28" s="129"/>
      <c r="D28" s="129"/>
      <c r="E28" s="123" t="s">
        <v>29</v>
      </c>
      <c r="F28" s="123"/>
      <c r="G28" s="123"/>
      <c r="H28" s="123"/>
      <c r="I28" s="123"/>
      <c r="J28" s="123"/>
      <c r="K28" s="123"/>
      <c r="L28" s="123"/>
      <c r="M28" s="123"/>
      <c r="N28" s="123"/>
      <c r="O28" s="123"/>
      <c r="P28" s="123"/>
      <c r="Q28" s="123"/>
    </row>
    <row r="29" spans="1:17" ht="24" customHeight="1">
      <c r="A29" s="124" t="s">
        <v>30</v>
      </c>
      <c r="B29" s="124"/>
      <c r="C29" s="124"/>
      <c r="D29" s="124"/>
      <c r="E29" s="124"/>
      <c r="F29" s="124"/>
      <c r="G29" s="124"/>
      <c r="H29" s="124"/>
      <c r="I29" s="124"/>
      <c r="J29" s="124"/>
      <c r="K29" s="124"/>
      <c r="L29" s="124"/>
      <c r="M29" s="124"/>
      <c r="N29" s="124"/>
      <c r="O29" s="124"/>
      <c r="P29" s="124"/>
      <c r="Q29" s="124"/>
    </row>
    <row r="30" spans="1:17" ht="50.25" customHeight="1">
      <c r="A30" s="130">
        <v>4</v>
      </c>
      <c r="B30" s="130"/>
      <c r="C30" s="130"/>
      <c r="D30" s="130"/>
      <c r="E30" s="123" t="s">
        <v>31</v>
      </c>
      <c r="F30" s="123"/>
      <c r="G30" s="123"/>
      <c r="H30" s="123"/>
      <c r="I30" s="123"/>
      <c r="J30" s="123"/>
      <c r="K30" s="123"/>
      <c r="L30" s="123"/>
      <c r="M30" s="123"/>
      <c r="N30" s="123"/>
      <c r="O30" s="123"/>
      <c r="P30" s="123"/>
      <c r="Q30" s="123"/>
    </row>
    <row r="31" spans="1:17" ht="45.75" customHeight="1">
      <c r="A31" s="130"/>
      <c r="B31" s="130"/>
      <c r="C31" s="130"/>
      <c r="D31" s="130"/>
      <c r="E31" s="123" t="s">
        <v>32</v>
      </c>
      <c r="F31" s="123"/>
      <c r="G31" s="123"/>
      <c r="H31" s="123"/>
      <c r="I31" s="123"/>
      <c r="J31" s="123"/>
      <c r="K31" s="123"/>
      <c r="L31" s="123"/>
      <c r="M31" s="123"/>
      <c r="N31" s="123"/>
      <c r="O31" s="123"/>
      <c r="P31" s="123"/>
      <c r="Q31" s="123"/>
    </row>
    <row r="32" spans="1:17" ht="30" customHeight="1">
      <c r="A32" s="124" t="s">
        <v>33</v>
      </c>
      <c r="B32" s="124"/>
      <c r="C32" s="124"/>
      <c r="D32" s="124"/>
      <c r="E32" s="124"/>
      <c r="F32" s="124"/>
      <c r="G32" s="124"/>
      <c r="H32" s="124"/>
      <c r="I32" s="124"/>
      <c r="J32" s="124"/>
      <c r="K32" s="124"/>
      <c r="L32" s="124"/>
      <c r="M32" s="124"/>
      <c r="N32" s="124"/>
      <c r="O32" s="124"/>
      <c r="P32" s="124"/>
      <c r="Q32" s="124"/>
    </row>
    <row r="33" spans="1:17" ht="19.5" customHeight="1">
      <c r="A33" s="130">
        <v>5</v>
      </c>
      <c r="B33" s="130"/>
      <c r="C33" s="130"/>
      <c r="D33" s="130"/>
      <c r="E33" s="131" t="s">
        <v>34</v>
      </c>
      <c r="F33" s="131"/>
      <c r="G33" s="131"/>
      <c r="H33" s="131"/>
      <c r="I33" s="131"/>
      <c r="J33" s="131"/>
      <c r="K33" s="131"/>
      <c r="L33" s="131"/>
      <c r="M33" s="131"/>
      <c r="N33" s="131"/>
      <c r="O33" s="131"/>
      <c r="P33" s="131"/>
      <c r="Q33" s="131"/>
    </row>
    <row r="34" spans="1:17" ht="201.75" customHeight="1">
      <c r="A34" s="130"/>
      <c r="B34" s="130"/>
      <c r="C34" s="130"/>
      <c r="D34" s="130"/>
      <c r="E34" s="126" t="s">
        <v>35</v>
      </c>
      <c r="F34" s="126"/>
      <c r="G34" s="126"/>
      <c r="H34" s="126"/>
      <c r="I34" s="126"/>
      <c r="J34" s="126"/>
      <c r="K34" s="126"/>
      <c r="L34" s="126"/>
      <c r="M34" s="126"/>
      <c r="N34" s="126"/>
      <c r="O34" s="126"/>
      <c r="P34" s="126"/>
      <c r="Q34" s="126"/>
    </row>
    <row r="35" spans="1:17" ht="18.75" customHeight="1">
      <c r="A35" s="130"/>
      <c r="B35" s="130"/>
      <c r="C35" s="130"/>
      <c r="D35" s="130"/>
      <c r="E35" s="131" t="s">
        <v>36</v>
      </c>
      <c r="F35" s="131"/>
      <c r="G35" s="131"/>
      <c r="H35" s="131"/>
      <c r="I35" s="131"/>
      <c r="J35" s="131"/>
      <c r="K35" s="131"/>
      <c r="L35" s="131"/>
      <c r="M35" s="131"/>
      <c r="N35" s="131"/>
      <c r="O35" s="131"/>
      <c r="P35" s="131"/>
      <c r="Q35" s="131"/>
    </row>
    <row r="36" spans="1:17" ht="186.75" customHeight="1">
      <c r="A36" s="130"/>
      <c r="B36" s="130"/>
      <c r="C36" s="130"/>
      <c r="D36" s="130"/>
      <c r="E36" s="126" t="s">
        <v>37</v>
      </c>
      <c r="F36" s="127"/>
      <c r="G36" s="127"/>
      <c r="H36" s="127"/>
      <c r="I36" s="127"/>
      <c r="J36" s="127"/>
      <c r="K36" s="127"/>
      <c r="L36" s="127"/>
      <c r="M36" s="127"/>
      <c r="N36" s="127"/>
      <c r="O36" s="127"/>
      <c r="P36" s="127"/>
      <c r="Q36" s="127"/>
    </row>
    <row r="37" spans="1:17" ht="115.5" customHeight="1">
      <c r="A37" s="130"/>
      <c r="B37" s="130"/>
      <c r="C37" s="130"/>
      <c r="D37" s="130"/>
      <c r="E37" s="128" t="s">
        <v>38</v>
      </c>
      <c r="F37" s="128"/>
      <c r="G37" s="128"/>
      <c r="H37" s="128"/>
      <c r="I37" s="128"/>
      <c r="J37" s="128"/>
      <c r="K37" s="128"/>
      <c r="L37" s="128"/>
      <c r="M37" s="128"/>
      <c r="N37" s="128"/>
      <c r="O37" s="128"/>
      <c r="P37" s="128"/>
      <c r="Q37" s="128"/>
    </row>
    <row r="38" spans="1:17" ht="66.75" customHeight="1">
      <c r="A38" s="130"/>
      <c r="B38" s="130"/>
      <c r="C38" s="130"/>
      <c r="D38" s="130"/>
      <c r="E38" s="126" t="s">
        <v>39</v>
      </c>
      <c r="F38" s="127"/>
      <c r="G38" s="127"/>
      <c r="H38" s="127"/>
      <c r="I38" s="127"/>
      <c r="J38" s="127"/>
      <c r="K38" s="127"/>
      <c r="L38" s="127"/>
      <c r="M38" s="127"/>
      <c r="N38" s="127"/>
      <c r="O38" s="127"/>
      <c r="P38" s="127"/>
      <c r="Q38" s="127"/>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32" t="s">
        <v>41</v>
      </c>
      <c r="B2" s="133"/>
      <c r="C2" s="133"/>
      <c r="D2" s="133"/>
      <c r="E2" s="133"/>
      <c r="F2" s="133"/>
      <c r="G2" s="133"/>
      <c r="H2" s="133"/>
      <c r="I2" s="133"/>
      <c r="J2" s="133"/>
      <c r="K2" s="133"/>
      <c r="L2" s="133"/>
      <c r="M2" s="133"/>
      <c r="N2" s="134"/>
    </row>
    <row r="3" spans="1:14">
      <c r="A3" s="135" t="s">
        <v>42</v>
      </c>
      <c r="B3" s="136"/>
      <c r="C3" s="136"/>
      <c r="D3" s="136"/>
      <c r="E3" s="136"/>
      <c r="F3" s="136"/>
      <c r="G3" s="136"/>
      <c r="H3" s="136"/>
      <c r="I3" s="136"/>
      <c r="J3" s="136"/>
      <c r="K3" s="136"/>
      <c r="L3" s="136"/>
      <c r="M3" s="136"/>
      <c r="N3" s="137"/>
    </row>
    <row r="4" spans="1:14" ht="46.5" customHeight="1">
      <c r="A4" s="4" t="s">
        <v>43</v>
      </c>
      <c r="B4" s="138" t="s">
        <v>44</v>
      </c>
      <c r="C4" s="138"/>
      <c r="D4" s="138"/>
      <c r="E4" s="138"/>
      <c r="F4" s="138"/>
      <c r="G4" s="138"/>
      <c r="H4" s="138"/>
      <c r="I4" s="138"/>
      <c r="J4" s="138"/>
      <c r="K4" s="138"/>
      <c r="L4" s="138"/>
      <c r="M4" s="138"/>
      <c r="N4" s="139"/>
    </row>
    <row r="5" spans="1:14" ht="45.75" customHeight="1">
      <c r="A5" s="140" t="s">
        <v>45</v>
      </c>
      <c r="B5" s="141"/>
      <c r="C5" s="141"/>
      <c r="D5" s="141"/>
      <c r="E5" s="141"/>
      <c r="F5" s="141"/>
      <c r="G5" s="141"/>
      <c r="H5" s="141"/>
      <c r="I5" s="141"/>
      <c r="J5" s="141"/>
      <c r="K5" s="141"/>
      <c r="L5" s="141"/>
      <c r="M5" s="141"/>
      <c r="N5" s="142"/>
    </row>
    <row r="6" spans="1:14" ht="29.25" customHeight="1">
      <c r="A6" s="140" t="s">
        <v>46</v>
      </c>
      <c r="B6" s="141"/>
      <c r="C6" s="141"/>
      <c r="D6" s="141"/>
      <c r="E6" s="141"/>
      <c r="F6" s="141"/>
      <c r="G6" s="141"/>
      <c r="H6" s="141"/>
      <c r="I6" s="141"/>
      <c r="J6" s="141"/>
      <c r="K6" s="141"/>
      <c r="L6" s="141"/>
      <c r="M6" s="141"/>
      <c r="N6" s="142"/>
    </row>
    <row r="7" spans="1:14" ht="17.25" customHeight="1">
      <c r="A7" s="5" t="s">
        <v>47</v>
      </c>
      <c r="B7" s="6"/>
      <c r="C7" s="6"/>
      <c r="D7" s="6"/>
      <c r="E7" s="6"/>
      <c r="F7" s="6"/>
      <c r="G7" s="6"/>
      <c r="H7" s="6"/>
      <c r="I7" s="6"/>
      <c r="J7" s="6"/>
      <c r="K7" s="6"/>
      <c r="L7" s="6"/>
      <c r="M7" s="6"/>
      <c r="N7" s="8"/>
    </row>
    <row r="8" spans="1:14" ht="51" customHeight="1">
      <c r="A8" s="140" t="s">
        <v>48</v>
      </c>
      <c r="B8" s="141"/>
      <c r="C8" s="141"/>
      <c r="D8" s="141"/>
      <c r="E8" s="141"/>
      <c r="F8" s="141"/>
      <c r="G8" s="141"/>
      <c r="H8" s="141"/>
      <c r="I8" s="141"/>
      <c r="J8" s="141"/>
      <c r="K8" s="141"/>
      <c r="L8" s="141"/>
      <c r="M8" s="141"/>
      <c r="N8" s="142"/>
    </row>
    <row r="9" spans="1:14" ht="36" customHeight="1">
      <c r="A9" s="140" t="s">
        <v>49</v>
      </c>
      <c r="B9" s="141"/>
      <c r="C9" s="141"/>
      <c r="D9" s="141"/>
      <c r="E9" s="141"/>
      <c r="F9" s="141"/>
      <c r="G9" s="141"/>
      <c r="H9" s="141"/>
      <c r="I9" s="141"/>
      <c r="J9" s="141"/>
      <c r="K9" s="141"/>
      <c r="L9" s="141"/>
      <c r="M9" s="141"/>
      <c r="N9" s="142"/>
    </row>
    <row r="10" spans="1:14" ht="30" customHeight="1">
      <c r="A10" s="140" t="s">
        <v>50</v>
      </c>
      <c r="B10" s="141"/>
      <c r="C10" s="141"/>
      <c r="D10" s="141"/>
      <c r="E10" s="141"/>
      <c r="F10" s="141"/>
      <c r="G10" s="141"/>
      <c r="H10" s="141"/>
      <c r="I10" s="141"/>
      <c r="J10" s="141"/>
      <c r="K10" s="141"/>
      <c r="L10" s="141"/>
      <c r="M10" s="141"/>
      <c r="N10" s="142"/>
    </row>
    <row r="11" spans="1:14" ht="18.75" customHeight="1">
      <c r="A11" s="140" t="s">
        <v>51</v>
      </c>
      <c r="B11" s="141"/>
      <c r="C11" s="141"/>
      <c r="D11" s="141"/>
      <c r="E11" s="141"/>
      <c r="F11" s="141"/>
      <c r="G11" s="141"/>
      <c r="H11" s="141"/>
      <c r="I11" s="141"/>
      <c r="J11" s="141"/>
      <c r="K11" s="141"/>
      <c r="L11" s="141"/>
      <c r="M11" s="141"/>
      <c r="N11" s="142"/>
    </row>
    <row r="12" spans="1:14">
      <c r="A12" s="135" t="s">
        <v>52</v>
      </c>
      <c r="B12" s="136"/>
      <c r="C12" s="136"/>
      <c r="D12" s="136"/>
      <c r="E12" s="136"/>
      <c r="F12" s="136"/>
      <c r="G12" s="136"/>
      <c r="H12" s="136"/>
      <c r="I12" s="136"/>
      <c r="J12" s="136"/>
      <c r="K12" s="136"/>
      <c r="L12" s="136"/>
      <c r="M12" s="136"/>
      <c r="N12" s="137"/>
    </row>
    <row r="13" spans="1:14">
      <c r="A13" s="7" t="s">
        <v>53</v>
      </c>
      <c r="N13" s="9"/>
    </row>
    <row r="14" spans="1:14" ht="117" customHeight="1">
      <c r="A14" s="143" t="s">
        <v>54</v>
      </c>
      <c r="B14" s="144"/>
      <c r="C14" s="144"/>
      <c r="D14" s="144"/>
      <c r="E14" s="144"/>
      <c r="F14" s="144"/>
      <c r="G14" s="144"/>
      <c r="H14" s="144"/>
      <c r="I14" s="144"/>
      <c r="J14" s="144"/>
      <c r="K14" s="144"/>
      <c r="L14" s="144"/>
      <c r="M14" s="144"/>
      <c r="N14" s="145"/>
    </row>
    <row r="15" spans="1:14" ht="28.5" customHeight="1">
      <c r="A15" s="146" t="s">
        <v>55</v>
      </c>
      <c r="B15" s="147"/>
      <c r="C15" s="147"/>
      <c r="D15" s="147"/>
      <c r="E15" s="147"/>
      <c r="F15" s="147"/>
      <c r="G15" s="147"/>
      <c r="H15" s="147"/>
      <c r="I15" s="147"/>
      <c r="J15" s="147"/>
      <c r="K15" s="147"/>
      <c r="L15" s="147"/>
      <c r="M15" s="147"/>
      <c r="N15" s="148"/>
    </row>
    <row r="16" spans="1:14" ht="120" customHeight="1">
      <c r="A16" s="149" t="s">
        <v>56</v>
      </c>
      <c r="B16" s="150"/>
      <c r="C16" s="150"/>
      <c r="D16" s="150"/>
      <c r="E16" s="150"/>
      <c r="F16" s="150"/>
      <c r="G16" s="150"/>
      <c r="H16" s="150"/>
      <c r="I16" s="150"/>
      <c r="J16" s="150"/>
      <c r="K16" s="150"/>
      <c r="L16" s="150"/>
      <c r="M16" s="150"/>
      <c r="N16" s="151"/>
    </row>
    <row r="17" spans="1:14" ht="13.5" customHeight="1">
      <c r="A17" s="140" t="s">
        <v>57</v>
      </c>
      <c r="B17" s="141"/>
      <c r="C17" s="141"/>
      <c r="D17" s="141"/>
      <c r="E17" s="141"/>
      <c r="F17" s="141"/>
      <c r="G17" s="141"/>
      <c r="H17" s="141"/>
      <c r="I17" s="141"/>
      <c r="J17" s="141"/>
      <c r="K17" s="141"/>
      <c r="L17" s="141"/>
      <c r="M17" s="141"/>
      <c r="N17" s="142"/>
    </row>
    <row r="18" spans="1:14" ht="15" customHeight="1">
      <c r="A18" s="140" t="s">
        <v>58</v>
      </c>
      <c r="B18" s="141"/>
      <c r="C18" s="141"/>
      <c r="D18" s="141"/>
      <c r="E18" s="141"/>
      <c r="F18" s="141"/>
      <c r="G18" s="141"/>
      <c r="H18" s="141"/>
      <c r="I18" s="141"/>
      <c r="J18" s="141"/>
      <c r="K18" s="141"/>
      <c r="L18" s="141"/>
      <c r="M18" s="141"/>
      <c r="N18" s="142"/>
    </row>
    <row r="19" spans="1:14" ht="49.5" customHeight="1">
      <c r="A19" s="140" t="s">
        <v>59</v>
      </c>
      <c r="B19" s="141"/>
      <c r="C19" s="141"/>
      <c r="D19" s="141"/>
      <c r="E19" s="141"/>
      <c r="F19" s="141"/>
      <c r="G19" s="141"/>
      <c r="H19" s="141"/>
      <c r="I19" s="141"/>
      <c r="J19" s="141"/>
      <c r="K19" s="141"/>
      <c r="L19" s="141"/>
      <c r="M19" s="141"/>
      <c r="N19" s="142"/>
    </row>
    <row r="20" spans="1:14">
      <c r="A20" s="135" t="s">
        <v>60</v>
      </c>
      <c r="B20" s="136"/>
      <c r="C20" s="136"/>
      <c r="D20" s="136"/>
      <c r="E20" s="136"/>
      <c r="F20" s="136"/>
      <c r="G20" s="136"/>
      <c r="H20" s="136"/>
      <c r="I20" s="136"/>
      <c r="J20" s="136"/>
      <c r="K20" s="136"/>
      <c r="L20" s="136"/>
      <c r="M20" s="136"/>
      <c r="N20" s="137"/>
    </row>
    <row r="21" spans="1:14" ht="77.25" customHeight="1">
      <c r="A21" s="152" t="s">
        <v>61</v>
      </c>
      <c r="B21" s="153"/>
      <c r="C21" s="153"/>
      <c r="D21" s="153"/>
      <c r="E21" s="153"/>
      <c r="F21" s="153"/>
      <c r="G21" s="153"/>
      <c r="H21" s="153"/>
      <c r="I21" s="153"/>
      <c r="J21" s="153"/>
      <c r="K21" s="153"/>
      <c r="L21" s="153"/>
      <c r="M21" s="153"/>
      <c r="N21" s="154"/>
    </row>
    <row r="22" spans="1:14">
      <c r="A22" s="135" t="s">
        <v>62</v>
      </c>
      <c r="B22" s="136"/>
      <c r="C22" s="136"/>
      <c r="D22" s="136"/>
      <c r="E22" s="136"/>
      <c r="F22" s="136"/>
      <c r="G22" s="136"/>
      <c r="H22" s="136"/>
      <c r="I22" s="136"/>
      <c r="J22" s="136"/>
      <c r="K22" s="136"/>
      <c r="L22" s="136"/>
      <c r="M22" s="136"/>
      <c r="N22" s="137"/>
    </row>
    <row r="23" spans="1:14" ht="51.75" customHeight="1">
      <c r="A23" s="152" t="s">
        <v>63</v>
      </c>
      <c r="B23" s="153"/>
      <c r="C23" s="153"/>
      <c r="D23" s="153"/>
      <c r="E23" s="153"/>
      <c r="F23" s="153"/>
      <c r="G23" s="153"/>
      <c r="H23" s="153"/>
      <c r="I23" s="153"/>
      <c r="J23" s="153"/>
      <c r="K23" s="153"/>
      <c r="L23" s="153"/>
      <c r="M23" s="153"/>
      <c r="N23" s="154"/>
    </row>
    <row r="24" spans="1:14">
      <c r="A24" s="135" t="s">
        <v>64</v>
      </c>
      <c r="B24" s="136"/>
      <c r="C24" s="136"/>
      <c r="D24" s="136"/>
      <c r="E24" s="136"/>
      <c r="F24" s="136"/>
      <c r="G24" s="136"/>
      <c r="H24" s="136"/>
      <c r="I24" s="136"/>
      <c r="J24" s="136"/>
      <c r="K24" s="136"/>
      <c r="L24" s="136"/>
      <c r="M24" s="136"/>
      <c r="N24" s="137"/>
    </row>
    <row r="25" spans="1:14" ht="14.25" customHeight="1">
      <c r="A25" s="152" t="s">
        <v>65</v>
      </c>
      <c r="B25" s="153"/>
      <c r="C25" s="153"/>
      <c r="D25" s="153"/>
      <c r="E25" s="153"/>
      <c r="F25" s="153"/>
      <c r="G25" s="153"/>
      <c r="H25" s="153"/>
      <c r="I25" s="153"/>
      <c r="J25" s="153"/>
      <c r="K25" s="153"/>
      <c r="L25" s="153"/>
      <c r="M25" s="153"/>
      <c r="N25" s="154"/>
    </row>
    <row r="26" spans="1:14">
      <c r="A26" s="135" t="s">
        <v>66</v>
      </c>
      <c r="B26" s="136"/>
      <c r="C26" s="136"/>
      <c r="D26" s="136"/>
      <c r="E26" s="136"/>
      <c r="F26" s="136"/>
      <c r="G26" s="136"/>
      <c r="H26" s="136"/>
      <c r="I26" s="136"/>
      <c r="J26" s="136"/>
      <c r="K26" s="136"/>
      <c r="L26" s="136"/>
      <c r="M26" s="136"/>
      <c r="N26" s="137"/>
    </row>
    <row r="27" spans="1:14" ht="63" customHeight="1">
      <c r="A27" s="152" t="s">
        <v>67</v>
      </c>
      <c r="B27" s="153"/>
      <c r="C27" s="153"/>
      <c r="D27" s="153"/>
      <c r="E27" s="153"/>
      <c r="F27" s="153"/>
      <c r="G27" s="153"/>
      <c r="H27" s="153"/>
      <c r="I27" s="153"/>
      <c r="J27" s="153"/>
      <c r="K27" s="153"/>
      <c r="L27" s="153"/>
      <c r="M27" s="153"/>
      <c r="N27" s="154"/>
    </row>
    <row r="28" spans="1:14">
      <c r="A28" s="135" t="s">
        <v>68</v>
      </c>
      <c r="B28" s="136"/>
      <c r="C28" s="136"/>
      <c r="D28" s="136"/>
      <c r="E28" s="136"/>
      <c r="F28" s="136"/>
      <c r="G28" s="136"/>
      <c r="H28" s="136"/>
      <c r="I28" s="136"/>
      <c r="J28" s="136"/>
      <c r="K28" s="136"/>
      <c r="L28" s="136"/>
      <c r="M28" s="136"/>
      <c r="N28" s="137"/>
    </row>
    <row r="29" spans="1:14" ht="17.25" customHeight="1">
      <c r="A29" s="152" t="s">
        <v>69</v>
      </c>
      <c r="B29" s="153"/>
      <c r="C29" s="153"/>
      <c r="D29" s="153"/>
      <c r="E29" s="153"/>
      <c r="F29" s="153"/>
      <c r="G29" s="153"/>
      <c r="H29" s="153"/>
      <c r="I29" s="153"/>
      <c r="J29" s="153"/>
      <c r="K29" s="153"/>
      <c r="L29" s="153"/>
      <c r="M29" s="153"/>
      <c r="N29" s="154"/>
    </row>
    <row r="30" spans="1:14" ht="36" customHeight="1">
      <c r="A30" s="152" t="s">
        <v>70</v>
      </c>
      <c r="B30" s="153"/>
      <c r="C30" s="153"/>
      <c r="D30" s="153"/>
      <c r="E30" s="153"/>
      <c r="F30" s="153"/>
      <c r="G30" s="153"/>
      <c r="H30" s="153"/>
      <c r="I30" s="153"/>
      <c r="J30" s="153"/>
      <c r="K30" s="153"/>
      <c r="L30" s="153"/>
      <c r="M30" s="153"/>
      <c r="N30" s="154"/>
    </row>
    <row r="31" spans="1:14">
      <c r="A31" s="135" t="s">
        <v>71</v>
      </c>
      <c r="B31" s="136"/>
      <c r="C31" s="136"/>
      <c r="D31" s="136"/>
      <c r="E31" s="136"/>
      <c r="F31" s="136"/>
      <c r="G31" s="136"/>
      <c r="H31" s="136"/>
      <c r="I31" s="136"/>
      <c r="J31" s="136"/>
      <c r="K31" s="136"/>
      <c r="L31" s="136"/>
      <c r="M31" s="136"/>
      <c r="N31" s="137"/>
    </row>
    <row r="32" spans="1:14">
      <c r="A32" s="135" t="s">
        <v>72</v>
      </c>
      <c r="B32" s="136"/>
      <c r="C32" s="136"/>
      <c r="D32" s="136"/>
      <c r="E32" s="136"/>
      <c r="F32" s="136"/>
      <c r="G32" s="136"/>
      <c r="H32" s="136"/>
      <c r="I32" s="136"/>
      <c r="J32" s="136"/>
      <c r="K32" s="136"/>
      <c r="L32" s="136"/>
      <c r="M32" s="136"/>
      <c r="N32" s="137"/>
    </row>
    <row r="33" spans="1:14" ht="34.5" customHeight="1">
      <c r="A33" s="152" t="s">
        <v>73</v>
      </c>
      <c r="B33" s="153"/>
      <c r="C33" s="153"/>
      <c r="D33" s="153"/>
      <c r="E33" s="153"/>
      <c r="F33" s="153"/>
      <c r="G33" s="153"/>
      <c r="H33" s="153"/>
      <c r="I33" s="153"/>
      <c r="J33" s="153"/>
      <c r="K33" s="153"/>
      <c r="L33" s="153"/>
      <c r="M33" s="153"/>
      <c r="N33" s="154"/>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abSelected="1" topLeftCell="A13" zoomScale="90" zoomScaleNormal="90" workbookViewId="0">
      <selection activeCell="K41" sqref="K41"/>
    </sheetView>
  </sheetViews>
  <sheetFormatPr defaultColWidth="9.109375" defaultRowHeight="13.8"/>
  <cols>
    <col min="1" max="1" width="6.33203125" style="55" customWidth="1"/>
    <col min="2" max="2" width="46.77734375" style="32" customWidth="1"/>
    <col min="3" max="3" width="9.33203125" style="32" customWidth="1"/>
    <col min="4" max="4" width="9.88671875" style="32" customWidth="1"/>
    <col min="5" max="5" width="9.88671875" style="56" customWidth="1"/>
    <col min="6" max="6" width="12.44140625" style="32" customWidth="1"/>
    <col min="7" max="7" width="81.44140625" style="32" bestFit="1" customWidth="1"/>
    <col min="8" max="8" width="9.109375" style="32" customWidth="1"/>
    <col min="9" max="9" width="9.5546875" style="32" customWidth="1"/>
    <col min="10" max="10" width="10.6640625" style="32" customWidth="1"/>
    <col min="11" max="11" width="13.109375" style="32" customWidth="1"/>
    <col min="12" max="12" width="9.109375" style="32"/>
    <col min="13" max="13" width="10" style="32" bestFit="1" customWidth="1"/>
    <col min="14" max="16384" width="9.109375" style="32"/>
  </cols>
  <sheetData>
    <row r="1" spans="1:11">
      <c r="A1" s="156"/>
      <c r="B1" s="156"/>
      <c r="C1" s="28"/>
      <c r="D1" s="28"/>
      <c r="E1" s="29"/>
      <c r="F1" s="28"/>
      <c r="G1" s="30"/>
      <c r="H1" s="30"/>
      <c r="I1" s="30"/>
      <c r="J1" s="31"/>
      <c r="K1" s="31"/>
    </row>
    <row r="2" spans="1:11">
      <c r="A2" s="156"/>
      <c r="B2" s="156"/>
      <c r="C2" s="28"/>
      <c r="D2" s="28"/>
      <c r="E2" s="29"/>
      <c r="F2" s="28"/>
      <c r="G2" s="28"/>
      <c r="H2" s="28"/>
      <c r="I2" s="31"/>
      <c r="J2" s="31"/>
      <c r="K2" s="31"/>
    </row>
    <row r="3" spans="1:11">
      <c r="A3" s="155"/>
      <c r="B3" s="155"/>
      <c r="C3" s="155"/>
      <c r="D3" s="155"/>
      <c r="E3" s="155"/>
      <c r="F3" s="155"/>
      <c r="G3" s="155"/>
      <c r="H3" s="155"/>
      <c r="I3" s="155"/>
      <c r="J3" s="155"/>
      <c r="K3" s="33"/>
    </row>
    <row r="4" spans="1:11">
      <c r="A4" s="155" t="s">
        <v>101</v>
      </c>
      <c r="B4" s="155"/>
      <c r="C4" s="155"/>
      <c r="D4" s="155"/>
      <c r="E4" s="155"/>
      <c r="F4" s="155"/>
      <c r="G4" s="155"/>
      <c r="H4" s="155"/>
      <c r="I4" s="155"/>
    </row>
    <row r="5" spans="1:11">
      <c r="A5" s="157" t="s">
        <v>100</v>
      </c>
      <c r="B5" s="157"/>
      <c r="C5" s="157"/>
      <c r="D5" s="157"/>
      <c r="E5" s="157"/>
      <c r="F5" s="157"/>
      <c r="G5" s="157"/>
      <c r="H5" s="157"/>
      <c r="I5" s="157"/>
      <c r="J5" s="157"/>
      <c r="K5" s="157"/>
    </row>
    <row r="6" spans="1:11">
      <c r="A6" s="157"/>
      <c r="B6" s="157"/>
      <c r="C6" s="157"/>
      <c r="D6" s="157"/>
      <c r="E6" s="157"/>
      <c r="F6" s="157"/>
      <c r="G6" s="157"/>
      <c r="H6" s="157"/>
      <c r="I6" s="157"/>
      <c r="J6" s="157"/>
      <c r="K6" s="157"/>
    </row>
    <row r="7" spans="1:11" s="34" customFormat="1" ht="82.8">
      <c r="A7" s="70" t="s">
        <v>74</v>
      </c>
      <c r="B7" s="72" t="s">
        <v>75</v>
      </c>
      <c r="C7" s="70" t="s">
        <v>76</v>
      </c>
      <c r="D7" s="71" t="s">
        <v>81</v>
      </c>
      <c r="E7" s="71" t="s">
        <v>84</v>
      </c>
      <c r="F7" s="71" t="s">
        <v>85</v>
      </c>
      <c r="G7" s="70" t="s">
        <v>77</v>
      </c>
      <c r="H7" s="70" t="s">
        <v>78</v>
      </c>
      <c r="I7" s="71" t="s">
        <v>79</v>
      </c>
      <c r="J7" s="71" t="s">
        <v>86</v>
      </c>
      <c r="K7" s="71" t="s">
        <v>87</v>
      </c>
    </row>
    <row r="8" spans="1:11" s="34" customFormat="1" ht="15" customHeight="1">
      <c r="A8" s="25"/>
      <c r="B8" s="27" t="s">
        <v>102</v>
      </c>
      <c r="C8" s="23"/>
      <c r="D8" s="26"/>
      <c r="E8" s="26"/>
      <c r="F8" s="26"/>
      <c r="G8" s="25"/>
      <c r="H8" s="23"/>
      <c r="I8" s="24"/>
      <c r="J8" s="24"/>
      <c r="K8" s="24"/>
    </row>
    <row r="9" spans="1:11" s="60" customFormat="1" ht="14.4">
      <c r="A9" s="25"/>
      <c r="B9" s="77" t="s">
        <v>120</v>
      </c>
      <c r="C9" s="73" t="s">
        <v>80</v>
      </c>
      <c r="D9" s="74">
        <v>40</v>
      </c>
      <c r="E9" s="74">
        <v>35</v>
      </c>
      <c r="F9" s="65">
        <f>D9*E9</f>
        <v>1400</v>
      </c>
      <c r="G9" s="61" t="s">
        <v>97</v>
      </c>
      <c r="H9" s="80" t="s">
        <v>80</v>
      </c>
      <c r="I9" s="81">
        <v>4</v>
      </c>
      <c r="J9" s="65">
        <v>313.33</v>
      </c>
      <c r="K9" s="65">
        <f>J9*I9</f>
        <v>1253.32</v>
      </c>
    </row>
    <row r="10" spans="1:11" s="60" customFormat="1" ht="14.4">
      <c r="A10" s="25"/>
      <c r="B10" s="77"/>
      <c r="C10" s="73"/>
      <c r="D10" s="64"/>
      <c r="E10" s="65"/>
      <c r="F10" s="65"/>
      <c r="G10" s="61" t="s">
        <v>103</v>
      </c>
      <c r="H10" s="80" t="s">
        <v>80</v>
      </c>
      <c r="I10" s="81">
        <v>2</v>
      </c>
      <c r="J10" s="65">
        <v>212.4</v>
      </c>
      <c r="K10" s="65">
        <f>J10*I10</f>
        <v>424.8</v>
      </c>
    </row>
    <row r="11" spans="1:11" s="60" customFormat="1" ht="14.4">
      <c r="A11" s="25"/>
      <c r="B11" s="77" t="s">
        <v>121</v>
      </c>
      <c r="C11" s="73" t="s">
        <v>80</v>
      </c>
      <c r="D11" s="64">
        <v>16</v>
      </c>
      <c r="E11" s="92">
        <v>35</v>
      </c>
      <c r="F11" s="65">
        <f>D11*E11</f>
        <v>560</v>
      </c>
      <c r="G11" s="61"/>
      <c r="H11" s="80"/>
      <c r="I11" s="81"/>
      <c r="J11" s="65"/>
      <c r="K11" s="65"/>
    </row>
    <row r="12" spans="1:11" s="60" customFormat="1" ht="27.6">
      <c r="A12" s="25"/>
      <c r="B12" s="77" t="s">
        <v>123</v>
      </c>
      <c r="C12" s="73" t="s">
        <v>122</v>
      </c>
      <c r="D12" s="64">
        <v>1</v>
      </c>
      <c r="E12" s="92">
        <v>200</v>
      </c>
      <c r="F12" s="65">
        <f>D12*E12</f>
        <v>200</v>
      </c>
      <c r="G12" s="61"/>
      <c r="H12" s="80"/>
      <c r="I12" s="81"/>
      <c r="J12" s="65"/>
      <c r="K12" s="65"/>
    </row>
    <row r="13" spans="1:11" s="60" customFormat="1" ht="14.4">
      <c r="A13" s="25"/>
      <c r="B13" s="62"/>
      <c r="C13" s="73"/>
      <c r="D13" s="64"/>
      <c r="E13" s="65"/>
      <c r="F13" s="65"/>
      <c r="G13" s="66"/>
      <c r="H13" s="63"/>
      <c r="I13" s="81"/>
      <c r="J13" s="65"/>
      <c r="K13" s="65"/>
    </row>
    <row r="14" spans="1:11" s="60" customFormat="1" ht="15.6">
      <c r="A14" s="25"/>
      <c r="B14" s="27" t="s">
        <v>96</v>
      </c>
      <c r="C14" s="73"/>
      <c r="D14" s="64"/>
      <c r="E14" s="65"/>
      <c r="F14" s="65"/>
      <c r="G14" s="66"/>
      <c r="H14" s="66"/>
      <c r="I14" s="81"/>
      <c r="J14" s="66"/>
      <c r="K14" s="66"/>
    </row>
    <row r="15" spans="1:11" s="60" customFormat="1" ht="14.4">
      <c r="A15" s="25"/>
      <c r="B15" s="91" t="s">
        <v>104</v>
      </c>
      <c r="C15" s="73" t="s">
        <v>80</v>
      </c>
      <c r="D15" s="76">
        <v>1</v>
      </c>
      <c r="E15" s="101">
        <v>300</v>
      </c>
      <c r="F15" s="65">
        <f>D15*E15</f>
        <v>300</v>
      </c>
      <c r="G15" s="61"/>
      <c r="H15" s="63"/>
      <c r="I15" s="81"/>
      <c r="J15" s="65"/>
      <c r="K15" s="65"/>
    </row>
    <row r="16" spans="1:11" s="60" customFormat="1" ht="14.4">
      <c r="A16" s="25"/>
      <c r="B16" s="77" t="s">
        <v>111</v>
      </c>
      <c r="C16" s="73" t="s">
        <v>80</v>
      </c>
      <c r="D16" s="76">
        <v>1</v>
      </c>
      <c r="E16" s="96">
        <v>178</v>
      </c>
      <c r="F16" s="65">
        <f>D16*E16</f>
        <v>178</v>
      </c>
      <c r="G16" s="61" t="s">
        <v>124</v>
      </c>
      <c r="H16" s="80" t="s">
        <v>80</v>
      </c>
      <c r="I16" s="81">
        <v>1</v>
      </c>
      <c r="J16" s="65">
        <v>1250</v>
      </c>
      <c r="K16" s="65">
        <f t="shared" ref="K16:K31" si="0">J16*I16</f>
        <v>1250</v>
      </c>
    </row>
    <row r="17" spans="1:11" s="60" customFormat="1" ht="14.4">
      <c r="A17" s="25"/>
      <c r="B17" s="77" t="s">
        <v>112</v>
      </c>
      <c r="C17" s="73" t="s">
        <v>80</v>
      </c>
      <c r="D17" s="64">
        <v>15</v>
      </c>
      <c r="E17" s="96">
        <v>117</v>
      </c>
      <c r="F17" s="65">
        <f t="shared" ref="F17" si="1">D17*E17</f>
        <v>1755</v>
      </c>
      <c r="G17" s="61" t="s">
        <v>125</v>
      </c>
      <c r="H17" s="80" t="s">
        <v>80</v>
      </c>
      <c r="I17" s="81">
        <v>4</v>
      </c>
      <c r="J17" s="65">
        <v>1200</v>
      </c>
      <c r="K17" s="65">
        <f t="shared" si="0"/>
        <v>4800</v>
      </c>
    </row>
    <row r="18" spans="1:11" s="60" customFormat="1" ht="14.4">
      <c r="A18" s="25"/>
      <c r="B18" s="79" t="s">
        <v>105</v>
      </c>
      <c r="C18" s="73" t="s">
        <v>98</v>
      </c>
      <c r="D18" s="69">
        <v>13</v>
      </c>
      <c r="E18" s="96">
        <v>67</v>
      </c>
      <c r="F18" s="74">
        <f>D18*E18</f>
        <v>871</v>
      </c>
      <c r="G18" s="61" t="s">
        <v>126</v>
      </c>
      <c r="H18" s="80" t="s">
        <v>80</v>
      </c>
      <c r="I18" s="81">
        <v>12</v>
      </c>
      <c r="J18" s="102">
        <v>1200</v>
      </c>
      <c r="K18" s="81">
        <f t="shared" si="0"/>
        <v>14400</v>
      </c>
    </row>
    <row r="19" spans="1:11" s="60" customFormat="1" ht="14.4">
      <c r="A19" s="25"/>
      <c r="B19" s="79" t="s">
        <v>106</v>
      </c>
      <c r="C19" s="73" t="s">
        <v>80</v>
      </c>
      <c r="D19" s="69">
        <v>16</v>
      </c>
      <c r="E19" s="74">
        <v>65</v>
      </c>
      <c r="F19" s="74">
        <f>D19*E19</f>
        <v>1040</v>
      </c>
      <c r="G19" s="61" t="s">
        <v>127</v>
      </c>
      <c r="H19" s="80" t="s">
        <v>80</v>
      </c>
      <c r="I19" s="81">
        <v>8</v>
      </c>
      <c r="J19" s="102">
        <v>900</v>
      </c>
      <c r="K19" s="81">
        <f t="shared" si="0"/>
        <v>7200</v>
      </c>
    </row>
    <row r="20" spans="1:11" s="60" customFormat="1" ht="14.4">
      <c r="A20" s="25"/>
      <c r="B20" s="79"/>
      <c r="C20" s="69"/>
      <c r="D20" s="69"/>
      <c r="E20" s="96"/>
      <c r="F20" s="74"/>
      <c r="G20" s="61" t="s">
        <v>131</v>
      </c>
      <c r="H20" s="80" t="s">
        <v>80</v>
      </c>
      <c r="I20" s="81">
        <v>1</v>
      </c>
      <c r="J20" s="102">
        <v>2300</v>
      </c>
      <c r="K20" s="81">
        <f t="shared" si="0"/>
        <v>2300</v>
      </c>
    </row>
    <row r="21" spans="1:11" s="60" customFormat="1" ht="14.4">
      <c r="A21" s="25"/>
      <c r="B21" s="79"/>
      <c r="C21" s="69"/>
      <c r="D21" s="69"/>
      <c r="E21" s="96"/>
      <c r="F21" s="74"/>
      <c r="G21" s="61" t="s">
        <v>128</v>
      </c>
      <c r="H21" s="80" t="s">
        <v>80</v>
      </c>
      <c r="I21" s="81">
        <v>3</v>
      </c>
      <c r="J21" s="102">
        <v>1800</v>
      </c>
      <c r="K21" s="81">
        <f t="shared" si="0"/>
        <v>5400</v>
      </c>
    </row>
    <row r="22" spans="1:11" s="60" customFormat="1" ht="14.4">
      <c r="A22" s="25"/>
      <c r="B22" s="79"/>
      <c r="C22" s="69"/>
      <c r="D22" s="69"/>
      <c r="E22" s="96"/>
      <c r="F22" s="74"/>
      <c r="G22" s="61" t="s">
        <v>129</v>
      </c>
      <c r="H22" s="80" t="s">
        <v>80</v>
      </c>
      <c r="I22" s="81">
        <v>1</v>
      </c>
      <c r="J22" s="102">
        <v>2300</v>
      </c>
      <c r="K22" s="81">
        <f t="shared" si="0"/>
        <v>2300</v>
      </c>
    </row>
    <row r="23" spans="1:11" s="60" customFormat="1" ht="14.4">
      <c r="A23" s="25"/>
      <c r="B23" s="79"/>
      <c r="C23" s="69"/>
      <c r="D23" s="69"/>
      <c r="E23" s="96"/>
      <c r="F23" s="74"/>
      <c r="G23" s="61" t="s">
        <v>130</v>
      </c>
      <c r="H23" s="80" t="s">
        <v>80</v>
      </c>
      <c r="I23" s="81">
        <v>2</v>
      </c>
      <c r="J23" s="102">
        <v>2200</v>
      </c>
      <c r="K23" s="81">
        <f t="shared" si="0"/>
        <v>4400</v>
      </c>
    </row>
    <row r="24" spans="1:11" s="60" customFormat="1" ht="14.4">
      <c r="A24" s="25"/>
      <c r="B24" s="79"/>
      <c r="C24" s="69"/>
      <c r="D24" s="69"/>
      <c r="E24" s="96"/>
      <c r="F24" s="74"/>
      <c r="G24" s="61" t="s">
        <v>132</v>
      </c>
      <c r="H24" s="80" t="s">
        <v>80</v>
      </c>
      <c r="I24" s="81">
        <v>3</v>
      </c>
      <c r="J24" s="102">
        <v>900</v>
      </c>
      <c r="K24" s="81">
        <f t="shared" si="0"/>
        <v>2700</v>
      </c>
    </row>
    <row r="25" spans="1:11" s="60" customFormat="1" ht="14.4">
      <c r="A25" s="25"/>
      <c r="B25" s="79"/>
      <c r="C25" s="69"/>
      <c r="D25" s="69"/>
      <c r="E25" s="96"/>
      <c r="F25" s="74"/>
      <c r="G25" s="61" t="s">
        <v>133</v>
      </c>
      <c r="H25" s="80" t="s">
        <v>80</v>
      </c>
      <c r="I25" s="81">
        <v>1</v>
      </c>
      <c r="J25" s="102">
        <v>600</v>
      </c>
      <c r="K25" s="81">
        <f t="shared" si="0"/>
        <v>600</v>
      </c>
    </row>
    <row r="26" spans="1:11" s="60" customFormat="1" ht="14.4">
      <c r="A26" s="25"/>
      <c r="B26" s="79"/>
      <c r="C26" s="69"/>
      <c r="D26" s="69"/>
      <c r="E26" s="96"/>
      <c r="F26" s="74"/>
      <c r="G26" s="61" t="s">
        <v>134</v>
      </c>
      <c r="H26" s="80" t="s">
        <v>80</v>
      </c>
      <c r="I26" s="81">
        <v>2</v>
      </c>
      <c r="J26" s="102">
        <v>300</v>
      </c>
      <c r="K26" s="81">
        <f t="shared" si="0"/>
        <v>600</v>
      </c>
    </row>
    <row r="27" spans="1:11" s="60" customFormat="1" ht="14.4">
      <c r="A27" s="25"/>
      <c r="B27" s="79"/>
      <c r="C27" s="69"/>
      <c r="D27" s="69"/>
      <c r="E27" s="74"/>
      <c r="F27" s="74"/>
      <c r="G27" s="61" t="s">
        <v>135</v>
      </c>
      <c r="H27" s="80" t="s">
        <v>80</v>
      </c>
      <c r="I27" s="81">
        <v>4</v>
      </c>
      <c r="J27" s="102">
        <v>150</v>
      </c>
      <c r="K27" s="81">
        <f t="shared" si="0"/>
        <v>600</v>
      </c>
    </row>
    <row r="28" spans="1:11" s="60" customFormat="1" ht="14.4">
      <c r="A28" s="25"/>
      <c r="B28" s="79"/>
      <c r="C28" s="69"/>
      <c r="D28" s="69"/>
      <c r="E28" s="74"/>
      <c r="F28" s="74"/>
      <c r="G28" s="61" t="s">
        <v>136</v>
      </c>
      <c r="H28" s="80" t="s">
        <v>80</v>
      </c>
      <c r="I28" s="81">
        <v>4</v>
      </c>
      <c r="J28" s="102">
        <v>30</v>
      </c>
      <c r="K28" s="81">
        <f t="shared" si="0"/>
        <v>120</v>
      </c>
    </row>
    <row r="29" spans="1:11" s="60" customFormat="1" ht="14.4">
      <c r="A29" s="25"/>
      <c r="B29" s="68"/>
      <c r="C29" s="78"/>
      <c r="D29" s="76"/>
      <c r="E29" s="74"/>
      <c r="F29" s="74"/>
      <c r="G29" s="61" t="s">
        <v>137</v>
      </c>
      <c r="H29" s="80" t="s">
        <v>80</v>
      </c>
      <c r="I29" s="81">
        <v>1</v>
      </c>
      <c r="J29" s="102">
        <v>90</v>
      </c>
      <c r="K29" s="81">
        <f t="shared" si="0"/>
        <v>90</v>
      </c>
    </row>
    <row r="30" spans="1:11" s="60" customFormat="1" ht="14.4">
      <c r="A30" s="25"/>
      <c r="B30" s="68"/>
      <c r="C30" s="78"/>
      <c r="D30" s="76"/>
      <c r="E30" s="74"/>
      <c r="F30" s="74"/>
      <c r="G30" s="61" t="s">
        <v>138</v>
      </c>
      <c r="H30" s="80" t="s">
        <v>80</v>
      </c>
      <c r="I30" s="81">
        <v>1</v>
      </c>
      <c r="J30" s="102">
        <v>250</v>
      </c>
      <c r="K30" s="81">
        <f t="shared" si="0"/>
        <v>250</v>
      </c>
    </row>
    <row r="31" spans="1:11" s="60" customFormat="1" ht="14.4">
      <c r="A31" s="25"/>
      <c r="B31" s="79"/>
      <c r="C31" s="83"/>
      <c r="D31" s="69"/>
      <c r="E31" s="74"/>
      <c r="F31" s="74"/>
      <c r="G31" s="61" t="s">
        <v>139</v>
      </c>
      <c r="H31" s="80" t="s">
        <v>80</v>
      </c>
      <c r="I31" s="81">
        <v>12</v>
      </c>
      <c r="J31" s="102">
        <v>130</v>
      </c>
      <c r="K31" s="81">
        <f t="shared" si="0"/>
        <v>1560</v>
      </c>
    </row>
    <row r="32" spans="1:11" s="60" customFormat="1" ht="14.4">
      <c r="A32" s="25"/>
      <c r="B32" s="68"/>
      <c r="C32" s="69"/>
      <c r="D32" s="69"/>
      <c r="E32" s="74"/>
      <c r="F32" s="74"/>
      <c r="G32" s="68" t="s">
        <v>107</v>
      </c>
      <c r="H32" s="78" t="s">
        <v>108</v>
      </c>
      <c r="I32" s="76">
        <f>21/3</f>
        <v>7</v>
      </c>
      <c r="J32" s="82">
        <v>57.5</v>
      </c>
      <c r="K32" s="69">
        <f>J32*I32</f>
        <v>402.5</v>
      </c>
    </row>
    <row r="33" spans="1:13" s="60" customFormat="1" ht="14.4">
      <c r="A33" s="25"/>
      <c r="B33" s="68" t="s">
        <v>109</v>
      </c>
      <c r="C33" s="78" t="s">
        <v>98</v>
      </c>
      <c r="D33" s="88">
        <v>30</v>
      </c>
      <c r="E33" s="74">
        <v>18</v>
      </c>
      <c r="F33" s="74">
        <f>D33*E33</f>
        <v>540</v>
      </c>
      <c r="G33" s="68" t="s">
        <v>110</v>
      </c>
      <c r="H33" s="75" t="s">
        <v>98</v>
      </c>
      <c r="I33" s="89">
        <v>35</v>
      </c>
      <c r="J33" s="86">
        <v>31.67</v>
      </c>
      <c r="K33" s="81">
        <f t="shared" ref="K33" si="2">J33*I33</f>
        <v>1108.45</v>
      </c>
    </row>
    <row r="34" spans="1:13" s="60" customFormat="1" ht="14.4">
      <c r="A34" s="25"/>
      <c r="B34" s="68" t="s">
        <v>113</v>
      </c>
      <c r="C34" s="75" t="s">
        <v>98</v>
      </c>
      <c r="D34" s="88">
        <v>30</v>
      </c>
      <c r="E34" s="74">
        <v>11</v>
      </c>
      <c r="F34" s="74">
        <f>D34*E34</f>
        <v>330</v>
      </c>
      <c r="G34" s="84" t="s">
        <v>114</v>
      </c>
      <c r="H34" s="75" t="s">
        <v>98</v>
      </c>
      <c r="I34" s="90">
        <v>30</v>
      </c>
      <c r="J34" s="86">
        <v>6.09</v>
      </c>
      <c r="K34" s="81">
        <f t="shared" ref="K34:K38" si="3">J34*I34</f>
        <v>182.7</v>
      </c>
    </row>
    <row r="35" spans="1:13" s="60" customFormat="1" ht="14.4">
      <c r="A35" s="25"/>
      <c r="B35" s="68"/>
      <c r="C35" s="75"/>
      <c r="D35" s="76"/>
      <c r="E35" s="74"/>
      <c r="F35" s="74"/>
      <c r="G35" s="87" t="s">
        <v>118</v>
      </c>
      <c r="H35" s="78" t="s">
        <v>80</v>
      </c>
      <c r="I35" s="85">
        <v>2</v>
      </c>
      <c r="J35" s="86">
        <v>19.5</v>
      </c>
      <c r="K35" s="81">
        <f t="shared" si="3"/>
        <v>39</v>
      </c>
    </row>
    <row r="36" spans="1:13" s="60" customFormat="1" ht="14.4">
      <c r="A36" s="25"/>
      <c r="B36" s="66"/>
      <c r="C36" s="66"/>
      <c r="D36" s="66"/>
      <c r="E36" s="66"/>
      <c r="F36" s="66"/>
      <c r="G36" s="84" t="s">
        <v>119</v>
      </c>
      <c r="H36" s="80" t="s">
        <v>108</v>
      </c>
      <c r="I36" s="85">
        <v>1</v>
      </c>
      <c r="J36" s="86">
        <v>137.5</v>
      </c>
      <c r="K36" s="81">
        <f t="shared" si="3"/>
        <v>137.5</v>
      </c>
    </row>
    <row r="37" spans="1:13" s="60" customFormat="1" ht="14.4">
      <c r="A37" s="25"/>
      <c r="B37" s="66"/>
      <c r="C37" s="66"/>
      <c r="D37" s="66"/>
      <c r="E37" s="66"/>
      <c r="F37" s="66"/>
      <c r="G37" s="84" t="s">
        <v>115</v>
      </c>
      <c r="H37" s="80" t="s">
        <v>108</v>
      </c>
      <c r="I37" s="81">
        <v>1</v>
      </c>
      <c r="J37" s="86">
        <v>86.42</v>
      </c>
      <c r="K37" s="81">
        <f t="shared" si="3"/>
        <v>86.42</v>
      </c>
    </row>
    <row r="38" spans="1:13" s="100" customFormat="1" ht="27.6">
      <c r="A38" s="25"/>
      <c r="B38" s="93" t="s">
        <v>116</v>
      </c>
      <c r="C38" s="94" t="s">
        <v>80</v>
      </c>
      <c r="D38" s="95">
        <v>1</v>
      </c>
      <c r="E38" s="96">
        <v>68</v>
      </c>
      <c r="F38" s="96">
        <f>D38*E38</f>
        <v>68</v>
      </c>
      <c r="G38" s="84" t="s">
        <v>117</v>
      </c>
      <c r="H38" s="97" t="s">
        <v>80</v>
      </c>
      <c r="I38" s="98">
        <v>1</v>
      </c>
      <c r="J38" s="98">
        <v>87</v>
      </c>
      <c r="K38" s="99">
        <f t="shared" si="3"/>
        <v>87</v>
      </c>
      <c r="L38" s="35"/>
      <c r="M38" s="35"/>
    </row>
    <row r="39" spans="1:13" s="36" customFormat="1" ht="14.4">
      <c r="A39" s="25"/>
      <c r="B39" s="67"/>
      <c r="C39" s="67"/>
      <c r="D39" s="67"/>
      <c r="E39" s="67"/>
      <c r="F39" s="67"/>
      <c r="G39" s="67"/>
      <c r="H39" s="63"/>
      <c r="I39" s="64"/>
      <c r="J39" s="65"/>
      <c r="K39" s="67"/>
      <c r="L39" s="35"/>
      <c r="M39" s="35"/>
    </row>
    <row r="40" spans="1:13" ht="14.4">
      <c r="A40" s="22"/>
      <c r="B40" s="37" t="s">
        <v>89</v>
      </c>
      <c r="C40" s="38"/>
      <c r="D40" s="41"/>
      <c r="E40" s="42"/>
      <c r="F40" s="43">
        <f>SUM(F9:F39)</f>
        <v>7242</v>
      </c>
      <c r="G40" s="37" t="s">
        <v>88</v>
      </c>
      <c r="H40" s="38"/>
      <c r="I40" s="39"/>
      <c r="J40" s="39"/>
      <c r="K40" s="40">
        <f>SUM(K9:K39)</f>
        <v>52291.689999999988</v>
      </c>
    </row>
    <row r="41" spans="1:13" ht="14.4">
      <c r="A41" s="22"/>
      <c r="B41" s="37"/>
      <c r="C41" s="38"/>
      <c r="D41" s="41"/>
      <c r="E41" s="42"/>
      <c r="F41" s="43"/>
      <c r="G41" s="44" t="s">
        <v>90</v>
      </c>
      <c r="H41" s="45">
        <v>0.03</v>
      </c>
      <c r="I41" s="39"/>
      <c r="J41" s="39"/>
      <c r="K41" s="40">
        <f>K40*H41</f>
        <v>1568.7506999999996</v>
      </c>
    </row>
    <row r="42" spans="1:13" ht="14.4">
      <c r="A42" s="46"/>
      <c r="B42" s="44"/>
      <c r="C42" s="47"/>
      <c r="D42" s="48"/>
      <c r="E42" s="49"/>
      <c r="F42" s="43"/>
      <c r="G42" s="50" t="s">
        <v>83</v>
      </c>
      <c r="H42" s="38"/>
      <c r="I42" s="39"/>
      <c r="J42" s="39"/>
      <c r="K42" s="40">
        <f>K40+K41</f>
        <v>53860.440699999985</v>
      </c>
      <c r="M42" s="51"/>
    </row>
    <row r="43" spans="1:13" ht="14.4">
      <c r="A43" s="46"/>
      <c r="B43" s="50" t="s">
        <v>82</v>
      </c>
      <c r="C43" s="52"/>
      <c r="D43" s="41"/>
      <c r="E43" s="42"/>
      <c r="F43" s="43">
        <f>F40</f>
        <v>7242</v>
      </c>
      <c r="G43" s="50" t="s">
        <v>92</v>
      </c>
      <c r="H43" s="52"/>
      <c r="I43" s="39"/>
      <c r="J43" s="39"/>
      <c r="K43" s="40">
        <f>F43+K42</f>
        <v>61102.440699999985</v>
      </c>
      <c r="M43" s="51"/>
    </row>
    <row r="44" spans="1:13" ht="14.4">
      <c r="A44" s="46"/>
      <c r="B44" s="53"/>
      <c r="C44" s="52"/>
      <c r="D44" s="53"/>
      <c r="E44" s="54"/>
      <c r="F44" s="53"/>
      <c r="G44" s="50" t="s">
        <v>91</v>
      </c>
      <c r="H44" s="52"/>
      <c r="I44" s="39"/>
      <c r="J44" s="39"/>
      <c r="K44" s="40">
        <f>K43*0.2</f>
        <v>12220.488139999998</v>
      </c>
    </row>
    <row r="45" spans="1:13" ht="14.4">
      <c r="A45" s="46"/>
      <c r="B45" s="53"/>
      <c r="C45" s="52"/>
      <c r="D45" s="53"/>
      <c r="E45" s="54"/>
      <c r="F45" s="53"/>
      <c r="G45" s="50" t="s">
        <v>93</v>
      </c>
      <c r="H45" s="52"/>
      <c r="I45" s="39"/>
      <c r="J45" s="39"/>
      <c r="K45" s="40">
        <f>K44+K43</f>
        <v>73322.928839999979</v>
      </c>
    </row>
    <row r="48" spans="1:13" ht="15.6">
      <c r="B48" s="57" t="s">
        <v>94</v>
      </c>
    </row>
    <row r="50" spans="1:2" ht="15.6">
      <c r="A50" s="58"/>
      <c r="B50" s="57" t="s">
        <v>95</v>
      </c>
    </row>
    <row r="51" spans="1:2" ht="15.6">
      <c r="A51" s="58"/>
      <c r="B51" s="59" t="s">
        <v>99</v>
      </c>
    </row>
  </sheetData>
  <autoFilter ref="A7:I45"/>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olekivanov@vodafone.ua</dc:creator>
  <cp:lastModifiedBy>Dudenko Zhanna</cp:lastModifiedBy>
  <cp:lastPrinted>2022-11-07T08:53:10Z</cp:lastPrinted>
  <dcterms:created xsi:type="dcterms:W3CDTF">1996-10-08T23:32:00Z</dcterms:created>
  <dcterms:modified xsi:type="dcterms:W3CDTF">2023-07-03T08:36:37Z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