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Ірина\Пролісок\Офис продаж\Сходи\"/>
    </mc:Choice>
  </mc:AlternateContent>
  <xr:revisionPtr revIDLastSave="0" documentId="8_{9BB0BBA7-985B-FD43-A709-64ABDCD4D18F}" xr6:coauthVersionLast="47" xr6:coauthVersionMax="47" xr10:uidLastSave="{00000000-0000-0000-0000-000000000000}"/>
  <bookViews>
    <workbookView xWindow="0" yWindow="0" windowWidth="19530" windowHeight="9630" xr2:uid="{00000000-000D-0000-FFFF-FFFF00000000}"/>
  </bookViews>
  <sheets>
    <sheet name="КП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17" i="3"/>
  <c r="D26" i="3"/>
  <c r="F26" i="3"/>
  <c r="F27" i="3"/>
  <c r="F32" i="3"/>
  <c r="F33" i="3"/>
  <c r="F34" i="3"/>
  <c r="L11" i="3"/>
  <c r="L12" i="3"/>
  <c r="L14" i="3"/>
  <c r="L15" i="3"/>
  <c r="L16" i="3"/>
  <c r="L17" i="3"/>
  <c r="L18" i="3"/>
  <c r="L19" i="3"/>
  <c r="L21" i="3"/>
  <c r="L22" i="3"/>
  <c r="L23" i="3"/>
  <c r="L24" i="3"/>
  <c r="L25" i="3"/>
  <c r="J26" i="3"/>
  <c r="L26" i="3"/>
  <c r="J27" i="3"/>
  <c r="L27" i="3"/>
  <c r="J28" i="3"/>
  <c r="L28" i="3"/>
  <c r="L32" i="3"/>
  <c r="L33" i="3"/>
  <c r="L34" i="3"/>
  <c r="F35" i="3"/>
  <c r="D29" i="3"/>
  <c r="J29" i="3"/>
  <c r="L29" i="3"/>
  <c r="F29" i="3"/>
  <c r="F36" i="3"/>
  <c r="F37" i="3"/>
</calcChain>
</file>

<file path=xl/sharedStrings.xml><?xml version="1.0" encoding="utf-8"?>
<sst xmlns="http://schemas.openxmlformats.org/spreadsheetml/2006/main" count="88" uniqueCount="60">
  <si>
    <t>ЗАМОВНИК                                                                                                                                                                                               ПІДРЯДНИК</t>
  </si>
  <si>
    <t>Примітка: поз. 3 по роботам - внутрішні сходи, поз. 4 - зовнішні сходи.  Узгодити КМД Внутрішні сходи з швелера 16П та кутник 50х50х4.</t>
  </si>
  <si>
    <t>м2</t>
  </si>
  <si>
    <t>Фарбування 2 шари</t>
  </si>
  <si>
    <t>Вогнезахист металоконструкцій R-60</t>
  </si>
  <si>
    <t>л</t>
  </si>
  <si>
    <t>Hensoterm 421 KS??? Або запропонуйте свій варіант</t>
  </si>
  <si>
    <t>Шифр прокту:  PBD-D01-012-KM (варіант із гратчастими сходами)</t>
  </si>
  <si>
    <t>м.Київ</t>
  </si>
  <si>
    <t>Замовник:  ПП"КРЕАТОР БУД"</t>
  </si>
  <si>
    <t>Підрядник:</t>
  </si>
  <si>
    <t>Термін виконання робіт____________ робочих днів.</t>
  </si>
  <si>
    <t>Умови роботи: аванс_______________, ___________________</t>
  </si>
  <si>
    <t>Найменування об'єкту та його адреса: «Реконструкція готельно-житлового комплексу «Пролісок» в готельно-туристичний комплекс за адресою: проспект Перемоги, б.139, м. Київ»</t>
  </si>
  <si>
    <t xml:space="preserve"> на виробництво, фарбування та монтаж сходів</t>
  </si>
  <si>
    <t>№ п/п</t>
  </si>
  <si>
    <t>Найменування обсягів робіт</t>
  </si>
  <si>
    <t>Од. виміру</t>
  </si>
  <si>
    <t>Кількість</t>
  </si>
  <si>
    <t>Вартість од. виміру, грн.</t>
  </si>
  <si>
    <t>Всього, грн.</t>
  </si>
  <si>
    <t>Найменування</t>
  </si>
  <si>
    <t>Од. вимір.</t>
  </si>
  <si>
    <t>Норма витрат</t>
  </si>
  <si>
    <t>Вартість один, грн.</t>
  </si>
  <si>
    <t>Сходи внутрішні - 1 шт, сходи наружні - 1 шт</t>
  </si>
  <si>
    <t>Виготовлення МК (у т.ч. креслення, КМД)</t>
  </si>
  <si>
    <t>т</t>
  </si>
  <si>
    <t>Полоса металева 4х40</t>
  </si>
  <si>
    <t>Лист г/к 10.0</t>
  </si>
  <si>
    <t>Труба сталева квдратна 40х3</t>
  </si>
  <si>
    <t>Труба сталева квдратна 100х5</t>
  </si>
  <si>
    <t>Труба сталева прямокутна 140х100х5</t>
  </si>
  <si>
    <t>Монтаж МК</t>
  </si>
  <si>
    <t>Швелер 16П</t>
  </si>
  <si>
    <t>Сходи гратчасті 290х900</t>
  </si>
  <si>
    <t>шт</t>
  </si>
  <si>
    <t>Гратчастий настил</t>
  </si>
  <si>
    <t>кв.м.</t>
  </si>
  <si>
    <t>Кріплення ( болти, гайки, шайби):</t>
  </si>
  <si>
    <t>Болт</t>
  </si>
  <si>
    <t>Гайка</t>
  </si>
  <si>
    <t>Шайба</t>
  </si>
  <si>
    <t>Хімічний анкер HILTI  HIT-RE500+HIT- V (5.8) M16 Lанк=100мм</t>
  </si>
  <si>
    <t>Хімічний анкер HILTI  HIT-RE500+HIT- V (5.8) M20 Lанк=150мм</t>
  </si>
  <si>
    <t>Антикорозійна обробка, грунтування</t>
  </si>
  <si>
    <t>Перетворювач іржі  "Тамак 1"</t>
  </si>
  <si>
    <t>Антикорозійна ґрунтовка ГФ-021</t>
  </si>
  <si>
    <t>кг</t>
  </si>
  <si>
    <t>Емаль Hammerite молоткова чорна</t>
  </si>
  <si>
    <t>Всього по роботам</t>
  </si>
  <si>
    <t>грн</t>
  </si>
  <si>
    <t>Всього по матеріалам</t>
  </si>
  <si>
    <t>Загальновиробничі витрати</t>
  </si>
  <si>
    <t>Транспортні та складські витрати</t>
  </si>
  <si>
    <t>Разом</t>
  </si>
  <si>
    <t>Всього</t>
  </si>
  <si>
    <t>ПДВ (20%)</t>
  </si>
  <si>
    <t>Всьго, з ПДВ</t>
  </si>
  <si>
    <t>ТЕХНІЧНЕ ЗАВДАННЯ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</si>
</sst>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6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left" vertical="top" indent="1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shrinkToFit="1"/>
    </xf>
    <xf numFmtId="4" fontId="3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4" fontId="1" fillId="0" borderId="6" xfId="0" applyNumberFormat="1" applyFont="1" applyFill="1" applyBorder="1" applyAlignment="1">
      <alignment horizontal="left" wrapText="1"/>
    </xf>
    <xf numFmtId="1" fontId="3" fillId="0" borderId="5" xfId="0" applyNumberFormat="1" applyFont="1" applyFill="1" applyBorder="1" applyAlignment="1">
      <alignment horizontal="center" vertical="top" shrinkToFit="1"/>
    </xf>
    <xf numFmtId="0" fontId="1" fillId="0" borderId="5" xfId="0" applyFont="1" applyFill="1" applyBorder="1" applyAlignment="1">
      <alignment horizontal="left" wrapText="1"/>
    </xf>
    <xf numFmtId="4" fontId="1" fillId="0" borderId="5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top" shrinkToFit="1"/>
    </xf>
    <xf numFmtId="0" fontId="1" fillId="0" borderId="5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1" fontId="3" fillId="0" borderId="7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shrinkToFit="1"/>
    </xf>
    <xf numFmtId="4" fontId="3" fillId="0" borderId="7" xfId="0" applyNumberFormat="1" applyFont="1" applyFill="1" applyBorder="1" applyAlignment="1">
      <alignment horizontal="right" vertical="center" shrinkToFit="1"/>
    </xf>
    <xf numFmtId="4" fontId="3" fillId="0" borderId="7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 vertical="top" wrapText="1"/>
    </xf>
    <xf numFmtId="9" fontId="1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 indent="12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G1" zoomScale="115" zoomScaleNormal="115" workbookViewId="0">
      <selection activeCell="G35" sqref="G35"/>
    </sheetView>
  </sheetViews>
  <sheetFormatPr defaultColWidth="9.296875" defaultRowHeight="14.25" x14ac:dyDescent="0.15"/>
  <cols>
    <col min="1" max="1" width="4.046875" style="1" customWidth="1"/>
    <col min="2" max="2" width="40.6484375" style="1" customWidth="1"/>
    <col min="3" max="3" width="10.6484375" style="1" customWidth="1"/>
    <col min="4" max="4" width="9.44921875" style="1" customWidth="1"/>
    <col min="5" max="5" width="11.84765625" style="1" customWidth="1"/>
    <col min="6" max="6" width="13.49609375" style="1" customWidth="1"/>
    <col min="7" max="7" width="34.19921875" style="1" customWidth="1"/>
    <col min="8" max="9" width="7.94921875" style="1" customWidth="1"/>
    <col min="10" max="10" width="9.296875" style="1" customWidth="1"/>
    <col min="11" max="12" width="10.6484375" style="1" customWidth="1"/>
    <col min="13" max="16384" width="9.296875" style="1"/>
  </cols>
  <sheetData>
    <row r="1" spans="1:12" x14ac:dyDescent="0.15">
      <c r="B1" s="1" t="s">
        <v>9</v>
      </c>
    </row>
    <row r="2" spans="1:12" x14ac:dyDescent="0.15">
      <c r="B2" s="1" t="s">
        <v>10</v>
      </c>
    </row>
    <row r="3" spans="1:12" ht="28.5" customHeight="1" x14ac:dyDescent="0.15">
      <c r="B3" s="43" t="s">
        <v>13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8" customHeight="1" x14ac:dyDescent="0.15">
      <c r="B4" s="42" t="s">
        <v>59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15">
      <c r="B5" s="42" t="s">
        <v>14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x14ac:dyDescent="0.15">
      <c r="B6" s="1" t="s">
        <v>7</v>
      </c>
    </row>
    <row r="7" spans="1:12" x14ac:dyDescent="0.15">
      <c r="B7" s="1" t="s">
        <v>8</v>
      </c>
    </row>
    <row r="8" spans="1:12" s="3" customFormat="1" ht="26.85" customHeight="1" x14ac:dyDescent="0.1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18</v>
      </c>
      <c r="K8" s="2" t="s">
        <v>24</v>
      </c>
      <c r="L8" s="2" t="s">
        <v>20</v>
      </c>
    </row>
    <row r="9" spans="1:12" ht="11.25" customHeight="1" x14ac:dyDescent="0.1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5">
        <v>12</v>
      </c>
    </row>
    <row r="10" spans="1:12" ht="12.6" customHeight="1" x14ac:dyDescent="0.15">
      <c r="A10" s="39" t="s">
        <v>25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</row>
    <row r="11" spans="1:12" ht="11.25" customHeight="1" x14ac:dyDescent="0.2">
      <c r="A11" s="4">
        <v>1</v>
      </c>
      <c r="B11" s="6" t="s">
        <v>26</v>
      </c>
      <c r="C11" s="7" t="s">
        <v>27</v>
      </c>
      <c r="D11" s="8">
        <v>2.835</v>
      </c>
      <c r="E11" s="9"/>
      <c r="F11" s="9">
        <f>D11*E11</f>
        <v>0</v>
      </c>
      <c r="G11" s="6" t="s">
        <v>28</v>
      </c>
      <c r="H11" s="7" t="s">
        <v>27</v>
      </c>
      <c r="I11" s="10"/>
      <c r="J11" s="8">
        <v>0.39100000000000001</v>
      </c>
      <c r="K11" s="9"/>
      <c r="L11" s="9">
        <f>K11*J11</f>
        <v>0</v>
      </c>
    </row>
    <row r="12" spans="1:12" ht="11.25" customHeight="1" x14ac:dyDescent="0.2">
      <c r="A12" s="10"/>
      <c r="B12" s="10"/>
      <c r="C12" s="10"/>
      <c r="D12" s="10"/>
      <c r="E12" s="11"/>
      <c r="F12" s="11"/>
      <c r="G12" s="6" t="s">
        <v>29</v>
      </c>
      <c r="H12" s="7" t="s">
        <v>27</v>
      </c>
      <c r="I12" s="10"/>
      <c r="J12" s="8">
        <v>0.104</v>
      </c>
      <c r="K12" s="9"/>
      <c r="L12" s="9">
        <f>K12*J12</f>
        <v>0</v>
      </c>
    </row>
    <row r="13" spans="1:12" ht="9.75" customHeight="1" x14ac:dyDescent="0.2">
      <c r="A13" s="10"/>
      <c r="B13" s="10"/>
      <c r="C13" s="10"/>
      <c r="D13" s="10"/>
      <c r="E13" s="11"/>
      <c r="F13" s="11"/>
      <c r="G13" s="10"/>
      <c r="H13" s="10"/>
      <c r="I13" s="10"/>
      <c r="J13" s="10"/>
      <c r="K13" s="11"/>
      <c r="L13" s="11"/>
    </row>
    <row r="14" spans="1:12" ht="11.25" customHeight="1" x14ac:dyDescent="0.2">
      <c r="A14" s="10"/>
      <c r="B14" s="10"/>
      <c r="C14" s="10"/>
      <c r="D14" s="10"/>
      <c r="E14" s="11"/>
      <c r="F14" s="11"/>
      <c r="G14" s="6" t="s">
        <v>30</v>
      </c>
      <c r="H14" s="7" t="s">
        <v>27</v>
      </c>
      <c r="I14" s="10"/>
      <c r="J14" s="8">
        <v>0.45800000000000002</v>
      </c>
      <c r="K14" s="9"/>
      <c r="L14" s="9">
        <f t="shared" ref="L14:L25" si="0">K14*J14</f>
        <v>0</v>
      </c>
    </row>
    <row r="15" spans="1:12" ht="11.25" customHeight="1" x14ac:dyDescent="0.2">
      <c r="A15" s="10"/>
      <c r="B15" s="10"/>
      <c r="C15" s="10"/>
      <c r="D15" s="10"/>
      <c r="E15" s="11"/>
      <c r="F15" s="11"/>
      <c r="G15" s="6" t="s">
        <v>31</v>
      </c>
      <c r="H15" s="7" t="s">
        <v>27</v>
      </c>
      <c r="I15" s="10"/>
      <c r="J15" s="8">
        <v>0.22900000000000001</v>
      </c>
      <c r="K15" s="9"/>
      <c r="L15" s="9">
        <f t="shared" si="0"/>
        <v>0</v>
      </c>
    </row>
    <row r="16" spans="1:12" ht="19.5" customHeight="1" x14ac:dyDescent="0.15">
      <c r="A16" s="12"/>
      <c r="B16" s="12"/>
      <c r="C16" s="12"/>
      <c r="D16" s="12"/>
      <c r="E16" s="13"/>
      <c r="F16" s="13"/>
      <c r="G16" s="6" t="s">
        <v>32</v>
      </c>
      <c r="H16" s="7" t="s">
        <v>27</v>
      </c>
      <c r="I16" s="12"/>
      <c r="J16" s="8">
        <v>0.94599999999999995</v>
      </c>
      <c r="K16" s="9"/>
      <c r="L16" s="9">
        <f t="shared" si="0"/>
        <v>0</v>
      </c>
    </row>
    <row r="17" spans="1:12" ht="11.25" customHeight="1" x14ac:dyDescent="0.2">
      <c r="A17" s="4">
        <v>2</v>
      </c>
      <c r="B17" s="6" t="s">
        <v>33</v>
      </c>
      <c r="C17" s="7" t="s">
        <v>27</v>
      </c>
      <c r="D17" s="8">
        <v>2.835</v>
      </c>
      <c r="E17" s="9"/>
      <c r="F17" s="9">
        <f>D17*E17</f>
        <v>0</v>
      </c>
      <c r="G17" s="6" t="s">
        <v>34</v>
      </c>
      <c r="H17" s="7" t="s">
        <v>27</v>
      </c>
      <c r="I17" s="10"/>
      <c r="J17" s="8">
        <v>0.70699999999999996</v>
      </c>
      <c r="K17" s="9"/>
      <c r="L17" s="9">
        <f t="shared" si="0"/>
        <v>0</v>
      </c>
    </row>
    <row r="18" spans="1:12" ht="11.25" customHeight="1" x14ac:dyDescent="0.2">
      <c r="A18" s="10"/>
      <c r="B18" s="10"/>
      <c r="C18" s="10"/>
      <c r="D18" s="10"/>
      <c r="E18" s="11"/>
      <c r="F18" s="11"/>
      <c r="G18" s="6" t="s">
        <v>35</v>
      </c>
      <c r="H18" s="7" t="s">
        <v>36</v>
      </c>
      <c r="I18" s="10"/>
      <c r="J18" s="8">
        <v>31</v>
      </c>
      <c r="K18" s="9"/>
      <c r="L18" s="9">
        <f t="shared" si="0"/>
        <v>0</v>
      </c>
    </row>
    <row r="19" spans="1:12" ht="11.25" customHeight="1" x14ac:dyDescent="0.2">
      <c r="A19" s="10"/>
      <c r="B19" s="10"/>
      <c r="C19" s="10"/>
      <c r="D19" s="10"/>
      <c r="E19" s="11"/>
      <c r="F19" s="11"/>
      <c r="G19" s="6" t="s">
        <v>37</v>
      </c>
      <c r="H19" s="7" t="s">
        <v>38</v>
      </c>
      <c r="I19" s="10"/>
      <c r="J19" s="8">
        <v>4.5</v>
      </c>
      <c r="K19" s="9"/>
      <c r="L19" s="9">
        <f t="shared" si="0"/>
        <v>0</v>
      </c>
    </row>
    <row r="20" spans="1:12" ht="11.25" customHeight="1" x14ac:dyDescent="0.2">
      <c r="A20" s="14"/>
      <c r="B20" s="14"/>
      <c r="C20" s="14"/>
      <c r="D20" s="14"/>
      <c r="E20" s="15"/>
      <c r="F20" s="15"/>
      <c r="G20" s="6" t="s">
        <v>39</v>
      </c>
      <c r="H20" s="10"/>
      <c r="I20" s="10"/>
      <c r="J20" s="10"/>
      <c r="K20" s="11"/>
      <c r="L20" s="11"/>
    </row>
    <row r="21" spans="1:12" ht="11.25" customHeight="1" x14ac:dyDescent="0.2">
      <c r="A21" s="16"/>
      <c r="B21" s="17"/>
      <c r="C21" s="17"/>
      <c r="D21" s="17"/>
      <c r="E21" s="18"/>
      <c r="F21" s="18"/>
      <c r="G21" s="19" t="s">
        <v>40</v>
      </c>
      <c r="H21" s="7" t="s">
        <v>36</v>
      </c>
      <c r="I21" s="10"/>
      <c r="J21" s="20">
        <v>124</v>
      </c>
      <c r="K21" s="9"/>
      <c r="L21" s="9">
        <f>K21*J21</f>
        <v>0</v>
      </c>
    </row>
    <row r="22" spans="1:12" ht="11.25" customHeight="1" x14ac:dyDescent="0.2">
      <c r="A22" s="16"/>
      <c r="B22" s="17"/>
      <c r="C22" s="17"/>
      <c r="D22" s="17"/>
      <c r="E22" s="18"/>
      <c r="F22" s="18"/>
      <c r="G22" s="19" t="s">
        <v>41</v>
      </c>
      <c r="H22" s="7" t="s">
        <v>36</v>
      </c>
      <c r="I22" s="10"/>
      <c r="J22" s="20">
        <v>124</v>
      </c>
      <c r="K22" s="9"/>
      <c r="L22" s="9">
        <f>K22*J22</f>
        <v>0</v>
      </c>
    </row>
    <row r="23" spans="1:12" ht="11.25" customHeight="1" x14ac:dyDescent="0.2">
      <c r="A23" s="16"/>
      <c r="B23" s="17"/>
      <c r="C23" s="17"/>
      <c r="D23" s="17"/>
      <c r="E23" s="18"/>
      <c r="F23" s="18"/>
      <c r="G23" s="19" t="s">
        <v>42</v>
      </c>
      <c r="H23" s="7" t="s">
        <v>36</v>
      </c>
      <c r="I23" s="10"/>
      <c r="J23" s="20">
        <v>248</v>
      </c>
      <c r="K23" s="9"/>
      <c r="L23" s="9">
        <f>K23*J23</f>
        <v>0</v>
      </c>
    </row>
    <row r="24" spans="1:12" ht="29.25" customHeight="1" x14ac:dyDescent="0.15">
      <c r="A24" s="21"/>
      <c r="B24" s="21"/>
      <c r="C24" s="21"/>
      <c r="D24" s="21"/>
      <c r="E24" s="21"/>
      <c r="F24" s="21"/>
      <c r="G24" s="19" t="s">
        <v>43</v>
      </c>
      <c r="H24" s="2" t="s">
        <v>36</v>
      </c>
      <c r="I24" s="22"/>
      <c r="J24" s="23">
        <v>14</v>
      </c>
      <c r="K24" s="24"/>
      <c r="L24" s="9">
        <f t="shared" si="0"/>
        <v>0</v>
      </c>
    </row>
    <row r="25" spans="1:12" ht="29.25" customHeight="1" x14ac:dyDescent="0.15">
      <c r="A25" s="21"/>
      <c r="B25" s="21"/>
      <c r="C25" s="21"/>
      <c r="D25" s="21"/>
      <c r="E25" s="21"/>
      <c r="F25" s="21"/>
      <c r="G25" s="19" t="s">
        <v>44</v>
      </c>
      <c r="H25" s="2" t="s">
        <v>36</v>
      </c>
      <c r="I25" s="22"/>
      <c r="J25" s="23">
        <v>13</v>
      </c>
      <c r="K25" s="24"/>
      <c r="L25" s="9">
        <f t="shared" si="0"/>
        <v>0</v>
      </c>
    </row>
    <row r="26" spans="1:12" ht="17.25" customHeight="1" x14ac:dyDescent="0.2">
      <c r="A26" s="25">
        <v>3</v>
      </c>
      <c r="B26" s="26" t="s">
        <v>45</v>
      </c>
      <c r="C26" s="27" t="s">
        <v>2</v>
      </c>
      <c r="D26" s="28">
        <f>40+96</f>
        <v>136</v>
      </c>
      <c r="E26" s="29"/>
      <c r="F26" s="30">
        <f>D26*E26</f>
        <v>0</v>
      </c>
      <c r="G26" s="6" t="s">
        <v>46</v>
      </c>
      <c r="H26" s="7" t="s">
        <v>5</v>
      </c>
      <c r="I26" s="10"/>
      <c r="J26" s="20">
        <f>I26*(D26+D27)</f>
        <v>0</v>
      </c>
      <c r="K26" s="9"/>
      <c r="L26" s="9">
        <f>K26*J26</f>
        <v>0</v>
      </c>
    </row>
    <row r="27" spans="1:12" ht="15.75" customHeight="1" x14ac:dyDescent="0.2">
      <c r="A27" s="31">
        <v>4</v>
      </c>
      <c r="B27" s="6" t="s">
        <v>3</v>
      </c>
      <c r="C27" s="2" t="s">
        <v>2</v>
      </c>
      <c r="D27" s="23">
        <v>96</v>
      </c>
      <c r="E27" s="24"/>
      <c r="F27" s="9">
        <f>D27*E27</f>
        <v>0</v>
      </c>
      <c r="G27" s="6" t="s">
        <v>47</v>
      </c>
      <c r="H27" s="7" t="s">
        <v>48</v>
      </c>
      <c r="I27" s="10"/>
      <c r="J27" s="20">
        <f>I27*(D26+D27)</f>
        <v>0</v>
      </c>
      <c r="K27" s="9"/>
      <c r="L27" s="9">
        <f>K27*J27</f>
        <v>0</v>
      </c>
    </row>
    <row r="28" spans="1:12" ht="9.75" customHeight="1" x14ac:dyDescent="0.2">
      <c r="A28" s="10"/>
      <c r="B28" s="10"/>
      <c r="C28" s="10"/>
      <c r="D28" s="10"/>
      <c r="E28" s="11"/>
      <c r="F28" s="11"/>
      <c r="G28" s="6" t="s">
        <v>49</v>
      </c>
      <c r="H28" s="7" t="s">
        <v>5</v>
      </c>
      <c r="I28" s="10"/>
      <c r="J28" s="20">
        <f>I28*D27</f>
        <v>0</v>
      </c>
      <c r="K28" s="9"/>
      <c r="L28" s="9">
        <f>K28*J28</f>
        <v>0</v>
      </c>
    </row>
    <row r="29" spans="1:12" ht="25.5" customHeight="1" x14ac:dyDescent="0.2">
      <c r="A29" s="4">
        <v>5</v>
      </c>
      <c r="B29" s="26" t="s">
        <v>4</v>
      </c>
      <c r="C29" s="10" t="s">
        <v>2</v>
      </c>
      <c r="D29" s="32">
        <f>D26</f>
        <v>136</v>
      </c>
      <c r="E29" s="11"/>
      <c r="F29" s="30">
        <f>D29*E29</f>
        <v>0</v>
      </c>
      <c r="G29" s="6" t="s">
        <v>6</v>
      </c>
      <c r="H29" s="7" t="s">
        <v>5</v>
      </c>
      <c r="I29" s="10"/>
      <c r="J29" s="20">
        <f>I29*D29</f>
        <v>0</v>
      </c>
      <c r="K29" s="9"/>
      <c r="L29" s="9">
        <f>K29*J29</f>
        <v>0</v>
      </c>
    </row>
    <row r="30" spans="1:12" ht="11.25" customHeight="1" x14ac:dyDescent="0.2">
      <c r="A30" s="4"/>
      <c r="B30" s="26"/>
      <c r="C30" s="10"/>
      <c r="D30" s="10"/>
      <c r="E30" s="11"/>
      <c r="F30" s="11"/>
      <c r="G30" s="6"/>
      <c r="H30" s="7"/>
      <c r="I30" s="10"/>
      <c r="J30" s="20"/>
      <c r="K30" s="9"/>
      <c r="L30" s="9"/>
    </row>
    <row r="31" spans="1:12" ht="9.75" customHeight="1" x14ac:dyDescent="0.2">
      <c r="A31" s="10"/>
      <c r="B31" s="10"/>
      <c r="C31" s="10"/>
      <c r="D31" s="10"/>
      <c r="E31" s="11"/>
      <c r="F31" s="11"/>
      <c r="G31" s="10"/>
      <c r="H31" s="10"/>
      <c r="I31" s="10"/>
      <c r="J31" s="10"/>
      <c r="K31" s="11"/>
      <c r="L31" s="11"/>
    </row>
    <row r="32" spans="1:12" ht="11.25" customHeight="1" x14ac:dyDescent="0.2">
      <c r="A32" s="10"/>
      <c r="B32" s="33" t="s">
        <v>50</v>
      </c>
      <c r="C32" s="7" t="s">
        <v>51</v>
      </c>
      <c r="D32" s="10"/>
      <c r="E32" s="11"/>
      <c r="F32" s="9">
        <f>SUM(F11:F28)</f>
        <v>0</v>
      </c>
      <c r="G32" s="33" t="s">
        <v>52</v>
      </c>
      <c r="H32" s="7" t="s">
        <v>51</v>
      </c>
      <c r="I32" s="10"/>
      <c r="J32" s="10"/>
      <c r="K32" s="11"/>
      <c r="L32" s="9">
        <f>SUM(L11:L28)</f>
        <v>0</v>
      </c>
    </row>
    <row r="33" spans="1:12" ht="11.25" customHeight="1" x14ac:dyDescent="0.2">
      <c r="A33" s="10"/>
      <c r="B33" s="33" t="s">
        <v>53</v>
      </c>
      <c r="C33" s="7" t="s">
        <v>51</v>
      </c>
      <c r="D33" s="34"/>
      <c r="E33" s="11"/>
      <c r="F33" s="9">
        <f>D33*F32</f>
        <v>0</v>
      </c>
      <c r="G33" s="33" t="s">
        <v>54</v>
      </c>
      <c r="H33" s="7" t="s">
        <v>51</v>
      </c>
      <c r="I33" s="34"/>
      <c r="J33" s="10"/>
      <c r="K33" s="11"/>
      <c r="L33" s="9">
        <f>L32*I33</f>
        <v>0</v>
      </c>
    </row>
    <row r="34" spans="1:12" ht="11.25" customHeight="1" x14ac:dyDescent="0.2">
      <c r="A34" s="10"/>
      <c r="B34" s="33" t="s">
        <v>55</v>
      </c>
      <c r="C34" s="7" t="s">
        <v>51</v>
      </c>
      <c r="D34" s="10"/>
      <c r="E34" s="11"/>
      <c r="F34" s="9">
        <f>SUM(F32:F33)</f>
        <v>0</v>
      </c>
      <c r="G34" s="35" t="s">
        <v>55</v>
      </c>
      <c r="H34" s="36" t="s">
        <v>51</v>
      </c>
      <c r="I34" s="10"/>
      <c r="J34" s="10"/>
      <c r="K34" s="11"/>
      <c r="L34" s="37">
        <f>SUM(L32:L33)</f>
        <v>0</v>
      </c>
    </row>
    <row r="35" spans="1:12" ht="11.25" customHeight="1" x14ac:dyDescent="0.2">
      <c r="A35" s="10"/>
      <c r="B35" s="33" t="s">
        <v>56</v>
      </c>
      <c r="C35" s="7" t="s">
        <v>51</v>
      </c>
      <c r="D35" s="10"/>
      <c r="E35" s="11"/>
      <c r="F35" s="9">
        <f>F34+L34</f>
        <v>0</v>
      </c>
      <c r="G35" s="10"/>
      <c r="H35" s="10"/>
      <c r="I35" s="10"/>
      <c r="J35" s="10"/>
      <c r="K35" s="10"/>
      <c r="L35" s="10"/>
    </row>
    <row r="36" spans="1:12" ht="11.25" customHeight="1" x14ac:dyDescent="0.2">
      <c r="A36" s="10"/>
      <c r="B36" s="33" t="s">
        <v>57</v>
      </c>
      <c r="C36" s="7" t="s">
        <v>51</v>
      </c>
      <c r="D36" s="10"/>
      <c r="E36" s="11"/>
      <c r="F36" s="9">
        <f>F35*0.2</f>
        <v>0</v>
      </c>
      <c r="G36" s="10"/>
      <c r="H36" s="10"/>
      <c r="I36" s="10"/>
      <c r="J36" s="10"/>
      <c r="K36" s="10"/>
      <c r="L36" s="10"/>
    </row>
    <row r="37" spans="1:12" ht="11.25" customHeight="1" x14ac:dyDescent="0.2">
      <c r="A37" s="10"/>
      <c r="B37" s="35" t="s">
        <v>58</v>
      </c>
      <c r="C37" s="7" t="s">
        <v>51</v>
      </c>
      <c r="D37" s="10"/>
      <c r="E37" s="11"/>
      <c r="F37" s="37">
        <f>F35+F36</f>
        <v>0</v>
      </c>
      <c r="G37" s="10"/>
      <c r="H37" s="10"/>
      <c r="I37" s="10"/>
      <c r="J37" s="10"/>
      <c r="K37" s="10"/>
      <c r="L37" s="10"/>
    </row>
    <row r="39" spans="1:12" ht="9" customHeight="1" x14ac:dyDescent="0.1">
      <c r="A39" s="38" t="s">
        <v>0</v>
      </c>
    </row>
    <row r="41" spans="1:12" x14ac:dyDescent="0.15">
      <c r="B41" s="1" t="s">
        <v>0</v>
      </c>
    </row>
    <row r="43" spans="1:12" x14ac:dyDescent="0.15">
      <c r="B43" s="1" t="s">
        <v>1</v>
      </c>
    </row>
    <row r="44" spans="1:12" x14ac:dyDescent="0.15">
      <c r="B44" s="1" t="s">
        <v>11</v>
      </c>
    </row>
    <row r="45" spans="1:12" x14ac:dyDescent="0.15">
      <c r="B45" s="1" t="s">
        <v>12</v>
      </c>
    </row>
  </sheetData>
  <mergeCells count="4">
    <mergeCell ref="A10:L10"/>
    <mergeCell ref="B4:L4"/>
    <mergeCell ref="B3:L3"/>
    <mergeCell ref="B5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30391240f5fde46ea243140139bc7ffe2904b679268cda7e22e1729ad612c453.xlsx</dc:title>
  <dc:creator>Work5</dc:creator>
  <cp:lastModifiedBy>usr</cp:lastModifiedBy>
  <dcterms:created xsi:type="dcterms:W3CDTF">2023-07-11T06:54:25Z</dcterms:created>
  <dcterms:modified xsi:type="dcterms:W3CDTF">2023-07-11T07:46:19Z</dcterms:modified>
</cp:coreProperties>
</file>