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344" activeTab="1"/>
  </bookViews>
  <sheets>
    <sheet name="Загальна" sheetId="1" r:id="rId1"/>
    <sheet name="зміни проекту25.07.23" sheetId="2" r:id="rId2"/>
  </sheets>
  <definedNames>
    <definedName name="_xlnm.Print_Area" localSheetId="0">Загальна!$A$1:$F$40</definedName>
    <definedName name="_xlnm.Print_Area" localSheetId="1">'зміни проекту25.07.23'!$A$1:$F$40</definedName>
  </definedNames>
  <calcPr calcId="162913"/>
</workbook>
</file>

<file path=xl/calcChain.xml><?xml version="1.0" encoding="utf-8"?>
<calcChain xmlns="http://schemas.openxmlformats.org/spreadsheetml/2006/main">
  <c r="H10" i="1" l="1"/>
  <c r="G9" i="1"/>
  <c r="H9" i="1"/>
  <c r="I9" i="1"/>
  <c r="J9" i="1"/>
  <c r="K9" i="1"/>
  <c r="K10" i="1"/>
  <c r="G12" i="1"/>
  <c r="L12" i="1"/>
  <c r="G14" i="1"/>
  <c r="M14" i="1"/>
  <c r="N14" i="1"/>
  <c r="O14" i="1"/>
  <c r="G15" i="1"/>
  <c r="G16" i="1"/>
  <c r="D11" i="2"/>
  <c r="D16" i="1" l="1"/>
  <c r="D15" i="1"/>
  <c r="D14" i="1"/>
  <c r="D12" i="1"/>
  <c r="D11" i="1" l="1"/>
</calcChain>
</file>

<file path=xl/sharedStrings.xml><?xml version="1.0" encoding="utf-8"?>
<sst xmlns="http://schemas.openxmlformats.org/spreadsheetml/2006/main" count="103" uniqueCount="47">
  <si>
    <t>Додаток 1</t>
  </si>
  <si>
    <t>ТЕНДЕРНА    ПРОПОЗИЦІЯ</t>
  </si>
  <si>
    <t>№ п/п</t>
  </si>
  <si>
    <t>Найменування об’єкту</t>
  </si>
  <si>
    <t>Замовник</t>
  </si>
  <si>
    <t>Додатки:</t>
  </si>
  <si>
    <t>МП</t>
  </si>
  <si>
    <t xml:space="preserve">1. Розрахунок договірної ціни (бажано в АВК). </t>
  </si>
  <si>
    <t xml:space="preserve"> 5. Перелік  об’єктів , на яких виконувались аналогічні види робіт:</t>
  </si>
  <si>
    <t>1. Ми,</t>
  </si>
  <si>
    <t xml:space="preserve"> 4. Вид договірної ціни  (тверда, динамічна) - </t>
  </si>
  <si>
    <t>6. Гарантійний  строк  на  виконаний  комплекс робіт  з  моменту  здачі  завершених</t>
  </si>
  <si>
    <t xml:space="preserve">Директор </t>
  </si>
  <si>
    <t xml:space="preserve"> 3. Умови оплати  (% аванс) - </t>
  </si>
  <si>
    <t xml:space="preserve"> 2. Строк виконання комплексу робіт з дати підписання договору (місяців) -</t>
  </si>
  <si>
    <t xml:space="preserve">    будівництвом робіт (місяців)-</t>
  </si>
  <si>
    <t xml:space="preserve">9. Контактна особа (ПІБ, тел.) - </t>
  </si>
  <si>
    <t>8. Термін поставки обладнання, матеріалів і т.п. -</t>
  </si>
  <si>
    <t>Вартість робіт,
 грн. з ПДВ</t>
  </si>
  <si>
    <t>7. Термін дії тендерної пропозиції до (дата) -</t>
  </si>
  <si>
    <t>Примітки</t>
  </si>
  <si>
    <t>Одиниця виміру</t>
  </si>
  <si>
    <t>2. Копії ліцензії та дозволу на виконання робіт</t>
  </si>
  <si>
    <t>Найменування робіт</t>
  </si>
  <si>
    <t>Загальна вартість,
грн. з ПДВ</t>
  </si>
  <si>
    <t>кг</t>
  </si>
  <si>
    <t>Вказати назву компанії</t>
  </si>
  <si>
    <r>
      <t xml:space="preserve">На суму:  _______________________________  </t>
    </r>
    <r>
      <rPr>
        <b/>
        <sz val="12"/>
        <color theme="1"/>
        <rFont val="Calibri"/>
        <family val="2"/>
        <charset val="204"/>
        <scheme val="minor"/>
      </rPr>
      <t xml:space="preserve"> грн з ПДВ                             </t>
    </r>
  </si>
  <si>
    <t xml:space="preserve">Кількість </t>
  </si>
  <si>
    <t>Розгрузка, перенесення матеріалів</t>
  </si>
  <si>
    <t>Прибирання після виконання робіт</t>
  </si>
  <si>
    <t>м2</t>
  </si>
  <si>
    <t>Дата виконання робіт</t>
  </si>
  <si>
    <t>Клей SILTEK T-81</t>
  </si>
  <si>
    <t>Гідроізоляція підлог</t>
  </si>
  <si>
    <t>Всього з ПДВ</t>
  </si>
  <si>
    <t>На виконання комплексу робіт по опорядженню підлог фітнес-центру  керамогранітною плиткою  
на об’єкті за адресою:  м. Київ,  проспект Перемоги 55-А</t>
  </si>
  <si>
    <r>
      <t xml:space="preserve">Розглянувши тендерну документацію на виконання комплексу робіт з монтажу та матеріалів, подаємо свою тендерну пропозицію на загальну площу покриття керамогранітною плиткою  підлог </t>
    </r>
    <r>
      <rPr>
        <sz val="14"/>
        <rFont val="Calibri"/>
        <family val="2"/>
        <charset val="204"/>
        <scheme val="minor"/>
      </rPr>
      <t xml:space="preserve"> </t>
    </r>
    <r>
      <rPr>
        <b/>
        <sz val="14"/>
        <rFont val="Calibri"/>
        <family val="2"/>
        <charset val="204"/>
        <scheme val="minor"/>
      </rPr>
      <t xml:space="preserve">816.9 </t>
    </r>
    <r>
      <rPr>
        <b/>
        <sz val="12"/>
        <color theme="1"/>
        <rFont val="Calibri"/>
        <family val="2"/>
        <charset val="204"/>
        <scheme val="minor"/>
      </rPr>
      <t xml:space="preserve">м2  </t>
    </r>
  </si>
  <si>
    <t>Грунтування поверхні підлог</t>
  </si>
  <si>
    <t>Облицювання плиткою 600х600 з затиранням швів 1.5 мм</t>
  </si>
  <si>
    <t>Облицювання плиткою 1198х598 з затиранням швів 1.5 мм</t>
  </si>
  <si>
    <t>м/п</t>
  </si>
  <si>
    <t>Влаштування плінтусу з керамогранітної плитки висотою 100мм</t>
  </si>
  <si>
    <t>Влаштування плінтусу з керамогранітної плитки висотою 300мм</t>
  </si>
  <si>
    <t>Гідроізоляція стикувальних швів</t>
  </si>
  <si>
    <t>зміни від 25.07.23</t>
  </si>
  <si>
    <r>
      <t xml:space="preserve">Розглянувши тендерну документацію на виконання комплексу робіт з монтажу та матеріалів, подаємо свою тендерну пропозицію на загальну площу покриття керамогранітною плиткою  підлог </t>
    </r>
    <r>
      <rPr>
        <sz val="14"/>
        <rFont val="Calibri"/>
        <family val="2"/>
        <charset val="204"/>
        <scheme val="minor"/>
      </rPr>
      <t xml:space="preserve"> </t>
    </r>
    <r>
      <rPr>
        <b/>
        <sz val="14"/>
        <rFont val="Calibri"/>
        <family val="2"/>
        <charset val="204"/>
        <scheme val="minor"/>
      </rPr>
      <t xml:space="preserve">879 </t>
    </r>
    <r>
      <rPr>
        <b/>
        <sz val="12"/>
        <color theme="1"/>
        <rFont val="Calibri"/>
        <family val="2"/>
        <charset val="204"/>
        <scheme val="minor"/>
      </rPr>
      <t xml:space="preserve">м2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</si>
</sst>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&quot;-&quot;??_₴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10" fillId="0" borderId="16" xfId="0" applyFont="1" applyBorder="1" applyAlignment="1">
      <alignment horizontal="center" vertical="center" wrapText="1"/>
    </xf>
    <xf numFmtId="4" fontId="13" fillId="0" borderId="16" xfId="0" applyNumberFormat="1" applyFont="1" applyFill="1" applyBorder="1" applyAlignment="1" applyProtection="1">
      <alignment horizontal="center" vertical="center" wrapText="1"/>
    </xf>
    <xf numFmtId="2" fontId="12" fillId="0" borderId="16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 applyProtection="1">
      <alignment vertical="center"/>
    </xf>
    <xf numFmtId="0" fontId="10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164" fontId="13" fillId="0" borderId="18" xfId="1" applyFont="1" applyFill="1" applyBorder="1" applyAlignment="1" applyProtection="1">
      <alignment vertical="center" wrapText="1"/>
    </xf>
    <xf numFmtId="164" fontId="13" fillId="0" borderId="16" xfId="1" applyFont="1" applyFill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wrapText="1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</xf>
    <xf numFmtId="164" fontId="13" fillId="0" borderId="20" xfId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="85" zoomScaleNormal="85" zoomScaleSheetLayoutView="100" workbookViewId="0">
      <selection activeCell="G9" sqref="G9"/>
    </sheetView>
  </sheetViews>
  <sheetFormatPr defaultColWidth="9.140625" defaultRowHeight="15" x14ac:dyDescent="0.25"/>
  <cols>
    <col min="1" max="1" width="7" style="4" customWidth="1"/>
    <col min="2" max="2" width="38.140625" style="4" customWidth="1"/>
    <col min="3" max="3" width="15.7109375" style="4" customWidth="1"/>
    <col min="4" max="4" width="25" style="12" customWidth="1"/>
    <col min="5" max="5" width="22.85546875" style="12" customWidth="1"/>
    <col min="6" max="6" width="24.85546875" style="4" customWidth="1"/>
    <col min="7" max="9" width="11.28515625" style="4" customWidth="1"/>
    <col min="10" max="10" width="18.28515625" style="4" customWidth="1"/>
    <col min="11" max="11" width="12.7109375" style="4" customWidth="1"/>
    <col min="12" max="16384" width="9.140625" style="2"/>
  </cols>
  <sheetData>
    <row r="1" spans="1:16" ht="15.75" x14ac:dyDescent="0.25">
      <c r="E1" s="18" t="s">
        <v>0</v>
      </c>
    </row>
    <row r="2" spans="1:16" ht="23.25" customHeight="1" x14ac:dyDescent="0.25">
      <c r="A2" s="86" t="s">
        <v>1</v>
      </c>
      <c r="B2" s="86"/>
      <c r="C2" s="86"/>
      <c r="D2" s="86"/>
      <c r="E2" s="86"/>
      <c r="F2" s="86"/>
      <c r="G2" s="6"/>
      <c r="H2" s="6"/>
      <c r="I2" s="6"/>
      <c r="J2" s="6"/>
      <c r="K2" s="6"/>
    </row>
    <row r="3" spans="1:16" ht="48.75" customHeight="1" x14ac:dyDescent="0.25">
      <c r="A3" s="89" t="s">
        <v>36</v>
      </c>
      <c r="B3" s="89"/>
      <c r="C3" s="89"/>
      <c r="D3" s="89"/>
      <c r="E3" s="89"/>
      <c r="F3" s="89"/>
      <c r="G3" s="7"/>
      <c r="H3" s="7"/>
      <c r="I3" s="7"/>
      <c r="J3" s="7"/>
      <c r="K3" s="7"/>
    </row>
    <row r="4" spans="1:16" ht="20.100000000000001" customHeight="1" x14ac:dyDescent="0.25">
      <c r="A4" s="8" t="s">
        <v>9</v>
      </c>
      <c r="B4" s="88"/>
      <c r="C4" s="88"/>
      <c r="D4" s="29"/>
      <c r="E4" s="91" t="s">
        <v>26</v>
      </c>
      <c r="F4" s="91"/>
      <c r="G4" s="8"/>
      <c r="J4" s="8"/>
      <c r="K4" s="8"/>
    </row>
    <row r="5" spans="1:16" ht="38.25" customHeight="1" x14ac:dyDescent="0.25">
      <c r="A5" s="81" t="s">
        <v>37</v>
      </c>
      <c r="B5" s="81"/>
      <c r="C5" s="81"/>
      <c r="D5" s="81"/>
      <c r="E5" s="81"/>
      <c r="F5" s="81"/>
      <c r="G5" s="6"/>
      <c r="H5" s="6"/>
      <c r="I5" s="6"/>
      <c r="J5" s="6"/>
      <c r="K5" s="6"/>
    </row>
    <row r="6" spans="1:16" ht="20.100000000000001" customHeight="1" x14ac:dyDescent="0.25">
      <c r="A6" s="74" t="s">
        <v>27</v>
      </c>
      <c r="B6" s="74"/>
      <c r="C6" s="74"/>
      <c r="D6" s="74"/>
      <c r="E6" s="74"/>
      <c r="F6" s="74"/>
      <c r="G6" s="8"/>
      <c r="H6" s="8"/>
      <c r="I6" s="8"/>
      <c r="J6" s="8"/>
      <c r="K6" s="8"/>
    </row>
    <row r="7" spans="1:16" s="12" customFormat="1" ht="7.5" customHeight="1" thickBot="1" x14ac:dyDescent="0.3">
      <c r="A7" s="90"/>
      <c r="B7" s="90"/>
      <c r="C7" s="90"/>
      <c r="D7" s="90"/>
      <c r="E7" s="90"/>
      <c r="F7" s="9"/>
      <c r="G7" s="9"/>
      <c r="H7" s="9"/>
      <c r="I7" s="9"/>
      <c r="J7" s="9"/>
      <c r="K7" s="9"/>
    </row>
    <row r="8" spans="1:16" ht="71.25" customHeight="1" thickBot="1" x14ac:dyDescent="0.3">
      <c r="A8" s="45" t="s">
        <v>2</v>
      </c>
      <c r="B8" s="30" t="s">
        <v>23</v>
      </c>
      <c r="C8" s="30" t="s">
        <v>21</v>
      </c>
      <c r="D8" s="30" t="s">
        <v>28</v>
      </c>
      <c r="E8" s="30" t="s">
        <v>18</v>
      </c>
      <c r="F8" s="30" t="s">
        <v>24</v>
      </c>
      <c r="G8" s="12" t="s">
        <v>45</v>
      </c>
      <c r="H8" s="12"/>
      <c r="I8" s="12"/>
      <c r="J8" s="12"/>
      <c r="K8" s="12"/>
      <c r="L8" s="12"/>
      <c r="M8" s="12"/>
      <c r="N8" s="12"/>
      <c r="O8" s="12"/>
      <c r="P8" s="12"/>
    </row>
    <row r="9" spans="1:16" s="12" customFormat="1" ht="24" customHeight="1" thickBot="1" x14ac:dyDescent="0.3">
      <c r="A9" s="30">
        <v>1</v>
      </c>
      <c r="B9" s="48" t="s">
        <v>38</v>
      </c>
      <c r="C9" s="41" t="s">
        <v>31</v>
      </c>
      <c r="D9" s="42">
        <v>816.9</v>
      </c>
      <c r="E9" s="58"/>
      <c r="F9" s="64"/>
      <c r="G9" s="19">
        <f>701.95+490.33-243-70.3</f>
        <v>878.98</v>
      </c>
      <c r="H9" s="32">
        <f>701.95+490.33</f>
        <v>1192.28</v>
      </c>
      <c r="I9" s="12">
        <f>243+70.3</f>
        <v>313.3</v>
      </c>
      <c r="J9" s="12">
        <f>243+42+70.3+152.5+173.1+347.8+56.4+16.2</f>
        <v>1101.3000000000002</v>
      </c>
      <c r="K9" s="12">
        <f>H9-I9</f>
        <v>878.98</v>
      </c>
    </row>
    <row r="10" spans="1:16" s="19" customFormat="1" ht="42" customHeight="1" thickBot="1" x14ac:dyDescent="0.3">
      <c r="A10" s="66">
        <v>2</v>
      </c>
      <c r="B10" s="49" t="s">
        <v>34</v>
      </c>
      <c r="C10" s="44" t="s">
        <v>31</v>
      </c>
      <c r="D10" s="43">
        <v>490.33</v>
      </c>
      <c r="E10" s="59"/>
      <c r="F10" s="60"/>
      <c r="H10" s="19">
        <f>243+70.3+42+152.5+173.1+347.8+56.4+16.2</f>
        <v>1101.3000000000002</v>
      </c>
      <c r="K10" s="19">
        <f>H10-I9</f>
        <v>788.00000000000023</v>
      </c>
    </row>
    <row r="11" spans="1:16" s="19" customFormat="1" ht="42" customHeight="1" thickBot="1" x14ac:dyDescent="0.3">
      <c r="A11" s="30">
        <v>3</v>
      </c>
      <c r="B11" s="47" t="s">
        <v>44</v>
      </c>
      <c r="C11" s="31" t="s">
        <v>41</v>
      </c>
      <c r="D11" s="62">
        <f>D15+D16+31</f>
        <v>310</v>
      </c>
      <c r="E11" s="59"/>
      <c r="F11" s="60"/>
    </row>
    <row r="12" spans="1:16" s="19" customFormat="1" ht="58.5" customHeight="1" thickBot="1" x14ac:dyDescent="0.3">
      <c r="A12" s="38">
        <v>4</v>
      </c>
      <c r="B12" s="47" t="s">
        <v>39</v>
      </c>
      <c r="C12" s="31" t="s">
        <v>31</v>
      </c>
      <c r="D12" s="31">
        <f>48.6+173.1+56.4</f>
        <v>278.09999999999997</v>
      </c>
      <c r="E12" s="39"/>
      <c r="F12" s="87"/>
      <c r="G12" s="19">
        <f>42+173.1+56.4</f>
        <v>271.5</v>
      </c>
      <c r="J12" s="19">
        <v>788</v>
      </c>
      <c r="K12" s="19">
        <v>816</v>
      </c>
      <c r="L12" s="19">
        <f>K12-J12</f>
        <v>28</v>
      </c>
    </row>
    <row r="13" spans="1:16" s="19" customFormat="1" ht="30" hidden="1" customHeight="1" thickBot="1" x14ac:dyDescent="0.3">
      <c r="A13" s="63">
        <v>5</v>
      </c>
      <c r="B13" s="50" t="s">
        <v>33</v>
      </c>
      <c r="C13" s="31" t="s">
        <v>25</v>
      </c>
      <c r="D13" s="31"/>
      <c r="E13" s="39"/>
      <c r="F13" s="87"/>
    </row>
    <row r="14" spans="1:16" s="19" customFormat="1" ht="59.25" customHeight="1" thickBot="1" x14ac:dyDescent="0.3">
      <c r="A14" s="51">
        <v>6</v>
      </c>
      <c r="B14" s="47" t="s">
        <v>40</v>
      </c>
      <c r="C14" s="31" t="s">
        <v>31</v>
      </c>
      <c r="D14" s="31">
        <f>174.8+347.8+16.2</f>
        <v>538.80000000000007</v>
      </c>
      <c r="E14" s="39"/>
      <c r="F14" s="53"/>
      <c r="G14" s="19">
        <f>152.5+347.8+16.2</f>
        <v>516.5</v>
      </c>
      <c r="M14" s="19">
        <f>243+7.3</f>
        <v>250.3</v>
      </c>
      <c r="N14" s="19">
        <f>229+56</f>
        <v>285</v>
      </c>
      <c r="O14" s="19">
        <f>N14-M14</f>
        <v>34.699999999999989</v>
      </c>
    </row>
    <row r="15" spans="1:16" s="19" customFormat="1" ht="57" thickBot="1" x14ac:dyDescent="0.3">
      <c r="A15" s="30">
        <v>7</v>
      </c>
      <c r="B15" s="57" t="s">
        <v>42</v>
      </c>
      <c r="C15" s="31" t="s">
        <v>41</v>
      </c>
      <c r="D15" s="40">
        <f>34.2+183.3</f>
        <v>217.5</v>
      </c>
      <c r="E15" s="39"/>
      <c r="F15" s="52"/>
      <c r="G15" s="19">
        <f>30+181</f>
        <v>211</v>
      </c>
    </row>
    <row r="16" spans="1:16" s="19" customFormat="1" ht="57" thickBot="1" x14ac:dyDescent="0.3">
      <c r="A16" s="65">
        <v>8</v>
      </c>
      <c r="B16" s="57" t="s">
        <v>43</v>
      </c>
      <c r="C16" s="31" t="s">
        <v>41</v>
      </c>
      <c r="D16" s="31">
        <f>5.3+56.2</f>
        <v>61.5</v>
      </c>
      <c r="E16" s="39"/>
      <c r="F16" s="53"/>
      <c r="G16" s="19">
        <f>56.2+5.3</f>
        <v>61.5</v>
      </c>
    </row>
    <row r="17" spans="1:11" s="19" customFormat="1" ht="39" customHeight="1" thickBot="1" x14ac:dyDescent="0.3">
      <c r="A17" s="30">
        <v>9</v>
      </c>
      <c r="B17" s="47" t="s">
        <v>29</v>
      </c>
      <c r="C17" s="33"/>
      <c r="D17" s="33"/>
      <c r="E17" s="39"/>
      <c r="F17" s="59"/>
    </row>
    <row r="18" spans="1:11" s="19" customFormat="1" ht="44.25" customHeight="1" thickBot="1" x14ac:dyDescent="0.3">
      <c r="A18" s="46">
        <v>10</v>
      </c>
      <c r="B18" s="47" t="s">
        <v>30</v>
      </c>
      <c r="C18" s="33"/>
      <c r="D18" s="33"/>
      <c r="E18" s="39"/>
      <c r="F18" s="59"/>
    </row>
    <row r="19" spans="1:11" s="19" customFormat="1" ht="44.25" customHeight="1" thickBot="1" x14ac:dyDescent="0.3">
      <c r="A19" s="72" t="s">
        <v>35</v>
      </c>
      <c r="B19" s="73"/>
      <c r="C19" s="34"/>
      <c r="D19" s="34"/>
      <c r="E19" s="61"/>
      <c r="F19" s="59"/>
    </row>
    <row r="20" spans="1:11" s="12" customFormat="1" ht="44.25" customHeight="1" x14ac:dyDescent="0.25">
      <c r="A20" s="15"/>
      <c r="B20" s="16"/>
      <c r="C20" s="16"/>
      <c r="D20" s="16"/>
      <c r="E20" s="16"/>
    </row>
    <row r="21" spans="1:11" ht="44.25" customHeight="1" x14ac:dyDescent="0.25">
      <c r="A21" s="74" t="s">
        <v>14</v>
      </c>
      <c r="B21" s="74"/>
      <c r="C21" s="74"/>
      <c r="D21" s="74"/>
      <c r="E21" s="74"/>
      <c r="F21" s="37"/>
      <c r="G21" s="8"/>
      <c r="H21" s="8"/>
      <c r="I21" s="8"/>
      <c r="J21" s="8"/>
      <c r="K21" s="8"/>
    </row>
    <row r="22" spans="1:11" s="12" customFormat="1" ht="46.5" customHeight="1" x14ac:dyDescent="0.25">
      <c r="A22" s="74" t="s">
        <v>13</v>
      </c>
      <c r="B22" s="74"/>
      <c r="C22" s="74"/>
      <c r="D22" s="74"/>
      <c r="E22" s="74"/>
      <c r="F22" s="35"/>
      <c r="G22" s="8"/>
      <c r="H22" s="8"/>
      <c r="I22" s="8"/>
      <c r="J22" s="8"/>
      <c r="K22" s="8"/>
    </row>
    <row r="23" spans="1:11" ht="26.25" customHeight="1" x14ac:dyDescent="0.25">
      <c r="A23" s="74" t="s">
        <v>10</v>
      </c>
      <c r="B23" s="74"/>
      <c r="C23" s="74"/>
      <c r="D23" s="74"/>
      <c r="E23" s="74"/>
      <c r="F23" s="35"/>
      <c r="G23" s="8"/>
      <c r="H23" s="8"/>
      <c r="I23" s="8"/>
      <c r="J23" s="8"/>
      <c r="K23" s="8"/>
    </row>
    <row r="24" spans="1:11" ht="33.75" customHeight="1" thickBot="1" x14ac:dyDescent="0.3">
      <c r="A24" s="75" t="s">
        <v>8</v>
      </c>
      <c r="B24" s="75"/>
      <c r="C24" s="75"/>
      <c r="D24" s="75"/>
      <c r="E24" s="75"/>
      <c r="F24" s="9"/>
      <c r="G24" s="9"/>
      <c r="H24" s="9"/>
      <c r="I24" s="9"/>
      <c r="J24" s="9"/>
      <c r="K24" s="9"/>
    </row>
    <row r="25" spans="1:11" s="12" customFormat="1" ht="67.5" customHeight="1" x14ac:dyDescent="0.25">
      <c r="A25" s="14" t="s">
        <v>2</v>
      </c>
      <c r="B25" s="77" t="s">
        <v>3</v>
      </c>
      <c r="C25" s="77"/>
      <c r="D25" s="26" t="s">
        <v>32</v>
      </c>
      <c r="E25" s="54" t="s">
        <v>4</v>
      </c>
      <c r="F25" s="22" t="s">
        <v>20</v>
      </c>
      <c r="G25" s="1"/>
      <c r="H25" s="5"/>
      <c r="I25" s="5"/>
    </row>
    <row r="26" spans="1:11" s="12" customFormat="1" ht="49.5" customHeight="1" x14ac:dyDescent="0.2">
      <c r="A26" s="20">
        <v>1</v>
      </c>
      <c r="B26" s="78"/>
      <c r="C26" s="78"/>
      <c r="D26" s="27"/>
      <c r="E26" s="55"/>
      <c r="F26" s="23"/>
      <c r="G26" s="3"/>
      <c r="H26" s="5"/>
      <c r="I26" s="5"/>
    </row>
    <row r="27" spans="1:11" s="12" customFormat="1" ht="42.75" customHeight="1" x14ac:dyDescent="0.2">
      <c r="A27" s="20">
        <v>2</v>
      </c>
      <c r="B27" s="78"/>
      <c r="C27" s="78"/>
      <c r="D27" s="27"/>
      <c r="E27" s="55"/>
      <c r="F27" s="23"/>
      <c r="G27" s="3"/>
      <c r="H27" s="5"/>
      <c r="I27" s="5"/>
    </row>
    <row r="28" spans="1:11" s="12" customFormat="1" ht="39.75" customHeight="1" thickBot="1" x14ac:dyDescent="0.25">
      <c r="A28" s="21">
        <v>3</v>
      </c>
      <c r="B28" s="76"/>
      <c r="C28" s="76"/>
      <c r="D28" s="25"/>
      <c r="E28" s="56"/>
      <c r="F28" s="24"/>
      <c r="G28" s="3"/>
      <c r="H28" s="5"/>
      <c r="I28" s="5"/>
    </row>
    <row r="29" spans="1:11" ht="8.25" customHeight="1" x14ac:dyDescent="0.25">
      <c r="A29" s="13"/>
      <c r="B29" s="13"/>
      <c r="C29" s="13"/>
      <c r="D29" s="13"/>
      <c r="E29" s="13"/>
      <c r="F29" s="1"/>
      <c r="G29" s="1"/>
      <c r="H29" s="1"/>
      <c r="I29" s="1"/>
      <c r="J29" s="5"/>
      <c r="K29" s="5"/>
    </row>
    <row r="30" spans="1:11" ht="15.75" x14ac:dyDescent="0.25">
      <c r="A30" s="74" t="s">
        <v>11</v>
      </c>
      <c r="B30" s="74"/>
      <c r="C30" s="74"/>
      <c r="D30" s="74"/>
      <c r="E30" s="74"/>
      <c r="F30" s="35"/>
      <c r="G30" s="8"/>
      <c r="H30" s="8"/>
      <c r="I30" s="8"/>
      <c r="J30" s="8"/>
      <c r="K30" s="8"/>
    </row>
    <row r="31" spans="1:11" s="12" customFormat="1" ht="20.25" customHeight="1" x14ac:dyDescent="0.25">
      <c r="A31" s="74" t="s">
        <v>15</v>
      </c>
      <c r="B31" s="74"/>
      <c r="C31" s="74"/>
      <c r="D31" s="74"/>
      <c r="E31" s="74"/>
      <c r="F31" s="35"/>
      <c r="G31" s="8"/>
      <c r="H31" s="8"/>
      <c r="I31" s="8"/>
      <c r="J31" s="8"/>
      <c r="K31" s="8"/>
    </row>
    <row r="32" spans="1:11" ht="20.100000000000001" customHeight="1" x14ac:dyDescent="0.25">
      <c r="A32" s="74" t="s">
        <v>19</v>
      </c>
      <c r="B32" s="74"/>
      <c r="C32" s="74"/>
      <c r="D32" s="74"/>
      <c r="E32" s="74"/>
      <c r="F32" s="35"/>
      <c r="G32" s="8"/>
      <c r="H32" s="8"/>
      <c r="I32" s="8"/>
      <c r="J32" s="8"/>
      <c r="K32" s="8"/>
    </row>
    <row r="33" spans="1:11" s="12" customFormat="1" ht="20.100000000000001" customHeight="1" x14ac:dyDescent="0.25">
      <c r="A33" s="80" t="s">
        <v>17</v>
      </c>
      <c r="B33" s="80"/>
      <c r="C33" s="80"/>
      <c r="D33" s="80"/>
      <c r="E33" s="80"/>
      <c r="F33" s="36"/>
      <c r="G33" s="8"/>
      <c r="H33" s="8"/>
      <c r="I33" s="8"/>
      <c r="J33" s="8"/>
      <c r="K33" s="8"/>
    </row>
    <row r="34" spans="1:11" ht="39" customHeight="1" x14ac:dyDescent="0.25">
      <c r="A34" s="74" t="s">
        <v>16</v>
      </c>
      <c r="B34" s="74"/>
      <c r="C34" s="74"/>
      <c r="D34" s="28"/>
      <c r="E34" s="83"/>
      <c r="F34" s="84"/>
      <c r="G34" s="8"/>
      <c r="H34" s="8"/>
      <c r="I34" s="8"/>
      <c r="J34" s="8"/>
      <c r="K34" s="8"/>
    </row>
    <row r="35" spans="1:11" ht="23.25" customHeight="1" x14ac:dyDescent="0.25">
      <c r="A35" s="82" t="s">
        <v>5</v>
      </c>
      <c r="B35" s="82"/>
      <c r="C35" s="82"/>
      <c r="D35" s="82"/>
      <c r="E35" s="82"/>
      <c r="F35" s="9"/>
      <c r="G35" s="9"/>
      <c r="H35" s="9"/>
      <c r="I35" s="9"/>
      <c r="J35" s="9"/>
      <c r="K35" s="9"/>
    </row>
    <row r="36" spans="1:11" ht="20.100000000000001" customHeight="1" x14ac:dyDescent="0.25">
      <c r="A36" s="81" t="s">
        <v>7</v>
      </c>
      <c r="B36" s="81"/>
      <c r="C36" s="81"/>
      <c r="D36" s="81"/>
      <c r="E36" s="81"/>
      <c r="F36" s="9"/>
      <c r="G36" s="9"/>
      <c r="H36" s="9"/>
      <c r="I36" s="9"/>
      <c r="J36" s="9"/>
      <c r="K36" s="9"/>
    </row>
    <row r="37" spans="1:11" ht="20.100000000000001" customHeight="1" x14ac:dyDescent="0.25">
      <c r="A37" s="81" t="s">
        <v>22</v>
      </c>
      <c r="B37" s="81"/>
      <c r="C37" s="81"/>
      <c r="D37" s="81"/>
      <c r="E37" s="81"/>
      <c r="F37" s="9"/>
      <c r="G37" s="9"/>
      <c r="H37" s="9"/>
      <c r="I37" s="9"/>
      <c r="J37" s="9"/>
      <c r="K37" s="9"/>
    </row>
    <row r="38" spans="1:11" s="12" customFormat="1" x14ac:dyDescent="0.25"/>
    <row r="39" spans="1:11" ht="17.25" customHeight="1" x14ac:dyDescent="0.25">
      <c r="B39" s="17" t="s">
        <v>12</v>
      </c>
      <c r="C39" s="85"/>
      <c r="D39" s="85"/>
      <c r="E39" s="85"/>
      <c r="F39" s="10"/>
      <c r="G39" s="10"/>
      <c r="H39" s="10"/>
      <c r="I39" s="10"/>
      <c r="J39" s="10"/>
      <c r="K39" s="10"/>
    </row>
    <row r="40" spans="1:11" ht="15.75" x14ac:dyDescent="0.25">
      <c r="A40" s="11"/>
      <c r="B40" s="11"/>
      <c r="C40" s="79" t="s">
        <v>6</v>
      </c>
      <c r="D40" s="79"/>
      <c r="E40" s="79"/>
    </row>
  </sheetData>
  <sheetProtection formatCells="0"/>
  <mergeCells count="28">
    <mergeCell ref="A2:F2"/>
    <mergeCell ref="F12:F13"/>
    <mergeCell ref="B4:C4"/>
    <mergeCell ref="A3:F3"/>
    <mergeCell ref="A7:E7"/>
    <mergeCell ref="A6:F6"/>
    <mergeCell ref="A5:F5"/>
    <mergeCell ref="E4:F4"/>
    <mergeCell ref="C40:E40"/>
    <mergeCell ref="A31:E31"/>
    <mergeCell ref="A32:E32"/>
    <mergeCell ref="A33:E33"/>
    <mergeCell ref="A37:E37"/>
    <mergeCell ref="A34:C34"/>
    <mergeCell ref="A35:E35"/>
    <mergeCell ref="A36:E36"/>
    <mergeCell ref="E34:F34"/>
    <mergeCell ref="C39:E39"/>
    <mergeCell ref="A19:B19"/>
    <mergeCell ref="A23:E23"/>
    <mergeCell ref="A24:E24"/>
    <mergeCell ref="A30:E30"/>
    <mergeCell ref="A21:E21"/>
    <mergeCell ref="A22:E22"/>
    <mergeCell ref="B28:C28"/>
    <mergeCell ref="B25:C25"/>
    <mergeCell ref="B26:C26"/>
    <mergeCell ref="B27:C27"/>
  </mergeCells>
  <pageMargins left="0.59055118110236227" right="0.19685039370078741" top="0.19685039370078741" bottom="0.19685039370078741" header="0" footer="0.19685039370078741"/>
  <pageSetup paperSize="9" scale="74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85" zoomScaleNormal="85" zoomScaleSheetLayoutView="100" workbookViewId="0">
      <selection activeCell="D15" sqref="D15"/>
    </sheetView>
  </sheetViews>
  <sheetFormatPr defaultColWidth="9.140625" defaultRowHeight="15" x14ac:dyDescent="0.25"/>
  <cols>
    <col min="1" max="1" width="7" style="12" customWidth="1"/>
    <col min="2" max="2" width="38.140625" style="12" customWidth="1"/>
    <col min="3" max="3" width="15.7109375" style="12" customWidth="1"/>
    <col min="4" max="4" width="25" style="12" customWidth="1"/>
    <col min="5" max="5" width="22.85546875" style="12" customWidth="1"/>
    <col min="6" max="6" width="24.85546875" style="12" customWidth="1"/>
    <col min="7" max="9" width="11.28515625" style="12" customWidth="1"/>
    <col min="10" max="10" width="18.28515625" style="12" customWidth="1"/>
    <col min="11" max="11" width="12.7109375" style="12" customWidth="1"/>
    <col min="12" max="16384" width="9.140625" style="12"/>
  </cols>
  <sheetData>
    <row r="1" spans="1:11" ht="15.75" x14ac:dyDescent="0.25">
      <c r="E1" s="18" t="s">
        <v>0</v>
      </c>
    </row>
    <row r="2" spans="1:11" ht="23.25" customHeight="1" x14ac:dyDescent="0.25">
      <c r="A2" s="86" t="s">
        <v>1</v>
      </c>
      <c r="B2" s="86"/>
      <c r="C2" s="86"/>
      <c r="D2" s="86"/>
      <c r="E2" s="86"/>
      <c r="F2" s="86"/>
      <c r="G2" s="6"/>
      <c r="H2" s="6"/>
      <c r="I2" s="6"/>
      <c r="J2" s="6"/>
      <c r="K2" s="6"/>
    </row>
    <row r="3" spans="1:11" ht="48.75" customHeight="1" x14ac:dyDescent="0.25">
      <c r="A3" s="89" t="s">
        <v>36</v>
      </c>
      <c r="B3" s="89"/>
      <c r="C3" s="89"/>
      <c r="D3" s="89"/>
      <c r="E3" s="89"/>
      <c r="F3" s="89"/>
      <c r="G3" s="7"/>
      <c r="H3" s="7"/>
      <c r="I3" s="7"/>
      <c r="J3" s="7"/>
      <c r="K3" s="7"/>
    </row>
    <row r="4" spans="1:11" ht="20.100000000000001" customHeight="1" x14ac:dyDescent="0.25">
      <c r="A4" s="8" t="s">
        <v>9</v>
      </c>
      <c r="B4" s="88"/>
      <c r="C4" s="88"/>
      <c r="D4" s="29"/>
      <c r="E4" s="91" t="s">
        <v>26</v>
      </c>
      <c r="F4" s="91"/>
      <c r="G4" s="8"/>
      <c r="J4" s="8"/>
      <c r="K4" s="8"/>
    </row>
    <row r="5" spans="1:11" ht="38.25" customHeight="1" x14ac:dyDescent="0.25">
      <c r="A5" s="81" t="s">
        <v>46</v>
      </c>
      <c r="B5" s="81"/>
      <c r="C5" s="81"/>
      <c r="D5" s="81"/>
      <c r="E5" s="81"/>
      <c r="F5" s="81"/>
      <c r="G5" s="6"/>
      <c r="H5" s="6"/>
      <c r="I5" s="6"/>
      <c r="J5" s="6"/>
      <c r="K5" s="6"/>
    </row>
    <row r="6" spans="1:11" ht="20.100000000000001" customHeight="1" x14ac:dyDescent="0.25">
      <c r="A6" s="74" t="s">
        <v>27</v>
      </c>
      <c r="B6" s="74"/>
      <c r="C6" s="74"/>
      <c r="D6" s="74"/>
      <c r="E6" s="74"/>
      <c r="F6" s="74"/>
      <c r="G6" s="8"/>
      <c r="H6" s="8"/>
      <c r="I6" s="8"/>
      <c r="J6" s="8"/>
      <c r="K6" s="8"/>
    </row>
    <row r="7" spans="1:11" ht="7.5" customHeight="1" thickBot="1" x14ac:dyDescent="0.3">
      <c r="A7" s="90"/>
      <c r="B7" s="90"/>
      <c r="C7" s="90"/>
      <c r="D7" s="90"/>
      <c r="E7" s="90"/>
      <c r="F7" s="9"/>
      <c r="G7" s="9"/>
      <c r="H7" s="9"/>
      <c r="I7" s="9"/>
      <c r="J7" s="9"/>
      <c r="K7" s="9"/>
    </row>
    <row r="8" spans="1:11" ht="71.25" customHeight="1" thickBot="1" x14ac:dyDescent="0.3">
      <c r="A8" s="45" t="s">
        <v>2</v>
      </c>
      <c r="B8" s="30" t="s">
        <v>23</v>
      </c>
      <c r="C8" s="30" t="s">
        <v>21</v>
      </c>
      <c r="D8" s="30" t="s">
        <v>28</v>
      </c>
      <c r="E8" s="30" t="s">
        <v>18</v>
      </c>
      <c r="F8" s="30" t="s">
        <v>24</v>
      </c>
    </row>
    <row r="9" spans="1:11" ht="24" customHeight="1" thickBot="1" x14ac:dyDescent="0.3">
      <c r="A9" s="30">
        <v>1</v>
      </c>
      <c r="B9" s="48" t="s">
        <v>38</v>
      </c>
      <c r="C9" s="41" t="s">
        <v>31</v>
      </c>
      <c r="D9" s="42">
        <v>879</v>
      </c>
      <c r="E9" s="58"/>
      <c r="F9" s="64"/>
    </row>
    <row r="10" spans="1:11" s="19" customFormat="1" ht="42" customHeight="1" thickBot="1" x14ac:dyDescent="0.3">
      <c r="A10" s="66">
        <v>2</v>
      </c>
      <c r="B10" s="49" t="s">
        <v>34</v>
      </c>
      <c r="C10" s="44" t="s">
        <v>31</v>
      </c>
      <c r="D10" s="43">
        <v>490.33</v>
      </c>
      <c r="E10" s="59"/>
      <c r="F10" s="60"/>
    </row>
    <row r="11" spans="1:11" s="19" customFormat="1" ht="42" customHeight="1" thickBot="1" x14ac:dyDescent="0.3">
      <c r="A11" s="30">
        <v>3</v>
      </c>
      <c r="B11" s="71" t="s">
        <v>44</v>
      </c>
      <c r="C11" s="31" t="s">
        <v>41</v>
      </c>
      <c r="D11" s="62">
        <f>D15+D16+31</f>
        <v>303.5</v>
      </c>
      <c r="E11" s="59"/>
      <c r="F11" s="60"/>
    </row>
    <row r="12" spans="1:11" s="19" customFormat="1" ht="58.5" customHeight="1" thickBot="1" x14ac:dyDescent="0.3">
      <c r="A12" s="38">
        <v>4</v>
      </c>
      <c r="B12" s="71" t="s">
        <v>39</v>
      </c>
      <c r="C12" s="31" t="s">
        <v>31</v>
      </c>
      <c r="D12" s="31">
        <v>271.5</v>
      </c>
      <c r="E12" s="39"/>
      <c r="F12" s="87"/>
    </row>
    <row r="13" spans="1:11" s="19" customFormat="1" ht="30" hidden="1" customHeight="1" thickBot="1" x14ac:dyDescent="0.3">
      <c r="A13" s="63">
        <v>5</v>
      </c>
      <c r="B13" s="50" t="s">
        <v>33</v>
      </c>
      <c r="C13" s="31" t="s">
        <v>25</v>
      </c>
      <c r="D13" s="31"/>
      <c r="E13" s="39"/>
      <c r="F13" s="87"/>
    </row>
    <row r="14" spans="1:11" s="19" customFormat="1" ht="59.25" customHeight="1" thickBot="1" x14ac:dyDescent="0.3">
      <c r="A14" s="51">
        <v>6</v>
      </c>
      <c r="B14" s="71" t="s">
        <v>40</v>
      </c>
      <c r="C14" s="31" t="s">
        <v>31</v>
      </c>
      <c r="D14" s="31">
        <v>516.5</v>
      </c>
      <c r="E14" s="39"/>
      <c r="F14" s="53"/>
    </row>
    <row r="15" spans="1:11" s="19" customFormat="1" ht="57" thickBot="1" x14ac:dyDescent="0.3">
      <c r="A15" s="30">
        <v>7</v>
      </c>
      <c r="B15" s="57" t="s">
        <v>42</v>
      </c>
      <c r="C15" s="31" t="s">
        <v>41</v>
      </c>
      <c r="D15" s="40">
        <v>211</v>
      </c>
      <c r="E15" s="39"/>
      <c r="F15" s="52"/>
    </row>
    <row r="16" spans="1:11" s="19" customFormat="1" ht="57" thickBot="1" x14ac:dyDescent="0.3">
      <c r="A16" s="65">
        <v>8</v>
      </c>
      <c r="B16" s="57" t="s">
        <v>43</v>
      </c>
      <c r="C16" s="31" t="s">
        <v>41</v>
      </c>
      <c r="D16" s="31">
        <v>61.5</v>
      </c>
      <c r="E16" s="39"/>
      <c r="F16" s="53"/>
    </row>
    <row r="17" spans="1:11" s="19" customFormat="1" ht="39" customHeight="1" thickBot="1" x14ac:dyDescent="0.3">
      <c r="A17" s="30">
        <v>9</v>
      </c>
      <c r="B17" s="71" t="s">
        <v>29</v>
      </c>
      <c r="C17" s="33"/>
      <c r="D17" s="33"/>
      <c r="E17" s="39"/>
      <c r="F17" s="59"/>
    </row>
    <row r="18" spans="1:11" s="19" customFormat="1" ht="44.25" customHeight="1" thickBot="1" x14ac:dyDescent="0.3">
      <c r="A18" s="46">
        <v>10</v>
      </c>
      <c r="B18" s="71" t="s">
        <v>30</v>
      </c>
      <c r="C18" s="33"/>
      <c r="D18" s="33"/>
      <c r="E18" s="39"/>
      <c r="F18" s="59"/>
    </row>
    <row r="19" spans="1:11" s="19" customFormat="1" ht="44.25" customHeight="1" thickBot="1" x14ac:dyDescent="0.3">
      <c r="A19" s="72" t="s">
        <v>35</v>
      </c>
      <c r="B19" s="73"/>
      <c r="C19" s="71"/>
      <c r="D19" s="71"/>
      <c r="E19" s="61"/>
      <c r="F19" s="59"/>
    </row>
    <row r="20" spans="1:11" ht="44.25" customHeight="1" x14ac:dyDescent="0.25">
      <c r="A20" s="15"/>
      <c r="B20" s="16"/>
      <c r="C20" s="16"/>
      <c r="D20" s="16"/>
      <c r="E20" s="16"/>
    </row>
    <row r="21" spans="1:11" ht="44.25" customHeight="1" x14ac:dyDescent="0.25">
      <c r="A21" s="74" t="s">
        <v>14</v>
      </c>
      <c r="B21" s="74"/>
      <c r="C21" s="74"/>
      <c r="D21" s="74"/>
      <c r="E21" s="74"/>
      <c r="F21" s="37"/>
      <c r="G21" s="8"/>
      <c r="H21" s="8"/>
      <c r="I21" s="8"/>
      <c r="J21" s="8"/>
      <c r="K21" s="8"/>
    </row>
    <row r="22" spans="1:11" ht="46.5" customHeight="1" x14ac:dyDescent="0.25">
      <c r="A22" s="74" t="s">
        <v>13</v>
      </c>
      <c r="B22" s="74"/>
      <c r="C22" s="74"/>
      <c r="D22" s="74"/>
      <c r="E22" s="74"/>
      <c r="F22" s="35"/>
      <c r="G22" s="8"/>
      <c r="H22" s="8"/>
      <c r="I22" s="8"/>
      <c r="J22" s="8"/>
      <c r="K22" s="8"/>
    </row>
    <row r="23" spans="1:11" ht="26.25" customHeight="1" x14ac:dyDescent="0.25">
      <c r="A23" s="74" t="s">
        <v>10</v>
      </c>
      <c r="B23" s="74"/>
      <c r="C23" s="74"/>
      <c r="D23" s="74"/>
      <c r="E23" s="74"/>
      <c r="F23" s="35"/>
      <c r="G23" s="8"/>
      <c r="H23" s="8"/>
      <c r="I23" s="8"/>
      <c r="J23" s="8"/>
      <c r="K23" s="8"/>
    </row>
    <row r="24" spans="1:11" ht="33.75" customHeight="1" thickBot="1" x14ac:dyDescent="0.3">
      <c r="A24" s="75" t="s">
        <v>8</v>
      </c>
      <c r="B24" s="75"/>
      <c r="C24" s="75"/>
      <c r="D24" s="75"/>
      <c r="E24" s="75"/>
      <c r="F24" s="9"/>
      <c r="G24" s="9"/>
      <c r="H24" s="9"/>
      <c r="I24" s="9"/>
      <c r="J24" s="9"/>
      <c r="K24" s="9"/>
    </row>
    <row r="25" spans="1:11" ht="67.5" customHeight="1" x14ac:dyDescent="0.25">
      <c r="A25" s="14" t="s">
        <v>2</v>
      </c>
      <c r="B25" s="77" t="s">
        <v>3</v>
      </c>
      <c r="C25" s="77"/>
      <c r="D25" s="69" t="s">
        <v>32</v>
      </c>
      <c r="E25" s="54" t="s">
        <v>4</v>
      </c>
      <c r="F25" s="22" t="s">
        <v>20</v>
      </c>
      <c r="G25" s="1"/>
      <c r="H25" s="5"/>
      <c r="I25" s="5"/>
    </row>
    <row r="26" spans="1:11" ht="49.5" customHeight="1" x14ac:dyDescent="0.2">
      <c r="A26" s="20">
        <v>1</v>
      </c>
      <c r="B26" s="78"/>
      <c r="C26" s="78"/>
      <c r="D26" s="70"/>
      <c r="E26" s="55"/>
      <c r="F26" s="23"/>
      <c r="G26" s="3"/>
      <c r="H26" s="5"/>
      <c r="I26" s="5"/>
    </row>
    <row r="27" spans="1:11" ht="42.75" customHeight="1" x14ac:dyDescent="0.2">
      <c r="A27" s="20">
        <v>2</v>
      </c>
      <c r="B27" s="78"/>
      <c r="C27" s="78"/>
      <c r="D27" s="70"/>
      <c r="E27" s="55"/>
      <c r="F27" s="23"/>
      <c r="G27" s="3"/>
      <c r="H27" s="5"/>
      <c r="I27" s="5"/>
    </row>
    <row r="28" spans="1:11" ht="39.75" customHeight="1" thickBot="1" x14ac:dyDescent="0.25">
      <c r="A28" s="21">
        <v>3</v>
      </c>
      <c r="B28" s="76"/>
      <c r="C28" s="76"/>
      <c r="D28" s="68"/>
      <c r="E28" s="56"/>
      <c r="F28" s="24"/>
      <c r="G28" s="3"/>
      <c r="H28" s="5"/>
      <c r="I28" s="5"/>
    </row>
    <row r="29" spans="1:11" ht="8.25" customHeight="1" x14ac:dyDescent="0.25">
      <c r="A29" s="13"/>
      <c r="B29" s="13"/>
      <c r="C29" s="13"/>
      <c r="D29" s="13"/>
      <c r="E29" s="13"/>
      <c r="F29" s="1"/>
      <c r="G29" s="1"/>
      <c r="H29" s="1"/>
      <c r="I29" s="1"/>
      <c r="J29" s="5"/>
      <c r="K29" s="5"/>
    </row>
    <row r="30" spans="1:11" ht="15.75" x14ac:dyDescent="0.25">
      <c r="A30" s="74" t="s">
        <v>11</v>
      </c>
      <c r="B30" s="74"/>
      <c r="C30" s="74"/>
      <c r="D30" s="74"/>
      <c r="E30" s="74"/>
      <c r="F30" s="35"/>
      <c r="G30" s="8"/>
      <c r="H30" s="8"/>
      <c r="I30" s="8"/>
      <c r="J30" s="8"/>
      <c r="K30" s="8"/>
    </row>
    <row r="31" spans="1:11" ht="20.25" customHeight="1" x14ac:dyDescent="0.25">
      <c r="A31" s="74" t="s">
        <v>15</v>
      </c>
      <c r="B31" s="74"/>
      <c r="C31" s="74"/>
      <c r="D31" s="74"/>
      <c r="E31" s="74"/>
      <c r="F31" s="35"/>
      <c r="G31" s="8"/>
      <c r="H31" s="8"/>
      <c r="I31" s="8"/>
      <c r="J31" s="8"/>
      <c r="K31" s="8"/>
    </row>
    <row r="32" spans="1:11" ht="20.100000000000001" customHeight="1" x14ac:dyDescent="0.25">
      <c r="A32" s="74" t="s">
        <v>19</v>
      </c>
      <c r="B32" s="74"/>
      <c r="C32" s="74"/>
      <c r="D32" s="74"/>
      <c r="E32" s="74"/>
      <c r="F32" s="35"/>
      <c r="G32" s="8"/>
      <c r="H32" s="8"/>
      <c r="I32" s="8"/>
      <c r="J32" s="8"/>
      <c r="K32" s="8"/>
    </row>
    <row r="33" spans="1:11" ht="20.100000000000001" customHeight="1" x14ac:dyDescent="0.25">
      <c r="A33" s="80" t="s">
        <v>17</v>
      </c>
      <c r="B33" s="80"/>
      <c r="C33" s="80"/>
      <c r="D33" s="80"/>
      <c r="E33" s="80"/>
      <c r="F33" s="36"/>
      <c r="G33" s="8"/>
      <c r="H33" s="8"/>
      <c r="I33" s="8"/>
      <c r="J33" s="8"/>
      <c r="K33" s="8"/>
    </row>
    <row r="34" spans="1:11" ht="39" customHeight="1" x14ac:dyDescent="0.25">
      <c r="A34" s="74" t="s">
        <v>16</v>
      </c>
      <c r="B34" s="74"/>
      <c r="C34" s="74"/>
      <c r="D34" s="67"/>
      <c r="E34" s="83"/>
      <c r="F34" s="84"/>
      <c r="G34" s="8"/>
      <c r="H34" s="8"/>
      <c r="I34" s="8"/>
      <c r="J34" s="8"/>
      <c r="K34" s="8"/>
    </row>
    <row r="35" spans="1:11" ht="23.25" customHeight="1" x14ac:dyDescent="0.25">
      <c r="A35" s="82" t="s">
        <v>5</v>
      </c>
      <c r="B35" s="82"/>
      <c r="C35" s="82"/>
      <c r="D35" s="82"/>
      <c r="E35" s="82"/>
      <c r="F35" s="9"/>
      <c r="G35" s="9"/>
      <c r="H35" s="9"/>
      <c r="I35" s="9"/>
      <c r="J35" s="9"/>
      <c r="K35" s="9"/>
    </row>
    <row r="36" spans="1:11" ht="20.100000000000001" customHeight="1" x14ac:dyDescent="0.25">
      <c r="A36" s="81" t="s">
        <v>7</v>
      </c>
      <c r="B36" s="81"/>
      <c r="C36" s="81"/>
      <c r="D36" s="81"/>
      <c r="E36" s="81"/>
      <c r="F36" s="9"/>
      <c r="G36" s="9"/>
      <c r="H36" s="9"/>
      <c r="I36" s="9"/>
      <c r="J36" s="9"/>
      <c r="K36" s="9"/>
    </row>
    <row r="37" spans="1:11" ht="20.100000000000001" customHeight="1" x14ac:dyDescent="0.25">
      <c r="A37" s="81" t="s">
        <v>22</v>
      </c>
      <c r="B37" s="81"/>
      <c r="C37" s="81"/>
      <c r="D37" s="81"/>
      <c r="E37" s="81"/>
      <c r="F37" s="9"/>
      <c r="G37" s="9"/>
      <c r="H37" s="9"/>
      <c r="I37" s="9"/>
      <c r="J37" s="9"/>
      <c r="K37" s="9"/>
    </row>
    <row r="39" spans="1:11" ht="17.25" customHeight="1" x14ac:dyDescent="0.25">
      <c r="B39" s="17" t="s">
        <v>12</v>
      </c>
      <c r="C39" s="85"/>
      <c r="D39" s="85"/>
      <c r="E39" s="85"/>
      <c r="F39" s="10"/>
      <c r="G39" s="10"/>
      <c r="H39" s="10"/>
      <c r="I39" s="10"/>
      <c r="J39" s="10"/>
      <c r="K39" s="10"/>
    </row>
    <row r="40" spans="1:11" ht="15.75" x14ac:dyDescent="0.25">
      <c r="A40" s="18"/>
      <c r="B40" s="18"/>
      <c r="C40" s="79" t="s">
        <v>6</v>
      </c>
      <c r="D40" s="79"/>
      <c r="E40" s="79"/>
    </row>
  </sheetData>
  <sheetProtection formatCells="0"/>
  <mergeCells count="28">
    <mergeCell ref="A36:E36"/>
    <mergeCell ref="A37:E37"/>
    <mergeCell ref="C39:E39"/>
    <mergeCell ref="C40:E40"/>
    <mergeCell ref="A31:E31"/>
    <mergeCell ref="A32:E32"/>
    <mergeCell ref="A33:E33"/>
    <mergeCell ref="A34:C34"/>
    <mergeCell ref="E34:F34"/>
    <mergeCell ref="A35:E35"/>
    <mergeCell ref="A24:E24"/>
    <mergeCell ref="B25:C25"/>
    <mergeCell ref="B26:C26"/>
    <mergeCell ref="B27:C27"/>
    <mergeCell ref="B28:C28"/>
    <mergeCell ref="A30:E30"/>
    <mergeCell ref="A7:E7"/>
    <mergeCell ref="F12:F13"/>
    <mergeCell ref="A19:B19"/>
    <mergeCell ref="A21:E21"/>
    <mergeCell ref="A22:E22"/>
    <mergeCell ref="A23:E23"/>
    <mergeCell ref="A2:F2"/>
    <mergeCell ref="A3:F3"/>
    <mergeCell ref="B4:C4"/>
    <mergeCell ref="E4:F4"/>
    <mergeCell ref="A5:F5"/>
    <mergeCell ref="A6:F6"/>
  </mergeCells>
  <pageMargins left="0.59055118110236227" right="0.19685039370078741" top="0.19685039370078741" bottom="0.19685039370078741" header="0" footer="0.19685039370078741"/>
  <pageSetup paperSize="9" scale="74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Загальна</vt:lpstr>
      <vt:lpstr>зміни проекту25.07.23</vt:lpstr>
      <vt:lpstr>Загальна!Область_печати</vt:lpstr>
      <vt:lpstr>'зміни проекту25.07.23'!Область_печати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2023-07-25T11:06:47Z</dcterms:modified>
</cp:coreProperties>
</file>