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160"/>
  </bookViews>
  <sheets>
    <sheet name="сюзанна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/>
  <c r="I8"/>
  <c r="I38" l="1"/>
  <c r="I21"/>
  <c r="I20"/>
  <c r="I19"/>
  <c r="I18"/>
  <c r="I17"/>
  <c r="I16"/>
  <c r="I15"/>
  <c r="I14"/>
  <c r="I13"/>
  <c r="I23" l="1"/>
  <c r="I34" l="1"/>
  <c r="I31"/>
  <c r="I7" l="1"/>
  <c r="I6"/>
  <c r="I5"/>
  <c r="I4"/>
  <c r="I35"/>
  <c r="I37" l="1"/>
  <c r="I36"/>
  <c r="I33"/>
  <c r="I32"/>
  <c r="I29"/>
  <c r="I30"/>
  <c r="I41" l="1"/>
  <c r="I9"/>
  <c r="H25" s="1"/>
  <c r="H44" s="1"/>
</calcChain>
</file>

<file path=xl/sharedStrings.xml><?xml version="1.0" encoding="utf-8"?>
<sst xmlns="http://schemas.openxmlformats.org/spreadsheetml/2006/main" count="78" uniqueCount="46">
  <si>
    <t>№</t>
  </si>
  <si>
    <t>Назва роботи</t>
  </si>
  <si>
    <t>од.вим.</t>
  </si>
  <si>
    <t>кількість</t>
  </si>
  <si>
    <t>ціна</t>
  </si>
  <si>
    <t>шт</t>
  </si>
  <si>
    <t>Укладка бруківки</t>
  </si>
  <si>
    <r>
      <t>м</t>
    </r>
    <r>
      <rPr>
        <sz val="11"/>
        <color theme="1"/>
        <rFont val="Calibri"/>
        <family val="2"/>
        <charset val="204"/>
      </rPr>
      <t>²</t>
    </r>
  </si>
  <si>
    <t>Матеріали та послуги</t>
  </si>
  <si>
    <t>Цемент М500</t>
  </si>
  <si>
    <r>
      <t>м</t>
    </r>
    <r>
      <rPr>
        <sz val="11"/>
        <color theme="1"/>
        <rFont val="Calibri"/>
        <family val="2"/>
        <charset val="204"/>
      </rPr>
      <t>³</t>
    </r>
  </si>
  <si>
    <t>%</t>
  </si>
  <si>
    <t>Заливка відмостки</t>
  </si>
  <si>
    <t>Додаткові і невраховані роботи:</t>
  </si>
  <si>
    <t>Матеріали і послуги</t>
  </si>
  <si>
    <t>Транспортні і організаційні витрати</t>
  </si>
  <si>
    <t>Розхідний і неврахований матеріал та послуги:</t>
  </si>
  <si>
    <t>Доставка сітки</t>
  </si>
  <si>
    <t>міш</t>
  </si>
  <si>
    <t>Разом робота і матеріал (бруківка,відмостка)</t>
  </si>
  <si>
    <t>Плівка поліетиленова</t>
  </si>
  <si>
    <t>Демонтаж щебеню</t>
  </si>
  <si>
    <t>м²</t>
  </si>
  <si>
    <t>Укладка гідроізоляція під бетон</t>
  </si>
  <si>
    <t xml:space="preserve">Доставка бруківки </t>
  </si>
  <si>
    <t>Головний вїзд</t>
  </si>
  <si>
    <t>Демонтаж бордюрів</t>
  </si>
  <si>
    <t>мп</t>
  </si>
  <si>
    <t>Зкопування грунту в ручну під відмостку</t>
  </si>
  <si>
    <t xml:space="preserve">Вивезення грунту в ручну </t>
  </si>
  <si>
    <t>Укладка гідроізоляція</t>
  </si>
  <si>
    <t>Перевезення бетону в ручну</t>
  </si>
  <si>
    <t>Установка бордюра</t>
  </si>
  <si>
    <t>м.п</t>
  </si>
  <si>
    <t>Розвантаження бруківки і бордюрів</t>
  </si>
  <si>
    <t>Разом по роботах</t>
  </si>
  <si>
    <t xml:space="preserve">Бруківка (60мм)  </t>
  </si>
  <si>
    <t>Бетон В20Р3</t>
  </si>
  <si>
    <t>Доставка цементу</t>
  </si>
  <si>
    <t>Сітка армуюча (2х1м)100х100(2м.кв)</t>
  </si>
  <si>
    <t xml:space="preserve">Відсів </t>
  </si>
  <si>
    <t>т</t>
  </si>
  <si>
    <t>Доставка відсіву</t>
  </si>
  <si>
    <t>Демонтаж і монтаж бруківки</t>
  </si>
  <si>
    <t>сума</t>
  </si>
  <si>
    <t>КП на роботу і матеріал (відмостка, бруківка) 01.07.2023р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</si>
</sst>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Font="1" applyFill="1" applyBorder="1"/>
    <xf numFmtId="16" fontId="0" fillId="0" borderId="2" xfId="0" applyNumberFormat="1" applyFon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right"/>
    </xf>
    <xf numFmtId="4" fontId="0" fillId="0" borderId="3" xfId="0" applyNumberFormat="1" applyFont="1" applyFill="1" applyBorder="1" applyAlignment="1">
      <alignment horizontal="right"/>
    </xf>
    <xf numFmtId="0" fontId="0" fillId="0" borderId="4" xfId="0" applyFont="1" applyFill="1" applyBorder="1"/>
    <xf numFmtId="16" fontId="0" fillId="0" borderId="5" xfId="0" applyNumberFormat="1" applyFont="1" applyFill="1" applyBorder="1" applyAlignment="1">
      <alignment horizontal="center"/>
    </xf>
    <xf numFmtId="4" fontId="0" fillId="0" borderId="5" xfId="0" applyNumberFormat="1" applyFont="1" applyFill="1" applyBorder="1" applyAlignment="1">
      <alignment horizontal="right"/>
    </xf>
    <xf numFmtId="4" fontId="0" fillId="0" borderId="6" xfId="0" applyNumberFormat="1" applyFont="1" applyFill="1" applyBorder="1" applyAlignment="1">
      <alignment horizontal="right"/>
    </xf>
    <xf numFmtId="0" fontId="4" fillId="0" borderId="1" xfId="0" applyFont="1" applyFill="1" applyBorder="1"/>
    <xf numFmtId="4" fontId="0" fillId="0" borderId="2" xfId="0" applyNumberFormat="1" applyFill="1" applyBorder="1" applyAlignment="1">
      <alignment horizontal="right"/>
    </xf>
    <xf numFmtId="0" fontId="4" fillId="0" borderId="4" xfId="0" applyFont="1" applyFill="1" applyBorder="1"/>
    <xf numFmtId="49" fontId="0" fillId="0" borderId="5" xfId="0" applyNumberFormat="1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4" fontId="8" fillId="0" borderId="10" xfId="0" applyNumberFormat="1" applyFont="1" applyFill="1" applyBorder="1"/>
    <xf numFmtId="4" fontId="0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9" fontId="0" fillId="0" borderId="0" xfId="0" applyNumberFormat="1" applyFont="1" applyFill="1" applyBorder="1" applyAlignment="1">
      <alignment horizontal="center"/>
    </xf>
    <xf numFmtId="4" fontId="0" fillId="0" borderId="5" xfId="0" applyNumberFormat="1" applyFill="1" applyBorder="1" applyAlignment="1">
      <alignment horizontal="right"/>
    </xf>
    <xf numFmtId="49" fontId="0" fillId="0" borderId="5" xfId="0" applyNumberFormat="1" applyFill="1" applyBorder="1" applyAlignment="1">
      <alignment horizontal="center"/>
    </xf>
    <xf numFmtId="4" fontId="0" fillId="0" borderId="19" xfId="0" applyNumberFormat="1" applyFont="1" applyFill="1" applyBorder="1" applyAlignment="1">
      <alignment horizontal="right"/>
    </xf>
    <xf numFmtId="4" fontId="0" fillId="0" borderId="20" xfId="0" applyNumberFormat="1" applyFont="1" applyFill="1" applyBorder="1" applyAlignment="1">
      <alignment horizontal="right"/>
    </xf>
    <xf numFmtId="0" fontId="3" fillId="3" borderId="15" xfId="0" applyFont="1" applyFill="1" applyBorder="1"/>
    <xf numFmtId="16" fontId="6" fillId="3" borderId="16" xfId="0" applyNumberFormat="1" applyFont="1" applyFill="1" applyBorder="1" applyAlignment="1">
      <alignment horizontal="center"/>
    </xf>
    <xf numFmtId="4" fontId="0" fillId="3" borderId="16" xfId="0" applyNumberFormat="1" applyFont="1" applyFill="1" applyBorder="1" applyAlignment="1">
      <alignment horizontal="right"/>
    </xf>
    <xf numFmtId="4" fontId="0" fillId="3" borderId="17" xfId="0" applyNumberFormat="1" applyFill="1" applyBorder="1" applyAlignment="1">
      <alignment horizontal="right"/>
    </xf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4" fontId="8" fillId="0" borderId="10" xfId="0" applyNumberFormat="1" applyFont="1" applyBorder="1"/>
    <xf numFmtId="0" fontId="4" fillId="2" borderId="15" xfId="0" applyFont="1" applyFill="1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4" fillId="0" borderId="18" xfId="0" applyFont="1" applyFill="1" applyBorder="1"/>
    <xf numFmtId="49" fontId="0" fillId="0" borderId="19" xfId="0" applyNumberFormat="1" applyFont="1" applyFill="1" applyBorder="1" applyAlignment="1">
      <alignment horizontal="center"/>
    </xf>
    <xf numFmtId="0" fontId="2" fillId="4" borderId="1" xfId="0" applyFont="1" applyFill="1" applyBorder="1"/>
    <xf numFmtId="16" fontId="0" fillId="4" borderId="2" xfId="0" applyNumberFormat="1" applyFill="1" applyBorder="1" applyAlignment="1">
      <alignment horizontal="center"/>
    </xf>
    <xf numFmtId="4" fontId="0" fillId="4" borderId="2" xfId="0" applyNumberFormat="1" applyFill="1" applyBorder="1" applyAlignment="1">
      <alignment horizontal="right"/>
    </xf>
    <xf numFmtId="4" fontId="0" fillId="4" borderId="3" xfId="0" applyNumberFormat="1" applyFill="1" applyBorder="1" applyAlignment="1">
      <alignment horizontal="right"/>
    </xf>
    <xf numFmtId="0" fontId="0" fillId="4" borderId="7" xfId="0" applyFill="1" applyBorder="1"/>
    <xf numFmtId="0" fontId="5" fillId="4" borderId="8" xfId="0" applyFont="1" applyFill="1" applyBorder="1"/>
    <xf numFmtId="16" fontId="0" fillId="4" borderId="8" xfId="0" applyNumberFormat="1" applyFill="1" applyBorder="1" applyAlignment="1">
      <alignment horizontal="center"/>
    </xf>
    <xf numFmtId="4" fontId="0" fillId="4" borderId="8" xfId="0" applyNumberFormat="1" applyFill="1" applyBorder="1" applyAlignment="1">
      <alignment horizontal="right"/>
    </xf>
    <xf numFmtId="4" fontId="9" fillId="4" borderId="9" xfId="0" applyNumberFormat="1" applyFont="1" applyFill="1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7" fillId="2" borderId="15" xfId="0" applyFont="1" applyFill="1" applyBorder="1" applyAlignment="1">
      <alignment horizontal="right"/>
    </xf>
    <xf numFmtId="0" fontId="1" fillId="0" borderId="4" xfId="0" applyFont="1" applyFill="1" applyBorder="1"/>
    <xf numFmtId="16" fontId="0" fillId="0" borderId="5" xfId="0" applyNumberFormat="1" applyFill="1" applyBorder="1" applyAlignment="1">
      <alignment horizontal="center"/>
    </xf>
    <xf numFmtId="4" fontId="8" fillId="0" borderId="0" xfId="0" applyNumberFormat="1" applyFont="1" applyFill="1" applyBorder="1"/>
    <xf numFmtId="0" fontId="0" fillId="2" borderId="16" xfId="0" applyFill="1" applyBorder="1" applyAlignment="1">
      <alignment horizontal="center"/>
    </xf>
    <xf numFmtId="0" fontId="0" fillId="0" borderId="27" xfId="0" applyFill="1" applyBorder="1"/>
    <xf numFmtId="16" fontId="0" fillId="0" borderId="28" xfId="0" applyNumberFormat="1" applyFill="1" applyBorder="1" applyAlignment="1">
      <alignment horizontal="center"/>
    </xf>
    <xf numFmtId="4" fontId="0" fillId="0" borderId="28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0" fontId="5" fillId="0" borderId="4" xfId="0" applyFont="1" applyFill="1" applyBorder="1" applyAlignment="1">
      <alignment vertical="center" textRotation="90"/>
    </xf>
    <xf numFmtId="4" fontId="0" fillId="0" borderId="6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7" xfId="0" applyFill="1" applyBorder="1"/>
    <xf numFmtId="16" fontId="0" fillId="0" borderId="8" xfId="0" applyNumberFormat="1" applyFill="1" applyBorder="1" applyAlignment="1">
      <alignment horizontal="center"/>
    </xf>
    <xf numFmtId="4" fontId="0" fillId="0" borderId="8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4" fontId="10" fillId="0" borderId="14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0" fontId="11" fillId="0" borderId="22" xfId="0" applyFont="1" applyFill="1" applyBorder="1" applyAlignment="1">
      <alignment horizontal="right"/>
    </xf>
    <xf numFmtId="0" fontId="5" fillId="0" borderId="26" xfId="0" applyFont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8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9" fillId="3" borderId="16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22" xfId="0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0" fillId="0" borderId="2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0" fontId="0" fillId="0" borderId="19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4" fontId="10" fillId="0" borderId="14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4" fontId="9" fillId="3" borderId="1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M14" sqref="M14"/>
    </sheetView>
  </sheetViews>
  <sheetFormatPr defaultRowHeight="15"/>
  <cols>
    <col min="1" max="2" width="3.140625" style="14" customWidth="1"/>
    <col min="3" max="4" width="9.140625" style="14"/>
    <col min="5" max="5" width="23.42578125" style="14" customWidth="1"/>
    <col min="6" max="8" width="9.140625" style="14"/>
    <col min="9" max="9" width="11.5703125" style="14" customWidth="1"/>
    <col min="10" max="16384" width="9.140625" style="14"/>
  </cols>
  <sheetData>
    <row r="1" spans="1:9">
      <c r="A1" s="85" t="s">
        <v>45</v>
      </c>
      <c r="B1" s="85"/>
      <c r="C1" s="85"/>
      <c r="D1" s="85"/>
      <c r="E1" s="85"/>
      <c r="F1" s="85"/>
      <c r="G1" s="85"/>
      <c r="H1" s="85"/>
      <c r="I1" s="85"/>
    </row>
    <row r="2" spans="1:9" ht="15.75" thickBot="1">
      <c r="A2" s="66" t="s">
        <v>25</v>
      </c>
      <c r="B2" s="66"/>
      <c r="C2" s="66"/>
      <c r="D2" s="66"/>
      <c r="E2" s="66"/>
      <c r="F2" s="66"/>
      <c r="G2" s="66"/>
      <c r="H2" s="66"/>
      <c r="I2" s="66"/>
    </row>
    <row r="3" spans="1:9" ht="15.75" thickBot="1">
      <c r="A3" s="46" t="s">
        <v>0</v>
      </c>
      <c r="B3" s="67" t="s">
        <v>1</v>
      </c>
      <c r="C3" s="68"/>
      <c r="D3" s="68"/>
      <c r="E3" s="69"/>
      <c r="F3" s="45" t="s">
        <v>2</v>
      </c>
      <c r="G3" s="32" t="s">
        <v>3</v>
      </c>
      <c r="H3" s="32" t="s">
        <v>4</v>
      </c>
      <c r="I3" s="33" t="s">
        <v>44</v>
      </c>
    </row>
    <row r="4" spans="1:9">
      <c r="A4" s="1"/>
      <c r="B4" s="87" t="s">
        <v>21</v>
      </c>
      <c r="C4" s="87"/>
      <c r="D4" s="87"/>
      <c r="E4" s="87"/>
      <c r="F4" s="2" t="s">
        <v>22</v>
      </c>
      <c r="G4" s="3">
        <v>10</v>
      </c>
      <c r="H4" s="3">
        <v>40</v>
      </c>
      <c r="I4" s="4">
        <f t="shared" ref="I4" si="0">H4*G4</f>
        <v>400</v>
      </c>
    </row>
    <row r="5" spans="1:9">
      <c r="A5" s="5"/>
      <c r="B5" s="78" t="s">
        <v>23</v>
      </c>
      <c r="C5" s="78"/>
      <c r="D5" s="78"/>
      <c r="E5" s="78"/>
      <c r="F5" s="6" t="s">
        <v>7</v>
      </c>
      <c r="G5" s="7">
        <v>10</v>
      </c>
      <c r="H5" s="7">
        <v>12</v>
      </c>
      <c r="I5" s="8">
        <f t="shared" ref="I5:I7" si="1">H5*G5</f>
        <v>120</v>
      </c>
    </row>
    <row r="6" spans="1:9">
      <c r="A6" s="5"/>
      <c r="B6" s="78" t="s">
        <v>12</v>
      </c>
      <c r="C6" s="78"/>
      <c r="D6" s="78"/>
      <c r="E6" s="78"/>
      <c r="F6" s="6" t="s">
        <v>7</v>
      </c>
      <c r="G6" s="7">
        <v>10</v>
      </c>
      <c r="H6" s="7">
        <v>145</v>
      </c>
      <c r="I6" s="8">
        <f t="shared" si="1"/>
        <v>1450</v>
      </c>
    </row>
    <row r="7" spans="1:9" ht="15.75" thickBot="1">
      <c r="A7" s="5"/>
      <c r="B7" s="78" t="s">
        <v>6</v>
      </c>
      <c r="C7" s="78"/>
      <c r="D7" s="78"/>
      <c r="E7" s="78"/>
      <c r="F7" s="6" t="s">
        <v>7</v>
      </c>
      <c r="G7" s="7">
        <v>10</v>
      </c>
      <c r="H7" s="7">
        <v>240</v>
      </c>
      <c r="I7" s="8">
        <f t="shared" si="1"/>
        <v>2400</v>
      </c>
    </row>
    <row r="8" spans="1:9" ht="15.75" thickBot="1">
      <c r="A8" s="23"/>
      <c r="B8" s="73" t="s">
        <v>13</v>
      </c>
      <c r="C8" s="73"/>
      <c r="D8" s="73"/>
      <c r="E8" s="73"/>
      <c r="F8" s="24" t="s">
        <v>11</v>
      </c>
      <c r="G8" s="25">
        <v>1</v>
      </c>
      <c r="H8" s="90">
        <v>20</v>
      </c>
      <c r="I8" s="26">
        <f>SUM(I4:I7)*0.2</f>
        <v>874</v>
      </c>
    </row>
    <row r="9" spans="1:9" ht="15.75" thickBot="1">
      <c r="I9" s="15">
        <f>SUM(I4:I8)</f>
        <v>5244</v>
      </c>
    </row>
    <row r="10" spans="1:9">
      <c r="I10" s="49"/>
    </row>
    <row r="11" spans="1:9" ht="15.75" thickBot="1">
      <c r="A11" s="66" t="s">
        <v>43</v>
      </c>
      <c r="B11" s="66"/>
      <c r="C11" s="66"/>
      <c r="D11" s="66"/>
      <c r="E11" s="66"/>
      <c r="F11" s="66"/>
      <c r="G11" s="66"/>
      <c r="H11" s="66"/>
      <c r="I11" s="66"/>
    </row>
    <row r="12" spans="1:9" ht="15.75" thickBot="1">
      <c r="A12" s="46" t="s">
        <v>0</v>
      </c>
      <c r="B12" s="67" t="s">
        <v>1</v>
      </c>
      <c r="C12" s="68"/>
      <c r="D12" s="68"/>
      <c r="E12" s="69"/>
      <c r="F12" s="50" t="s">
        <v>2</v>
      </c>
      <c r="G12" s="32" t="s">
        <v>3</v>
      </c>
      <c r="H12" s="32" t="s">
        <v>4</v>
      </c>
      <c r="I12" s="33" t="s">
        <v>44</v>
      </c>
    </row>
    <row r="13" spans="1:9">
      <c r="A13" s="51"/>
      <c r="B13" s="70" t="s">
        <v>26</v>
      </c>
      <c r="C13" s="70"/>
      <c r="D13" s="70"/>
      <c r="E13" s="70"/>
      <c r="F13" s="52" t="s">
        <v>27</v>
      </c>
      <c r="G13" s="53">
        <v>12.9</v>
      </c>
      <c r="H13" s="53">
        <v>40</v>
      </c>
      <c r="I13" s="54">
        <f t="shared" ref="I13" si="2">H13*G13</f>
        <v>516</v>
      </c>
    </row>
    <row r="14" spans="1:9">
      <c r="A14" s="51"/>
      <c r="B14" s="70" t="s">
        <v>28</v>
      </c>
      <c r="C14" s="70"/>
      <c r="D14" s="70"/>
      <c r="E14" s="70"/>
      <c r="F14" s="20" t="s">
        <v>10</v>
      </c>
      <c r="G14" s="53">
        <v>10</v>
      </c>
      <c r="H14" s="53">
        <v>320</v>
      </c>
      <c r="I14" s="54">
        <f>H14*G14</f>
        <v>3200</v>
      </c>
    </row>
    <row r="15" spans="1:9">
      <c r="A15" s="55"/>
      <c r="B15" s="71" t="s">
        <v>29</v>
      </c>
      <c r="C15" s="71"/>
      <c r="D15" s="71"/>
      <c r="E15" s="71"/>
      <c r="F15" s="48" t="s">
        <v>10</v>
      </c>
      <c r="G15" s="19">
        <v>10</v>
      </c>
      <c r="H15" s="19">
        <v>200</v>
      </c>
      <c r="I15" s="56">
        <f t="shared" ref="I15" si="3">H15*G15</f>
        <v>2000</v>
      </c>
    </row>
    <row r="16" spans="1:9">
      <c r="A16" s="57"/>
      <c r="B16" s="71" t="s">
        <v>30</v>
      </c>
      <c r="C16" s="71"/>
      <c r="D16" s="71"/>
      <c r="E16" s="71"/>
      <c r="F16" s="48" t="s">
        <v>7</v>
      </c>
      <c r="G16" s="19">
        <v>33</v>
      </c>
      <c r="H16" s="19">
        <v>16</v>
      </c>
      <c r="I16" s="56">
        <f>H16*G16</f>
        <v>528</v>
      </c>
    </row>
    <row r="17" spans="1:9">
      <c r="A17" s="57"/>
      <c r="B17" s="71" t="s">
        <v>12</v>
      </c>
      <c r="C17" s="71"/>
      <c r="D17" s="71"/>
      <c r="E17" s="71"/>
      <c r="F17" s="48" t="s">
        <v>7</v>
      </c>
      <c r="G17" s="19">
        <v>33</v>
      </c>
      <c r="H17" s="19">
        <v>145</v>
      </c>
      <c r="I17" s="56">
        <f>H17*G17</f>
        <v>4785</v>
      </c>
    </row>
    <row r="18" spans="1:9">
      <c r="A18" s="57"/>
      <c r="B18" s="71" t="s">
        <v>31</v>
      </c>
      <c r="C18" s="71"/>
      <c r="D18" s="71"/>
      <c r="E18" s="71"/>
      <c r="F18" s="20" t="s">
        <v>10</v>
      </c>
      <c r="G18" s="19">
        <v>3.3</v>
      </c>
      <c r="H18" s="19">
        <v>240</v>
      </c>
      <c r="I18" s="56">
        <f t="shared" ref="I18" si="4">H18*G18</f>
        <v>792</v>
      </c>
    </row>
    <row r="19" spans="1:9">
      <c r="A19" s="57"/>
      <c r="B19" s="71" t="s">
        <v>32</v>
      </c>
      <c r="C19" s="71"/>
      <c r="D19" s="71"/>
      <c r="E19" s="71"/>
      <c r="F19" s="48" t="s">
        <v>33</v>
      </c>
      <c r="G19" s="19">
        <v>3.6</v>
      </c>
      <c r="H19" s="19">
        <v>120</v>
      </c>
      <c r="I19" s="56">
        <f>H19*G19</f>
        <v>432</v>
      </c>
    </row>
    <row r="20" spans="1:9">
      <c r="A20" s="57"/>
      <c r="B20" s="71" t="s">
        <v>6</v>
      </c>
      <c r="C20" s="71"/>
      <c r="D20" s="71"/>
      <c r="E20" s="71"/>
      <c r="F20" s="48" t="s">
        <v>7</v>
      </c>
      <c r="G20" s="19">
        <v>33.5</v>
      </c>
      <c r="H20" s="19">
        <v>240</v>
      </c>
      <c r="I20" s="56">
        <f>H20*G20</f>
        <v>8040</v>
      </c>
    </row>
    <row r="21" spans="1:9" ht="15.75" thickBot="1">
      <c r="A21" s="58"/>
      <c r="B21" s="72" t="s">
        <v>34</v>
      </c>
      <c r="C21" s="72"/>
      <c r="D21" s="72"/>
      <c r="E21" s="72"/>
      <c r="F21" s="59" t="s">
        <v>5</v>
      </c>
      <c r="G21" s="60">
        <v>1</v>
      </c>
      <c r="H21" s="60">
        <v>560</v>
      </c>
      <c r="I21" s="61">
        <f>H21*G21</f>
        <v>560</v>
      </c>
    </row>
    <row r="22" spans="1:9" ht="15.75" thickBot="1">
      <c r="A22" s="23"/>
      <c r="B22" s="73" t="s">
        <v>13</v>
      </c>
      <c r="C22" s="73"/>
      <c r="D22" s="73"/>
      <c r="E22" s="73"/>
      <c r="F22" s="24" t="s">
        <v>11</v>
      </c>
      <c r="G22" s="25">
        <v>1</v>
      </c>
      <c r="H22" s="90">
        <v>20</v>
      </c>
      <c r="I22" s="26">
        <f>SUM(I13:I21)*0.2</f>
        <v>4170.6000000000004</v>
      </c>
    </row>
    <row r="23" spans="1:9" ht="15.75" thickBot="1">
      <c r="A23"/>
      <c r="B23"/>
      <c r="C23"/>
      <c r="D23"/>
      <c r="E23"/>
      <c r="F23"/>
      <c r="G23"/>
      <c r="H23"/>
      <c r="I23" s="29">
        <f>SUM(I13:I22)</f>
        <v>25023.599999999999</v>
      </c>
    </row>
    <row r="24" spans="1:9" ht="15.75" thickBot="1">
      <c r="A24"/>
      <c r="B24"/>
      <c r="C24"/>
      <c r="D24"/>
      <c r="E24"/>
      <c r="F24"/>
      <c r="G24"/>
      <c r="H24"/>
      <c r="I24" s="27"/>
    </row>
    <row r="25" spans="1:9" ht="15.75" thickBot="1">
      <c r="A25" s="74" t="s">
        <v>35</v>
      </c>
      <c r="B25" s="74"/>
      <c r="C25" s="74"/>
      <c r="D25" s="74"/>
      <c r="E25" s="74"/>
      <c r="F25" s="74"/>
      <c r="G25" s="75"/>
      <c r="H25" s="88">
        <f>I23+I9</f>
        <v>30267.599999999999</v>
      </c>
      <c r="I25" s="89"/>
    </row>
    <row r="27" spans="1:9" ht="15.75" thickBot="1">
      <c r="A27" s="86" t="s">
        <v>14</v>
      </c>
      <c r="B27" s="86"/>
      <c r="C27" s="86"/>
      <c r="D27" s="86"/>
      <c r="E27" s="86"/>
      <c r="F27" s="86"/>
      <c r="G27" s="86"/>
      <c r="H27" s="86"/>
      <c r="I27" s="86"/>
    </row>
    <row r="28" spans="1:9" ht="15.75" thickBot="1">
      <c r="A28" s="30" t="s">
        <v>0</v>
      </c>
      <c r="B28" s="76" t="s">
        <v>8</v>
      </c>
      <c r="C28" s="76"/>
      <c r="D28" s="76"/>
      <c r="E28" s="76"/>
      <c r="F28" s="31" t="s">
        <v>2</v>
      </c>
      <c r="G28" s="32" t="s">
        <v>3</v>
      </c>
      <c r="H28" s="32" t="s">
        <v>4</v>
      </c>
      <c r="I28" s="33" t="s">
        <v>44</v>
      </c>
    </row>
    <row r="29" spans="1:9" ht="15" customHeight="1">
      <c r="A29" s="9"/>
      <c r="B29" s="77" t="s">
        <v>36</v>
      </c>
      <c r="C29" s="77"/>
      <c r="D29" s="77"/>
      <c r="E29" s="77"/>
      <c r="F29" s="2" t="s">
        <v>7</v>
      </c>
      <c r="G29" s="10">
        <v>45</v>
      </c>
      <c r="H29" s="10">
        <v>0</v>
      </c>
      <c r="I29" s="4">
        <f>G29*H29</f>
        <v>0</v>
      </c>
    </row>
    <row r="30" spans="1:9">
      <c r="A30" s="11"/>
      <c r="B30" s="78" t="s">
        <v>24</v>
      </c>
      <c r="C30" s="78"/>
      <c r="D30" s="78"/>
      <c r="E30" s="78"/>
      <c r="F30" s="20" t="s">
        <v>5</v>
      </c>
      <c r="G30" s="19">
        <v>1</v>
      </c>
      <c r="H30" s="19">
        <v>0</v>
      </c>
      <c r="I30" s="8">
        <f>G30*H30</f>
        <v>0</v>
      </c>
    </row>
    <row r="31" spans="1:9">
      <c r="A31" s="47"/>
      <c r="B31" s="71" t="s">
        <v>20</v>
      </c>
      <c r="C31" s="71"/>
      <c r="D31" s="71"/>
      <c r="E31" s="71"/>
      <c r="F31" s="48" t="s">
        <v>7</v>
      </c>
      <c r="G31" s="19">
        <v>50</v>
      </c>
      <c r="H31" s="19">
        <v>0</v>
      </c>
      <c r="I31" s="8">
        <f>G31*H31</f>
        <v>0</v>
      </c>
    </row>
    <row r="32" spans="1:9">
      <c r="A32" s="11"/>
      <c r="B32" s="78" t="s">
        <v>37</v>
      </c>
      <c r="C32" s="78"/>
      <c r="D32" s="78"/>
      <c r="E32" s="78"/>
      <c r="F32" s="12" t="s">
        <v>10</v>
      </c>
      <c r="G32" s="7">
        <v>4.5</v>
      </c>
      <c r="H32" s="7">
        <v>0</v>
      </c>
      <c r="I32" s="8">
        <f t="shared" ref="I32:I37" si="5">G32*H32</f>
        <v>0</v>
      </c>
    </row>
    <row r="33" spans="1:9">
      <c r="A33" s="11"/>
      <c r="B33" s="78" t="s">
        <v>9</v>
      </c>
      <c r="C33" s="78"/>
      <c r="D33" s="78"/>
      <c r="E33" s="78"/>
      <c r="F33" s="12" t="s">
        <v>18</v>
      </c>
      <c r="G33" s="7">
        <v>15</v>
      </c>
      <c r="H33" s="7">
        <v>0</v>
      </c>
      <c r="I33" s="8">
        <f>G33*H33</f>
        <v>0</v>
      </c>
    </row>
    <row r="34" spans="1:9">
      <c r="A34" s="11"/>
      <c r="B34" s="80" t="s">
        <v>38</v>
      </c>
      <c r="C34" s="81"/>
      <c r="D34" s="81"/>
      <c r="E34" s="82"/>
      <c r="F34" s="12" t="s">
        <v>5</v>
      </c>
      <c r="G34" s="7">
        <v>1</v>
      </c>
      <c r="H34" s="7">
        <v>0</v>
      </c>
      <c r="I34" s="8">
        <f t="shared" si="5"/>
        <v>0</v>
      </c>
    </row>
    <row r="35" spans="1:9">
      <c r="A35" s="11"/>
      <c r="B35" s="80" t="s">
        <v>39</v>
      </c>
      <c r="C35" s="81"/>
      <c r="D35" s="81"/>
      <c r="E35" s="82"/>
      <c r="F35" s="12" t="s">
        <v>5</v>
      </c>
      <c r="G35" s="7">
        <v>28</v>
      </c>
      <c r="H35" s="7">
        <v>0</v>
      </c>
      <c r="I35" s="8">
        <f t="shared" si="5"/>
        <v>0</v>
      </c>
    </row>
    <row r="36" spans="1:9">
      <c r="A36" s="11"/>
      <c r="B36" s="78" t="s">
        <v>17</v>
      </c>
      <c r="C36" s="78"/>
      <c r="D36" s="78"/>
      <c r="E36" s="78"/>
      <c r="F36" s="12" t="s">
        <v>5</v>
      </c>
      <c r="G36" s="7">
        <v>1</v>
      </c>
      <c r="H36" s="7">
        <v>0</v>
      </c>
      <c r="I36" s="8">
        <f t="shared" si="5"/>
        <v>0</v>
      </c>
    </row>
    <row r="37" spans="1:9">
      <c r="A37" s="34"/>
      <c r="B37" s="83" t="s">
        <v>40</v>
      </c>
      <c r="C37" s="83"/>
      <c r="D37" s="83"/>
      <c r="E37" s="83"/>
      <c r="F37" s="35" t="s">
        <v>41</v>
      </c>
      <c r="G37" s="21">
        <v>3.5</v>
      </c>
      <c r="H37" s="21">
        <v>0</v>
      </c>
      <c r="I37" s="22">
        <f t="shared" si="5"/>
        <v>0</v>
      </c>
    </row>
    <row r="38" spans="1:9" ht="15.75" thickBot="1">
      <c r="A38" s="11"/>
      <c r="B38" s="78" t="s">
        <v>42</v>
      </c>
      <c r="C38" s="78"/>
      <c r="D38" s="78"/>
      <c r="E38" s="78"/>
      <c r="F38" s="12" t="s">
        <v>5</v>
      </c>
      <c r="G38" s="7">
        <v>1</v>
      </c>
      <c r="H38" s="7">
        <v>0</v>
      </c>
      <c r="I38" s="8">
        <f t="shared" ref="I38" si="6">G38*H38</f>
        <v>0</v>
      </c>
    </row>
    <row r="39" spans="1:9">
      <c r="A39" s="36"/>
      <c r="B39" s="84" t="s">
        <v>15</v>
      </c>
      <c r="C39" s="84"/>
      <c r="D39" s="84"/>
      <c r="E39" s="84"/>
      <c r="F39" s="37" t="s">
        <v>11</v>
      </c>
      <c r="G39" s="38">
        <v>5</v>
      </c>
      <c r="H39" s="38"/>
      <c r="I39" s="39"/>
    </row>
    <row r="40" spans="1:9" ht="15.75" thickBot="1">
      <c r="A40" s="40"/>
      <c r="B40" s="41" t="s">
        <v>16</v>
      </c>
      <c r="C40" s="41"/>
      <c r="D40" s="41"/>
      <c r="E40" s="41"/>
      <c r="F40" s="42" t="s">
        <v>11</v>
      </c>
      <c r="G40" s="43">
        <v>10</v>
      </c>
      <c r="H40" s="41"/>
      <c r="I40" s="44"/>
    </row>
    <row r="41" spans="1:9" ht="15.75" thickBot="1">
      <c r="A41"/>
      <c r="B41"/>
      <c r="C41"/>
      <c r="D41"/>
      <c r="E41"/>
      <c r="F41"/>
      <c r="G41" s="27"/>
      <c r="H41" s="28"/>
      <c r="I41" s="29">
        <f>SUM(I29:I40)</f>
        <v>0</v>
      </c>
    </row>
    <row r="42" spans="1:9">
      <c r="A42" s="17"/>
      <c r="B42" s="79"/>
      <c r="C42" s="79"/>
      <c r="D42" s="79"/>
      <c r="E42" s="79"/>
      <c r="F42" s="18"/>
      <c r="G42" s="16"/>
      <c r="H42" s="16"/>
    </row>
    <row r="43" spans="1:9" ht="15.75" thickBot="1">
      <c r="A43" s="13"/>
    </row>
    <row r="44" spans="1:9" ht="15.75" thickBot="1">
      <c r="A44" s="64" t="s">
        <v>19</v>
      </c>
      <c r="B44" s="64"/>
      <c r="C44" s="64"/>
      <c r="D44" s="64"/>
      <c r="E44" s="64"/>
      <c r="F44" s="64"/>
      <c r="G44" s="65"/>
      <c r="H44" s="62">
        <f>I41+H25</f>
        <v>30267.599999999999</v>
      </c>
      <c r="I44" s="63"/>
    </row>
  </sheetData>
  <mergeCells count="38">
    <mergeCell ref="A1:I1"/>
    <mergeCell ref="B3:E3"/>
    <mergeCell ref="A27:I27"/>
    <mergeCell ref="B4:E4"/>
    <mergeCell ref="B5:E5"/>
    <mergeCell ref="B6:E6"/>
    <mergeCell ref="B7:E7"/>
    <mergeCell ref="B8:E8"/>
    <mergeCell ref="H25:I25"/>
    <mergeCell ref="A11:I11"/>
    <mergeCell ref="B29:E29"/>
    <mergeCell ref="B32:E32"/>
    <mergeCell ref="B42:E42"/>
    <mergeCell ref="B30:E30"/>
    <mergeCell ref="B36:E36"/>
    <mergeCell ref="B33:E33"/>
    <mergeCell ref="B31:E31"/>
    <mergeCell ref="B34:E34"/>
    <mergeCell ref="B37:E37"/>
    <mergeCell ref="B35:E35"/>
    <mergeCell ref="B39:E39"/>
    <mergeCell ref="B38:E38"/>
    <mergeCell ref="H44:I44"/>
    <mergeCell ref="A44:G44"/>
    <mergeCell ref="A2:I2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A25:G25"/>
    <mergeCell ref="B28:E28"/>
  </mergeCells>
  <phoneticPr fontId="1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сюзанна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2023-08-20T07:34:23Z</dcterms:modified>
</cp:coreProperties>
</file>