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/>
  </bookViews>
  <sheets>
    <sheet name="(робота)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1"/>
  <c r="J84"/>
  <c r="J83"/>
  <c r="J82"/>
  <c r="J88"/>
  <c r="J81"/>
  <c r="J80"/>
  <c r="J79"/>
  <c r="J65"/>
  <c r="J73"/>
  <c r="J74"/>
  <c r="J75"/>
  <c r="J76"/>
  <c r="J77"/>
  <c r="J78"/>
  <c r="J48"/>
  <c r="J70"/>
  <c r="J71"/>
  <c r="J72"/>
  <c r="J57"/>
  <c r="J68"/>
  <c r="J67"/>
  <c r="J64"/>
  <c r="J66"/>
  <c r="J62"/>
  <c r="J63"/>
  <c r="J61"/>
  <c r="J53"/>
  <c r="J54"/>
  <c r="J55"/>
  <c r="J56"/>
  <c r="J58"/>
  <c r="J59"/>
  <c r="J60"/>
  <c r="J47"/>
  <c r="J42"/>
  <c r="J43"/>
  <c r="J44"/>
  <c r="J45"/>
  <c r="J38"/>
  <c r="J39"/>
  <c r="J40"/>
  <c r="J41"/>
  <c r="J46"/>
  <c r="J33"/>
  <c r="J29"/>
  <c r="J30"/>
  <c r="J31"/>
  <c r="J32"/>
  <c r="J26"/>
  <c r="J27"/>
  <c r="J28"/>
  <c r="J22"/>
  <c r="J21"/>
  <c r="J19"/>
  <c r="J20"/>
  <c r="J23"/>
  <c r="J24"/>
  <c r="J25"/>
  <c r="J11"/>
  <c r="J12"/>
  <c r="J13"/>
  <c r="J8"/>
  <c r="J9"/>
  <c r="J10"/>
  <c r="J52" l="1"/>
  <c r="J37"/>
  <c r="J18"/>
  <c r="J90" l="1"/>
  <c r="J89"/>
  <c r="J17" l="1"/>
  <c r="J5" l="1"/>
  <c r="J6" l="1"/>
  <c r="J7"/>
  <c r="J4" l="1"/>
  <c r="J93" l="1"/>
  <c r="J94" l="1"/>
  <c r="H100" s="1"/>
</calcChain>
</file>

<file path=xl/sharedStrings.xml><?xml version="1.0" encoding="utf-8"?>
<sst xmlns="http://schemas.openxmlformats.org/spreadsheetml/2006/main" count="165" uniqueCount="84">
  <si>
    <t>№</t>
  </si>
  <si>
    <t>Назва роботи</t>
  </si>
  <si>
    <t>од.вим.</t>
  </si>
  <si>
    <t>кількість</t>
  </si>
  <si>
    <t>ціна</t>
  </si>
  <si>
    <t>шт</t>
  </si>
  <si>
    <r>
      <t>м</t>
    </r>
    <r>
      <rPr>
        <sz val="11"/>
        <color theme="1"/>
        <rFont val="Calibri"/>
        <family val="2"/>
        <charset val="204"/>
      </rPr>
      <t>²</t>
    </r>
  </si>
  <si>
    <t>мп</t>
  </si>
  <si>
    <t>Грунтовка стін</t>
  </si>
  <si>
    <t>Невраховані роботи</t>
  </si>
  <si>
    <t>%</t>
  </si>
  <si>
    <t xml:space="preserve">Винесення буд сміття </t>
  </si>
  <si>
    <t>Навантаження будівельного сміття</t>
  </si>
  <si>
    <t>маш</t>
  </si>
  <si>
    <t>Інше:</t>
  </si>
  <si>
    <t>Разом по роботі і матеріалу:</t>
  </si>
  <si>
    <t>сума</t>
  </si>
  <si>
    <t>Кабінет</t>
  </si>
  <si>
    <t>Демонтажні роботи</t>
  </si>
  <si>
    <t>Демонтаж підлоги</t>
  </si>
  <si>
    <t>Демонтаж плінтусу</t>
  </si>
  <si>
    <t xml:space="preserve">Демонтаж дверей </t>
  </si>
  <si>
    <t xml:space="preserve">Демонтаж радіаторів </t>
  </si>
  <si>
    <t>Демонтаж кондиціонерів</t>
  </si>
  <si>
    <t>тчк</t>
  </si>
  <si>
    <t>Демонтаж багету потолочного</t>
  </si>
  <si>
    <t>Демонтаж короба ГК</t>
  </si>
  <si>
    <t>м2</t>
  </si>
  <si>
    <t>Демонтаж стелі</t>
  </si>
  <si>
    <t>Інший неврахований демонтаж</t>
  </si>
  <si>
    <t>Віривнювання підлоги (при необхідності)</t>
  </si>
  <si>
    <t>Підготовка стін під фарбування</t>
  </si>
  <si>
    <t>Шпатлівка відкосів</t>
  </si>
  <si>
    <t xml:space="preserve">Монтаж панелі на стіну </t>
  </si>
  <si>
    <t>Фарбування стін</t>
  </si>
  <si>
    <t>Фарбування відкосів</t>
  </si>
  <si>
    <t xml:space="preserve">Монтаж радіаторів </t>
  </si>
  <si>
    <t>Роботи по стелі (в ниші)</t>
  </si>
  <si>
    <t>Фарбування стелі</t>
  </si>
  <si>
    <t xml:space="preserve">Монтаж фурнітури єлектрики </t>
  </si>
  <si>
    <t>Роботи по єлектріці</t>
  </si>
  <si>
    <t xml:space="preserve">Монтаж дверей </t>
  </si>
  <si>
    <t>Монтаж кондіціонера</t>
  </si>
  <si>
    <t xml:space="preserve">Монтаж плінтусу </t>
  </si>
  <si>
    <t>Монтаж жалюзі</t>
  </si>
  <si>
    <t>Ремонт кабінету (оздоблювальні роботи)  30.09.2023р</t>
  </si>
  <si>
    <t>Проміжна кімната</t>
  </si>
  <si>
    <t>Монтаж натяжної стелі</t>
  </si>
  <si>
    <t>Підготовка стін</t>
  </si>
  <si>
    <t>Монтаж радіатора</t>
  </si>
  <si>
    <t>Роботи з сантехніки (заміна труб)</t>
  </si>
  <si>
    <t>Підготовка підлоги</t>
  </si>
  <si>
    <t>Монтаж фурнітури єлектрики</t>
  </si>
  <si>
    <t>Кімната відпочинку</t>
  </si>
  <si>
    <t xml:space="preserve">Монтаж каркасу </t>
  </si>
  <si>
    <t>Монтаж ГК 2 сторони</t>
  </si>
  <si>
    <t>Роботи з сантехніки точка</t>
  </si>
  <si>
    <t xml:space="preserve">Монтаж трапу зливного </t>
  </si>
  <si>
    <t>Монтаж дверей кабіни</t>
  </si>
  <si>
    <t>Монтаж фурнітури сантехніки</t>
  </si>
  <si>
    <t>Монтаж умивальника</t>
  </si>
  <si>
    <t>Монтаж тумби</t>
  </si>
  <si>
    <t xml:space="preserve">Монтаж дзеркала </t>
  </si>
  <si>
    <t>Монтаж дверей кімнатних</t>
  </si>
  <si>
    <t>Монтаж стелі душевої кімнати</t>
  </si>
  <si>
    <t>Розводка електрики тчк</t>
  </si>
  <si>
    <t>Вирівнювання підлоги</t>
  </si>
  <si>
    <t>Монтаж плінтусу підлоги</t>
  </si>
  <si>
    <t>Монтаж кондіционера</t>
  </si>
  <si>
    <t>Кладка плитки в кабіні,стіни</t>
  </si>
  <si>
    <t>Кладка плитки в кабіні,підлога</t>
  </si>
  <si>
    <t>Шпатлівка кабіни в кімнаті</t>
  </si>
  <si>
    <t>Монтаж фурнітури електрики</t>
  </si>
  <si>
    <t xml:space="preserve">Монтаж радіатора </t>
  </si>
  <si>
    <t xml:space="preserve">Заміна труб радіатора </t>
  </si>
  <si>
    <t>Монтаж порожків</t>
  </si>
  <si>
    <t>Встановлення налічнику комплект</t>
  </si>
  <si>
    <t>Демонтаж фурнітури електрики</t>
  </si>
  <si>
    <t>Укладка вінілу на підлогу</t>
  </si>
  <si>
    <t>Монтаж сушки для рушника</t>
  </si>
  <si>
    <t>Монтаж ГК на стіну(короб)</t>
  </si>
  <si>
    <t>Монтаж дверей розсувних(вхідні в СВ)</t>
  </si>
  <si>
    <t>Монтаж стелі  натяжної</t>
  </si>
  <si>
    <t>Розвантаження матеріалів,доставка на об'єкт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</si>
</sst>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Font="1" applyFill="1" applyBorder="1"/>
    <xf numFmtId="4" fontId="0" fillId="0" borderId="2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0" fontId="0" fillId="0" borderId="0" xfId="0" applyFill="1"/>
    <xf numFmtId="16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" fontId="0" fillId="0" borderId="3" xfId="0" applyNumberFormat="1" applyFont="1" applyFill="1" applyBorder="1" applyAlignment="1">
      <alignment horizontal="right"/>
    </xf>
    <xf numFmtId="16" fontId="0" fillId="0" borderId="2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0" fontId="0" fillId="0" borderId="14" xfId="0" applyFont="1" applyFill="1" applyBorder="1"/>
    <xf numFmtId="16" fontId="0" fillId="0" borderId="15" xfId="0" applyNumberFormat="1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right"/>
    </xf>
    <xf numFmtId="4" fontId="0" fillId="0" borderId="16" xfId="0" applyNumberFormat="1" applyFont="1" applyFill="1" applyBorder="1" applyAlignment="1">
      <alignment horizontal="right"/>
    </xf>
    <xf numFmtId="16" fontId="0" fillId="0" borderId="21" xfId="0" applyNumberFormat="1" applyFill="1" applyBorder="1" applyAlignment="1">
      <alignment horizontal="center"/>
    </xf>
    <xf numFmtId="0" fontId="0" fillId="0" borderId="1" xfId="0" applyFill="1" applyBorder="1"/>
    <xf numFmtId="16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8" xfId="0" applyNumberFormat="1" applyFont="1" applyFill="1" applyBorder="1" applyAlignment="1">
      <alignment horizontal="right"/>
    </xf>
    <xf numFmtId="0" fontId="0" fillId="0" borderId="20" xfId="0" applyFont="1" applyFill="1" applyBorder="1"/>
    <xf numFmtId="16" fontId="0" fillId="0" borderId="21" xfId="0" applyNumberFormat="1" applyFont="1" applyFill="1" applyBorder="1" applyAlignment="1">
      <alignment horizontal="center"/>
    </xf>
    <xf numFmtId="4" fontId="0" fillId="0" borderId="21" xfId="0" applyNumberFormat="1" applyFont="1" applyFill="1" applyBorder="1" applyAlignment="1">
      <alignment horizontal="right"/>
    </xf>
    <xf numFmtId="4" fontId="0" fillId="0" borderId="22" xfId="0" applyNumberFormat="1" applyFont="1" applyFill="1" applyBorder="1" applyAlignment="1">
      <alignment horizontal="right"/>
    </xf>
    <xf numFmtId="0" fontId="0" fillId="0" borderId="17" xfId="0" applyFill="1" applyBorder="1"/>
    <xf numFmtId="16" fontId="0" fillId="0" borderId="18" xfId="0" applyNumberFormat="1" applyFill="1" applyBorder="1" applyAlignment="1">
      <alignment horizontal="center"/>
    </xf>
    <xf numFmtId="4" fontId="0" fillId="0" borderId="18" xfId="0" applyNumberFormat="1" applyFill="1" applyBorder="1" applyAlignment="1">
      <alignment horizontal="right"/>
    </xf>
    <xf numFmtId="4" fontId="0" fillId="0" borderId="19" xfId="0" applyNumberFormat="1" applyFill="1" applyBorder="1" applyAlignment="1">
      <alignment horizontal="right"/>
    </xf>
    <xf numFmtId="0" fontId="0" fillId="0" borderId="26" xfId="0" applyFont="1" applyFill="1" applyBorder="1"/>
    <xf numFmtId="16" fontId="0" fillId="0" borderId="30" xfId="0" applyNumberFormat="1" applyFont="1" applyFill="1" applyBorder="1" applyAlignment="1">
      <alignment horizontal="center"/>
    </xf>
    <xf numFmtId="4" fontId="0" fillId="0" borderId="30" xfId="0" applyNumberFormat="1" applyFont="1" applyFill="1" applyBorder="1" applyAlignment="1">
      <alignment horizontal="right"/>
    </xf>
    <xf numFmtId="4" fontId="0" fillId="0" borderId="3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center" textRotation="90"/>
    </xf>
    <xf numFmtId="0" fontId="0" fillId="4" borderId="1" xfId="0" applyFont="1" applyFill="1" applyBorder="1"/>
    <xf numFmtId="0" fontId="0" fillId="4" borderId="20" xfId="0" applyFont="1" applyFill="1" applyBorder="1"/>
    <xf numFmtId="0" fontId="0" fillId="0" borderId="0" xfId="0" applyFill="1" applyBorder="1" applyAlignment="1"/>
    <xf numFmtId="0" fontId="0" fillId="0" borderId="0" xfId="0" applyFill="1" applyAlignment="1"/>
    <xf numFmtId="0" fontId="0" fillId="0" borderId="32" xfId="0" applyFill="1" applyBorder="1"/>
    <xf numFmtId="16" fontId="0" fillId="0" borderId="33" xfId="0" applyNumberFormat="1" applyFill="1" applyBorder="1" applyAlignment="1">
      <alignment horizontal="center"/>
    </xf>
    <xf numFmtId="4" fontId="0" fillId="0" borderId="33" xfId="0" applyNumberFormat="1" applyFill="1" applyBorder="1" applyAlignment="1">
      <alignment horizontal="right"/>
    </xf>
    <xf numFmtId="4" fontId="0" fillId="0" borderId="34" xfId="0" applyNumberForma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8" xfId="0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Alignment="1"/>
    <xf numFmtId="0" fontId="0" fillId="0" borderId="23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4" borderId="32" xfId="0" applyFont="1" applyFill="1" applyBorder="1"/>
    <xf numFmtId="16" fontId="0" fillId="0" borderId="33" xfId="0" applyNumberFormat="1" applyFont="1" applyFill="1" applyBorder="1" applyAlignment="1">
      <alignment horizontal="center"/>
    </xf>
    <xf numFmtId="0" fontId="0" fillId="4" borderId="14" xfId="0" applyFont="1" applyFill="1" applyBorder="1"/>
    <xf numFmtId="0" fontId="0" fillId="0" borderId="15" xfId="0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16" fontId="0" fillId="0" borderId="15" xfId="0" applyNumberFormat="1" applyFill="1" applyBorder="1" applyAlignment="1">
      <alignment horizontal="center"/>
    </xf>
    <xf numFmtId="0" fontId="0" fillId="4" borderId="9" xfId="0" applyFont="1" applyFill="1" applyBorder="1"/>
    <xf numFmtId="16" fontId="0" fillId="0" borderId="12" xfId="0" applyNumberFormat="1" applyFont="1" applyFill="1" applyBorder="1" applyAlignment="1">
      <alignment horizontal="center"/>
    </xf>
    <xf numFmtId="4" fontId="0" fillId="0" borderId="12" xfId="0" applyNumberFormat="1" applyFont="1" applyFill="1" applyBorder="1" applyAlignment="1">
      <alignment horizontal="right"/>
    </xf>
    <xf numFmtId="4" fontId="0" fillId="0" borderId="13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0" fillId="0" borderId="9" xfId="0" applyFont="1" applyFill="1" applyBorder="1"/>
    <xf numFmtId="0" fontId="0" fillId="0" borderId="3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32" xfId="0" applyFont="1" applyFill="1" applyBorder="1" applyAlignment="1">
      <alignment vertical="center" textRotation="90"/>
    </xf>
    <xf numFmtId="0" fontId="0" fillId="3" borderId="12" xfId="0" applyFont="1" applyFill="1" applyBorder="1" applyAlignment="1">
      <alignment horizontal="left"/>
    </xf>
    <xf numFmtId="16" fontId="2" fillId="3" borderId="12" xfId="0" applyNumberFormat="1" applyFont="1" applyFill="1" applyBorder="1" applyAlignment="1">
      <alignment horizontal="center"/>
    </xf>
    <xf numFmtId="4" fontId="0" fillId="3" borderId="12" xfId="0" applyNumberFormat="1" applyFon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4" borderId="15" xfId="0" applyNumberFormat="1" applyFont="1" applyFill="1" applyBorder="1" applyAlignment="1">
      <alignment horizontal="right"/>
    </xf>
    <xf numFmtId="4" fontId="0" fillId="4" borderId="2" xfId="0" applyNumberFormat="1" applyFill="1" applyBorder="1" applyAlignment="1">
      <alignment horizontal="right"/>
    </xf>
    <xf numFmtId="4" fontId="0" fillId="4" borderId="33" xfId="0" applyNumberFormat="1" applyFill="1" applyBorder="1" applyAlignment="1">
      <alignment horizontal="right"/>
    </xf>
    <xf numFmtId="0" fontId="0" fillId="0" borderId="0" xfId="0" applyFill="1" applyBorder="1"/>
    <xf numFmtId="0" fontId="1" fillId="0" borderId="0" xfId="0" applyFont="1" applyBorder="1"/>
    <xf numFmtId="0" fontId="0" fillId="0" borderId="0" xfId="0" applyBorder="1"/>
    <xf numFmtId="4" fontId="5" fillId="0" borderId="0" xfId="0" applyNumberFormat="1" applyFont="1" applyBorder="1"/>
    <xf numFmtId="0" fontId="0" fillId="3" borderId="11" xfId="0" applyFont="1" applyFill="1" applyBorder="1" applyAlignment="1">
      <alignment horizontal="left"/>
    </xf>
    <xf numFmtId="0" fontId="0" fillId="3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6"/>
  <sheetViews>
    <sheetView tabSelected="1" workbookViewId="0">
      <selection activeCell="O97" sqref="O97"/>
    </sheetView>
  </sheetViews>
  <sheetFormatPr defaultRowHeight="15"/>
  <cols>
    <col min="1" max="1" width="2.42578125" style="4" customWidth="1"/>
    <col min="2" max="2" width="3.7109375" style="4" customWidth="1"/>
    <col min="3" max="5" width="9.140625" style="4"/>
    <col min="6" max="6" width="25.140625" style="4" customWidth="1"/>
    <col min="7" max="8" width="9.140625" style="4"/>
    <col min="9" max="9" width="9" style="4" customWidth="1"/>
    <col min="10" max="10" width="11.28515625" style="4" customWidth="1"/>
    <col min="11" max="16384" width="9.140625" style="4"/>
  </cols>
  <sheetData>
    <row r="1" spans="2:10" ht="15.75" thickBot="1">
      <c r="B1" s="51" t="s">
        <v>45</v>
      </c>
      <c r="C1" s="51"/>
      <c r="D1" s="51"/>
      <c r="E1" s="51"/>
      <c r="F1" s="51"/>
      <c r="G1" s="51"/>
      <c r="H1" s="51"/>
      <c r="I1" s="51"/>
      <c r="J1" s="51"/>
    </row>
    <row r="2" spans="2:10" ht="15.75" thickBot="1">
      <c r="B2" s="12" t="s">
        <v>0</v>
      </c>
      <c r="C2" s="78" t="s">
        <v>1</v>
      </c>
      <c r="D2" s="79"/>
      <c r="E2" s="79"/>
      <c r="F2" s="80"/>
      <c r="G2" s="81" t="s">
        <v>2</v>
      </c>
      <c r="H2" s="82" t="s">
        <v>3</v>
      </c>
      <c r="I2" s="81" t="s">
        <v>4</v>
      </c>
      <c r="J2" s="83" t="s">
        <v>16</v>
      </c>
    </row>
    <row r="3" spans="2:10" ht="15.75" thickBot="1">
      <c r="B3" s="31"/>
      <c r="C3" s="64" t="s">
        <v>18</v>
      </c>
      <c r="D3" s="65"/>
      <c r="E3" s="65"/>
      <c r="F3" s="66"/>
      <c r="G3" s="32"/>
      <c r="H3" s="33"/>
      <c r="I3" s="33"/>
      <c r="J3" s="34"/>
    </row>
    <row r="4" spans="2:10">
      <c r="B4" s="37"/>
      <c r="C4" s="57" t="s">
        <v>19</v>
      </c>
      <c r="D4" s="52"/>
      <c r="E4" s="52"/>
      <c r="F4" s="52"/>
      <c r="G4" s="24" t="s">
        <v>6</v>
      </c>
      <c r="H4" s="25">
        <v>47.5</v>
      </c>
      <c r="I4" s="25">
        <v>50</v>
      </c>
      <c r="J4" s="26">
        <f t="shared" ref="J4:J13" si="0">H4*I4</f>
        <v>2375</v>
      </c>
    </row>
    <row r="5" spans="2:10">
      <c r="B5" s="36"/>
      <c r="C5" s="44" t="s">
        <v>20</v>
      </c>
      <c r="D5" s="56"/>
      <c r="E5" s="56"/>
      <c r="F5" s="56"/>
      <c r="G5" s="11" t="s">
        <v>7</v>
      </c>
      <c r="H5" s="2">
        <v>36</v>
      </c>
      <c r="I5" s="2">
        <v>60</v>
      </c>
      <c r="J5" s="10">
        <f t="shared" ref="J5" si="1">H5*I5</f>
        <v>2160</v>
      </c>
    </row>
    <row r="6" spans="2:10">
      <c r="B6" s="36"/>
      <c r="C6" s="67" t="s">
        <v>21</v>
      </c>
      <c r="D6" s="54"/>
      <c r="E6" s="54"/>
      <c r="F6" s="55"/>
      <c r="G6" s="19" t="s">
        <v>5</v>
      </c>
      <c r="H6" s="2">
        <v>3</v>
      </c>
      <c r="I6" s="2">
        <v>600</v>
      </c>
      <c r="J6" s="10">
        <f t="shared" si="0"/>
        <v>1800</v>
      </c>
    </row>
    <row r="7" spans="2:10">
      <c r="B7" s="36"/>
      <c r="C7" s="67" t="s">
        <v>22</v>
      </c>
      <c r="D7" s="54"/>
      <c r="E7" s="54"/>
      <c r="F7" s="55"/>
      <c r="G7" s="19" t="s">
        <v>5</v>
      </c>
      <c r="H7" s="2">
        <v>5</v>
      </c>
      <c r="I7" s="2">
        <v>300</v>
      </c>
      <c r="J7" s="10">
        <f t="shared" si="0"/>
        <v>1500</v>
      </c>
    </row>
    <row r="8" spans="2:10">
      <c r="B8" s="68"/>
      <c r="C8" s="67" t="s">
        <v>23</v>
      </c>
      <c r="D8" s="54"/>
      <c r="E8" s="54"/>
      <c r="F8" s="55"/>
      <c r="G8" s="19" t="s">
        <v>5</v>
      </c>
      <c r="H8" s="2">
        <v>2</v>
      </c>
      <c r="I8" s="2">
        <v>200</v>
      </c>
      <c r="J8" s="10">
        <f t="shared" si="0"/>
        <v>400</v>
      </c>
    </row>
    <row r="9" spans="2:10">
      <c r="B9" s="68"/>
      <c r="C9" s="67" t="s">
        <v>77</v>
      </c>
      <c r="D9" s="54"/>
      <c r="E9" s="54"/>
      <c r="F9" s="55"/>
      <c r="G9" s="41" t="s">
        <v>5</v>
      </c>
      <c r="H9" s="2">
        <v>12</v>
      </c>
      <c r="I9" s="2">
        <v>55</v>
      </c>
      <c r="J9" s="10">
        <f t="shared" si="0"/>
        <v>660</v>
      </c>
    </row>
    <row r="10" spans="2:10">
      <c r="B10" s="68"/>
      <c r="C10" s="67" t="s">
        <v>25</v>
      </c>
      <c r="D10" s="54"/>
      <c r="E10" s="54"/>
      <c r="F10" s="55"/>
      <c r="G10" s="41" t="s">
        <v>7</v>
      </c>
      <c r="H10" s="2">
        <v>24</v>
      </c>
      <c r="I10" s="2">
        <v>70</v>
      </c>
      <c r="J10" s="10">
        <f t="shared" si="0"/>
        <v>1680</v>
      </c>
    </row>
    <row r="11" spans="2:10">
      <c r="B11" s="68"/>
      <c r="C11" s="67" t="s">
        <v>26</v>
      </c>
      <c r="D11" s="54"/>
      <c r="E11" s="54"/>
      <c r="F11" s="55"/>
      <c r="G11" s="41" t="s">
        <v>27</v>
      </c>
      <c r="H11" s="2">
        <v>2.5</v>
      </c>
      <c r="I11" s="2">
        <v>200</v>
      </c>
      <c r="J11" s="10">
        <f t="shared" si="0"/>
        <v>500</v>
      </c>
    </row>
    <row r="12" spans="2:10">
      <c r="B12" s="68"/>
      <c r="C12" s="67" t="s">
        <v>28</v>
      </c>
      <c r="D12" s="54"/>
      <c r="E12" s="54"/>
      <c r="F12" s="55"/>
      <c r="G12" s="41" t="s">
        <v>27</v>
      </c>
      <c r="H12" s="2">
        <v>25</v>
      </c>
      <c r="I12" s="2">
        <v>150</v>
      </c>
      <c r="J12" s="10">
        <f t="shared" si="0"/>
        <v>3750</v>
      </c>
    </row>
    <row r="13" spans="2:10">
      <c r="B13" s="68"/>
      <c r="C13" s="67" t="s">
        <v>29</v>
      </c>
      <c r="D13" s="54"/>
      <c r="E13" s="54"/>
      <c r="F13" s="55"/>
      <c r="G13" s="41" t="s">
        <v>5</v>
      </c>
      <c r="H13" s="2">
        <v>1</v>
      </c>
      <c r="I13" s="2">
        <v>3000</v>
      </c>
      <c r="J13" s="10">
        <f t="shared" si="0"/>
        <v>3000</v>
      </c>
    </row>
    <row r="14" spans="2:10">
      <c r="B14" s="68"/>
      <c r="C14" s="53"/>
      <c r="D14" s="54"/>
      <c r="E14" s="54"/>
      <c r="F14" s="55"/>
      <c r="G14" s="69"/>
      <c r="H14" s="2"/>
      <c r="I14" s="2"/>
      <c r="J14" s="10"/>
    </row>
    <row r="15" spans="2:10" ht="15.75" thickBot="1">
      <c r="B15" s="68"/>
      <c r="C15" s="53"/>
      <c r="D15" s="54"/>
      <c r="E15" s="54"/>
      <c r="F15" s="55"/>
      <c r="G15" s="69"/>
      <c r="H15" s="2"/>
      <c r="I15" s="2"/>
      <c r="J15" s="10"/>
    </row>
    <row r="16" spans="2:10" ht="15.75" thickBot="1">
      <c r="B16" s="74"/>
      <c r="C16" s="64" t="s">
        <v>17</v>
      </c>
      <c r="D16" s="65"/>
      <c r="E16" s="65"/>
      <c r="F16" s="66"/>
      <c r="G16" s="75"/>
      <c r="H16" s="76"/>
      <c r="I16" s="76"/>
      <c r="J16" s="77"/>
    </row>
    <row r="17" spans="2:10">
      <c r="B17" s="70"/>
      <c r="C17" s="71" t="s">
        <v>30</v>
      </c>
      <c r="D17" s="72"/>
      <c r="E17" s="72"/>
      <c r="F17" s="72"/>
      <c r="G17" s="73" t="s">
        <v>6</v>
      </c>
      <c r="H17" s="15">
        <v>28</v>
      </c>
      <c r="I17" s="15">
        <v>120</v>
      </c>
      <c r="J17" s="16">
        <f t="shared" ref="J17" si="2">H17*I17</f>
        <v>3360</v>
      </c>
    </row>
    <row r="18" spans="2:10">
      <c r="B18" s="18"/>
      <c r="C18" s="44" t="s">
        <v>31</v>
      </c>
      <c r="D18" s="44"/>
      <c r="E18" s="44"/>
      <c r="F18" s="44"/>
      <c r="G18" s="19" t="s">
        <v>6</v>
      </c>
      <c r="H18" s="20">
        <v>58</v>
      </c>
      <c r="I18" s="20">
        <v>100</v>
      </c>
      <c r="J18" s="21">
        <f>H18*I18</f>
        <v>5800</v>
      </c>
    </row>
    <row r="19" spans="2:10">
      <c r="B19" s="40"/>
      <c r="C19" s="44" t="s">
        <v>32</v>
      </c>
      <c r="D19" s="44"/>
      <c r="E19" s="44"/>
      <c r="F19" s="44"/>
      <c r="G19" s="41" t="s">
        <v>7</v>
      </c>
      <c r="H19" s="20">
        <v>40</v>
      </c>
      <c r="I19" s="20">
        <v>200</v>
      </c>
      <c r="J19" s="21">
        <f t="shared" ref="J19:J33" si="3">H19*I19</f>
        <v>8000</v>
      </c>
    </row>
    <row r="20" spans="2:10">
      <c r="B20" s="40"/>
      <c r="C20" s="44" t="s">
        <v>8</v>
      </c>
      <c r="D20" s="44"/>
      <c r="E20" s="44"/>
      <c r="F20" s="44"/>
      <c r="G20" s="19" t="s">
        <v>6</v>
      </c>
      <c r="H20" s="20">
        <v>58</v>
      </c>
      <c r="I20" s="20">
        <v>25</v>
      </c>
      <c r="J20" s="21">
        <f t="shared" si="3"/>
        <v>1450</v>
      </c>
    </row>
    <row r="21" spans="2:10">
      <c r="B21" s="40"/>
      <c r="C21" s="44" t="s">
        <v>34</v>
      </c>
      <c r="D21" s="44"/>
      <c r="E21" s="44"/>
      <c r="F21" s="44"/>
      <c r="G21" s="19" t="s">
        <v>6</v>
      </c>
      <c r="H21" s="20">
        <v>58</v>
      </c>
      <c r="I21" s="20">
        <v>120</v>
      </c>
      <c r="J21" s="21">
        <f t="shared" si="3"/>
        <v>6960</v>
      </c>
    </row>
    <row r="22" spans="2:10">
      <c r="B22" s="40"/>
      <c r="C22" s="44" t="s">
        <v>35</v>
      </c>
      <c r="D22" s="44"/>
      <c r="E22" s="44"/>
      <c r="F22" s="44"/>
      <c r="G22" s="19" t="s">
        <v>7</v>
      </c>
      <c r="H22" s="20">
        <v>50</v>
      </c>
      <c r="I22" s="20">
        <v>125</v>
      </c>
      <c r="J22" s="21">
        <f t="shared" si="3"/>
        <v>6250</v>
      </c>
    </row>
    <row r="23" spans="2:10">
      <c r="B23" s="40"/>
      <c r="C23" s="44" t="s">
        <v>33</v>
      </c>
      <c r="D23" s="44"/>
      <c r="E23" s="44"/>
      <c r="F23" s="44"/>
      <c r="G23" s="19" t="s">
        <v>6</v>
      </c>
      <c r="H23" s="20">
        <v>9</v>
      </c>
      <c r="I23" s="20">
        <v>450</v>
      </c>
      <c r="J23" s="21">
        <f t="shared" si="3"/>
        <v>4050</v>
      </c>
    </row>
    <row r="24" spans="2:10">
      <c r="B24" s="40"/>
      <c r="C24" s="44" t="s">
        <v>36</v>
      </c>
      <c r="D24" s="44"/>
      <c r="E24" s="44"/>
      <c r="F24" s="44"/>
      <c r="G24" s="41" t="s">
        <v>5</v>
      </c>
      <c r="H24" s="20">
        <v>2</v>
      </c>
      <c r="I24" s="20">
        <v>300</v>
      </c>
      <c r="J24" s="21">
        <f t="shared" si="3"/>
        <v>600</v>
      </c>
    </row>
    <row r="25" spans="2:10">
      <c r="B25" s="40"/>
      <c r="C25" s="44" t="s">
        <v>37</v>
      </c>
      <c r="D25" s="44"/>
      <c r="E25" s="44"/>
      <c r="F25" s="44"/>
      <c r="G25" s="19" t="s">
        <v>6</v>
      </c>
      <c r="H25" s="20">
        <v>20</v>
      </c>
      <c r="I25" s="20">
        <v>250</v>
      </c>
      <c r="J25" s="21">
        <f t="shared" si="3"/>
        <v>5000</v>
      </c>
    </row>
    <row r="26" spans="2:10">
      <c r="B26" s="40"/>
      <c r="C26" s="44" t="s">
        <v>38</v>
      </c>
      <c r="D26" s="44"/>
      <c r="E26" s="44"/>
      <c r="F26" s="44"/>
      <c r="G26" s="41" t="s">
        <v>7</v>
      </c>
      <c r="H26" s="20">
        <v>22</v>
      </c>
      <c r="I26" s="20">
        <v>180</v>
      </c>
      <c r="J26" s="21">
        <f t="shared" si="3"/>
        <v>3960</v>
      </c>
    </row>
    <row r="27" spans="2:10">
      <c r="B27" s="40"/>
      <c r="C27" s="44" t="s">
        <v>39</v>
      </c>
      <c r="D27" s="44"/>
      <c r="E27" s="44"/>
      <c r="F27" s="44"/>
      <c r="G27" s="41" t="s">
        <v>5</v>
      </c>
      <c r="H27" s="20">
        <v>12</v>
      </c>
      <c r="I27" s="20">
        <v>50</v>
      </c>
      <c r="J27" s="21">
        <f t="shared" si="3"/>
        <v>600</v>
      </c>
    </row>
    <row r="28" spans="2:10">
      <c r="B28" s="40"/>
      <c r="C28" s="44" t="s">
        <v>40</v>
      </c>
      <c r="D28" s="44"/>
      <c r="E28" s="44"/>
      <c r="F28" s="44"/>
      <c r="G28" s="41" t="s">
        <v>24</v>
      </c>
      <c r="H28" s="20">
        <v>5</v>
      </c>
      <c r="I28" s="20">
        <v>300</v>
      </c>
      <c r="J28" s="21">
        <f t="shared" si="3"/>
        <v>1500</v>
      </c>
    </row>
    <row r="29" spans="2:10">
      <c r="B29" s="40"/>
      <c r="C29" s="44" t="s">
        <v>41</v>
      </c>
      <c r="D29" s="44"/>
      <c r="E29" s="44"/>
      <c r="F29" s="44"/>
      <c r="G29" s="41" t="s">
        <v>24</v>
      </c>
      <c r="H29" s="20">
        <v>2</v>
      </c>
      <c r="I29" s="20">
        <v>1100</v>
      </c>
      <c r="J29" s="21">
        <f t="shared" si="3"/>
        <v>2200</v>
      </c>
    </row>
    <row r="30" spans="2:10">
      <c r="B30" s="40"/>
      <c r="C30" s="44" t="s">
        <v>42</v>
      </c>
      <c r="D30" s="44"/>
      <c r="E30" s="44"/>
      <c r="F30" s="44"/>
      <c r="G30" s="41" t="s">
        <v>5</v>
      </c>
      <c r="H30" s="20">
        <v>1</v>
      </c>
      <c r="I30" s="20">
        <v>300</v>
      </c>
      <c r="J30" s="21">
        <f t="shared" si="3"/>
        <v>300</v>
      </c>
    </row>
    <row r="31" spans="2:10">
      <c r="B31" s="40"/>
      <c r="C31" s="44" t="s">
        <v>78</v>
      </c>
      <c r="D31" s="44"/>
      <c r="E31" s="44"/>
      <c r="F31" s="44"/>
      <c r="G31" s="19" t="s">
        <v>6</v>
      </c>
      <c r="H31" s="20">
        <v>30</v>
      </c>
      <c r="I31" s="20">
        <v>200</v>
      </c>
      <c r="J31" s="21">
        <f t="shared" si="3"/>
        <v>6000</v>
      </c>
    </row>
    <row r="32" spans="2:10">
      <c r="B32" s="40"/>
      <c r="C32" s="44" t="s">
        <v>43</v>
      </c>
      <c r="D32" s="44"/>
      <c r="E32" s="44"/>
      <c r="F32" s="44"/>
      <c r="G32" s="41" t="s">
        <v>7</v>
      </c>
      <c r="H32" s="20">
        <v>17</v>
      </c>
      <c r="I32" s="20">
        <v>80</v>
      </c>
      <c r="J32" s="21">
        <f t="shared" si="3"/>
        <v>1360</v>
      </c>
    </row>
    <row r="33" spans="2:15">
      <c r="B33" s="40"/>
      <c r="C33" s="44" t="s">
        <v>44</v>
      </c>
      <c r="D33" s="44"/>
      <c r="E33" s="44"/>
      <c r="F33" s="44"/>
      <c r="G33" s="41" t="s">
        <v>5</v>
      </c>
      <c r="H33" s="20">
        <v>2</v>
      </c>
      <c r="I33" s="20">
        <v>300</v>
      </c>
      <c r="J33" s="21">
        <f t="shared" si="3"/>
        <v>600</v>
      </c>
    </row>
    <row r="34" spans="2:15">
      <c r="B34" s="40"/>
      <c r="C34" s="44"/>
      <c r="D34" s="44"/>
      <c r="E34" s="44"/>
      <c r="F34" s="44"/>
      <c r="G34" s="41"/>
      <c r="H34" s="20"/>
      <c r="I34" s="20"/>
      <c r="J34" s="21"/>
    </row>
    <row r="35" spans="2:15" ht="15.75" thickBot="1">
      <c r="B35" s="27"/>
      <c r="C35" s="61"/>
      <c r="D35" s="62"/>
      <c r="E35" s="62"/>
      <c r="F35" s="63"/>
      <c r="G35" s="28"/>
      <c r="H35" s="29"/>
      <c r="I35" s="22"/>
      <c r="J35" s="30"/>
    </row>
    <row r="36" spans="2:15" ht="15.75" thickBot="1">
      <c r="B36" s="31"/>
      <c r="C36" s="84" t="s">
        <v>46</v>
      </c>
      <c r="D36" s="85"/>
      <c r="E36" s="85"/>
      <c r="F36" s="86"/>
      <c r="G36" s="32"/>
      <c r="H36" s="33"/>
      <c r="I36" s="33"/>
      <c r="J36" s="34"/>
    </row>
    <row r="37" spans="2:15">
      <c r="B37" s="23"/>
      <c r="C37" s="57" t="s">
        <v>47</v>
      </c>
      <c r="D37" s="52"/>
      <c r="E37" s="52"/>
      <c r="F37" s="52"/>
      <c r="G37" s="17" t="s">
        <v>6</v>
      </c>
      <c r="H37" s="25">
        <v>2.5</v>
      </c>
      <c r="I37" s="25">
        <v>400</v>
      </c>
      <c r="J37" s="26">
        <f t="shared" ref="J37" si="4">H37*I37</f>
        <v>1000</v>
      </c>
      <c r="K37" s="58"/>
      <c r="L37" s="59"/>
      <c r="M37" s="59"/>
      <c r="N37" s="59"/>
      <c r="O37" s="59"/>
    </row>
    <row r="38" spans="2:15">
      <c r="B38" s="1"/>
      <c r="C38" s="44" t="s">
        <v>48</v>
      </c>
      <c r="D38" s="56"/>
      <c r="E38" s="56"/>
      <c r="F38" s="56"/>
      <c r="G38" s="19" t="s">
        <v>6</v>
      </c>
      <c r="H38" s="2">
        <v>12</v>
      </c>
      <c r="I38" s="2">
        <v>120</v>
      </c>
      <c r="J38" s="10">
        <f t="shared" ref="J38:J46" si="5">H38*I38</f>
        <v>1440</v>
      </c>
      <c r="K38" s="38"/>
      <c r="L38" s="39"/>
      <c r="M38" s="39"/>
      <c r="N38" s="39"/>
      <c r="O38" s="39"/>
    </row>
    <row r="39" spans="2:15">
      <c r="B39" s="1"/>
      <c r="C39" s="44" t="s">
        <v>8</v>
      </c>
      <c r="D39" s="56"/>
      <c r="E39" s="56"/>
      <c r="F39" s="56"/>
      <c r="G39" s="19" t="s">
        <v>6</v>
      </c>
      <c r="H39" s="2">
        <v>12</v>
      </c>
      <c r="I39" s="2">
        <v>25</v>
      </c>
      <c r="J39" s="10">
        <f t="shared" si="5"/>
        <v>300</v>
      </c>
      <c r="K39" s="38"/>
      <c r="L39" s="39"/>
      <c r="M39" s="39"/>
      <c r="N39" s="39"/>
      <c r="O39" s="39"/>
    </row>
    <row r="40" spans="2:15">
      <c r="B40" s="1"/>
      <c r="C40" s="44" t="s">
        <v>34</v>
      </c>
      <c r="D40" s="56"/>
      <c r="E40" s="56"/>
      <c r="F40" s="56"/>
      <c r="G40" s="19" t="s">
        <v>6</v>
      </c>
      <c r="H40" s="2">
        <v>12</v>
      </c>
      <c r="I40" s="2">
        <v>120</v>
      </c>
      <c r="J40" s="10">
        <f t="shared" si="5"/>
        <v>1440</v>
      </c>
      <c r="K40" s="38"/>
      <c r="L40" s="39"/>
      <c r="M40" s="39"/>
      <c r="N40" s="39"/>
      <c r="O40" s="39"/>
    </row>
    <row r="41" spans="2:15">
      <c r="B41" s="1"/>
      <c r="C41" s="44" t="s">
        <v>35</v>
      </c>
      <c r="D41" s="56"/>
      <c r="E41" s="56"/>
      <c r="F41" s="56"/>
      <c r="G41" s="11" t="s">
        <v>7</v>
      </c>
      <c r="H41" s="2">
        <v>5</v>
      </c>
      <c r="I41" s="2">
        <v>125</v>
      </c>
      <c r="J41" s="10">
        <f t="shared" si="5"/>
        <v>625</v>
      </c>
      <c r="K41" s="38"/>
      <c r="L41" s="39"/>
      <c r="M41" s="39"/>
      <c r="N41" s="39"/>
      <c r="O41" s="39"/>
    </row>
    <row r="42" spans="2:15">
      <c r="B42" s="1"/>
      <c r="C42" s="44" t="s">
        <v>50</v>
      </c>
      <c r="D42" s="56"/>
      <c r="E42" s="56"/>
      <c r="F42" s="56"/>
      <c r="G42" s="19" t="s">
        <v>5</v>
      </c>
      <c r="H42" s="2">
        <v>1</v>
      </c>
      <c r="I42" s="2">
        <v>600</v>
      </c>
      <c r="J42" s="10">
        <f t="shared" ref="J42:J45" si="6">H42*I42</f>
        <v>600</v>
      </c>
      <c r="K42" s="38"/>
      <c r="L42" s="39"/>
      <c r="M42" s="39"/>
      <c r="N42" s="39"/>
      <c r="O42" s="39"/>
    </row>
    <row r="43" spans="2:15">
      <c r="B43" s="1"/>
      <c r="C43" s="44" t="s">
        <v>49</v>
      </c>
      <c r="D43" s="56"/>
      <c r="E43" s="56"/>
      <c r="F43" s="56"/>
      <c r="G43" s="19" t="s">
        <v>5</v>
      </c>
      <c r="H43" s="2">
        <v>1</v>
      </c>
      <c r="I43" s="2">
        <v>300</v>
      </c>
      <c r="J43" s="10">
        <f t="shared" si="6"/>
        <v>300</v>
      </c>
      <c r="K43" s="38"/>
      <c r="L43" s="39"/>
      <c r="M43" s="39"/>
      <c r="N43" s="39"/>
      <c r="O43" s="39"/>
    </row>
    <row r="44" spans="2:15">
      <c r="B44" s="1"/>
      <c r="C44" s="44" t="s">
        <v>51</v>
      </c>
      <c r="D44" s="56"/>
      <c r="E44" s="56"/>
      <c r="F44" s="56"/>
      <c r="G44" s="19" t="s">
        <v>6</v>
      </c>
      <c r="H44" s="2">
        <v>2.5</v>
      </c>
      <c r="I44" s="2">
        <v>180</v>
      </c>
      <c r="J44" s="10">
        <f t="shared" si="6"/>
        <v>450</v>
      </c>
      <c r="K44" s="38"/>
      <c r="L44" s="39"/>
      <c r="M44" s="39"/>
      <c r="N44" s="39"/>
      <c r="O44" s="39"/>
    </row>
    <row r="45" spans="2:15">
      <c r="B45" s="1"/>
      <c r="C45" s="44" t="s">
        <v>78</v>
      </c>
      <c r="D45" s="44"/>
      <c r="E45" s="44"/>
      <c r="F45" s="44"/>
      <c r="G45" s="19" t="s">
        <v>6</v>
      </c>
      <c r="H45" s="2">
        <v>2.5</v>
      </c>
      <c r="I45" s="2">
        <v>200</v>
      </c>
      <c r="J45" s="10">
        <f t="shared" si="6"/>
        <v>500</v>
      </c>
      <c r="K45" s="38"/>
      <c r="L45" s="39"/>
      <c r="M45" s="39"/>
      <c r="N45" s="39"/>
      <c r="O45" s="39"/>
    </row>
    <row r="46" spans="2:15">
      <c r="B46" s="1"/>
      <c r="C46" s="44" t="s">
        <v>43</v>
      </c>
      <c r="D46" s="56"/>
      <c r="E46" s="56"/>
      <c r="F46" s="56"/>
      <c r="G46" s="11" t="s">
        <v>7</v>
      </c>
      <c r="H46" s="2">
        <v>5</v>
      </c>
      <c r="I46" s="2">
        <v>80</v>
      </c>
      <c r="J46" s="10">
        <f>H46*I46</f>
        <v>400</v>
      </c>
      <c r="K46" s="38"/>
      <c r="L46" s="39"/>
      <c r="M46" s="39"/>
      <c r="N46" s="39"/>
      <c r="O46" s="39"/>
    </row>
    <row r="47" spans="2:15">
      <c r="B47" s="1"/>
      <c r="C47" s="44" t="s">
        <v>52</v>
      </c>
      <c r="D47" s="56"/>
      <c r="E47" s="56"/>
      <c r="F47" s="56"/>
      <c r="G47" s="19" t="s">
        <v>5</v>
      </c>
      <c r="H47" s="2">
        <v>2</v>
      </c>
      <c r="I47" s="2">
        <v>50</v>
      </c>
      <c r="J47" s="10">
        <f>H47*I47</f>
        <v>100</v>
      </c>
      <c r="K47" s="38"/>
      <c r="L47" s="39"/>
      <c r="M47" s="39"/>
      <c r="N47" s="39"/>
      <c r="O47" s="39"/>
    </row>
    <row r="48" spans="2:15">
      <c r="B48" s="1"/>
      <c r="C48" s="44" t="s">
        <v>44</v>
      </c>
      <c r="D48" s="44"/>
      <c r="E48" s="44"/>
      <c r="F48" s="44"/>
      <c r="G48" s="19" t="s">
        <v>5</v>
      </c>
      <c r="H48" s="2">
        <v>1</v>
      </c>
      <c r="I48" s="2">
        <v>300</v>
      </c>
      <c r="J48" s="10">
        <f>H48*I48</f>
        <v>300</v>
      </c>
      <c r="K48" s="38"/>
      <c r="L48" s="39"/>
      <c r="M48" s="39"/>
      <c r="N48" s="39"/>
      <c r="O48" s="39"/>
    </row>
    <row r="49" spans="2:22">
      <c r="B49" s="1"/>
      <c r="C49" s="67"/>
      <c r="D49" s="89"/>
      <c r="E49" s="89"/>
      <c r="F49" s="90"/>
      <c r="G49" s="11"/>
      <c r="H49" s="2"/>
      <c r="I49" s="2"/>
      <c r="J49" s="10"/>
      <c r="K49" s="38"/>
      <c r="L49" s="39"/>
      <c r="M49" s="39"/>
      <c r="N49" s="39"/>
      <c r="O49" s="39"/>
    </row>
    <row r="50" spans="2:22" ht="15.75" thickBot="1">
      <c r="B50" s="27"/>
      <c r="C50" s="50"/>
      <c r="D50" s="50"/>
      <c r="E50" s="50"/>
      <c r="F50" s="50"/>
      <c r="G50" s="28"/>
      <c r="H50" s="29"/>
      <c r="I50" s="29"/>
      <c r="J50" s="30"/>
      <c r="K50" s="58"/>
      <c r="L50" s="59"/>
      <c r="M50" s="59"/>
      <c r="N50" s="59"/>
      <c r="O50" s="59"/>
      <c r="P50" s="60"/>
      <c r="Q50" s="60"/>
      <c r="R50" s="60"/>
      <c r="S50" s="60"/>
      <c r="T50" s="60"/>
      <c r="U50" s="60"/>
      <c r="V50" s="60"/>
    </row>
    <row r="51" spans="2:22" ht="15.75" thickBot="1">
      <c r="B51" s="87"/>
      <c r="C51" s="64" t="s">
        <v>53</v>
      </c>
      <c r="D51" s="65"/>
      <c r="E51" s="65"/>
      <c r="F51" s="66"/>
      <c r="G51" s="75"/>
      <c r="H51" s="76"/>
      <c r="I51" s="76"/>
      <c r="J51" s="77"/>
    </row>
    <row r="52" spans="2:22">
      <c r="B52" s="13"/>
      <c r="C52" s="71" t="s">
        <v>80</v>
      </c>
      <c r="D52" s="72"/>
      <c r="E52" s="72"/>
      <c r="F52" s="72"/>
      <c r="G52" s="14" t="s">
        <v>6</v>
      </c>
      <c r="H52" s="15">
        <v>2.5</v>
      </c>
      <c r="I52" s="15">
        <v>240</v>
      </c>
      <c r="J52" s="16">
        <f>H52*I52</f>
        <v>600</v>
      </c>
    </row>
    <row r="53" spans="2:22">
      <c r="B53" s="1"/>
      <c r="C53" s="44" t="s">
        <v>54</v>
      </c>
      <c r="D53" s="56"/>
      <c r="E53" s="56"/>
      <c r="F53" s="56"/>
      <c r="G53" s="11" t="s">
        <v>6</v>
      </c>
      <c r="H53" s="2">
        <v>6.4</v>
      </c>
      <c r="I53" s="2">
        <v>200</v>
      </c>
      <c r="J53" s="10">
        <f t="shared" ref="J53:J59" si="7">H53*I53</f>
        <v>1280</v>
      </c>
    </row>
    <row r="54" spans="2:22">
      <c r="B54" s="1"/>
      <c r="C54" s="44" t="s">
        <v>55</v>
      </c>
      <c r="D54" s="56"/>
      <c r="E54" s="56"/>
      <c r="F54" s="56"/>
      <c r="G54" s="11" t="s">
        <v>6</v>
      </c>
      <c r="H54" s="2">
        <v>13</v>
      </c>
      <c r="I54" s="2">
        <v>240</v>
      </c>
      <c r="J54" s="10">
        <f t="shared" si="7"/>
        <v>3120</v>
      </c>
    </row>
    <row r="55" spans="2:22">
      <c r="B55" s="1"/>
      <c r="C55" s="44" t="s">
        <v>56</v>
      </c>
      <c r="D55" s="56"/>
      <c r="E55" s="56"/>
      <c r="F55" s="56"/>
      <c r="G55" s="19" t="s">
        <v>5</v>
      </c>
      <c r="H55" s="2">
        <v>2</v>
      </c>
      <c r="I55" s="2">
        <v>1300</v>
      </c>
      <c r="J55" s="10">
        <f t="shared" si="7"/>
        <v>2600</v>
      </c>
    </row>
    <row r="56" spans="2:22">
      <c r="B56" s="1"/>
      <c r="C56" s="44" t="s">
        <v>69</v>
      </c>
      <c r="D56" s="56"/>
      <c r="E56" s="56"/>
      <c r="F56" s="56"/>
      <c r="G56" s="11" t="s">
        <v>6</v>
      </c>
      <c r="H56" s="2">
        <v>12</v>
      </c>
      <c r="I56" s="2">
        <v>450</v>
      </c>
      <c r="J56" s="10">
        <f t="shared" si="7"/>
        <v>5400</v>
      </c>
    </row>
    <row r="57" spans="2:22">
      <c r="B57" s="1"/>
      <c r="C57" s="44" t="s">
        <v>64</v>
      </c>
      <c r="D57" s="56"/>
      <c r="E57" s="56"/>
      <c r="F57" s="56"/>
      <c r="G57" s="11" t="s">
        <v>6</v>
      </c>
      <c r="H57" s="2">
        <v>2.6</v>
      </c>
      <c r="I57" s="2">
        <v>250</v>
      </c>
      <c r="J57" s="10">
        <f t="shared" ref="J57" si="8">H57*I57</f>
        <v>650</v>
      </c>
    </row>
    <row r="58" spans="2:22">
      <c r="B58" s="1"/>
      <c r="C58" s="44" t="s">
        <v>70</v>
      </c>
      <c r="D58" s="56"/>
      <c r="E58" s="56"/>
      <c r="F58" s="56"/>
      <c r="G58" s="11" t="s">
        <v>6</v>
      </c>
      <c r="H58" s="2">
        <v>2.6</v>
      </c>
      <c r="I58" s="2">
        <v>450</v>
      </c>
      <c r="J58" s="10">
        <f t="shared" si="7"/>
        <v>1170</v>
      </c>
    </row>
    <row r="59" spans="2:22">
      <c r="B59" s="1"/>
      <c r="C59" s="44" t="s">
        <v>57</v>
      </c>
      <c r="D59" s="56"/>
      <c r="E59" s="56"/>
      <c r="F59" s="56"/>
      <c r="G59" s="19" t="s">
        <v>5</v>
      </c>
      <c r="H59" s="2">
        <v>1</v>
      </c>
      <c r="I59" s="2">
        <v>900</v>
      </c>
      <c r="J59" s="10">
        <f t="shared" si="7"/>
        <v>900</v>
      </c>
    </row>
    <row r="60" spans="2:22">
      <c r="B60" s="1"/>
      <c r="C60" s="44" t="s">
        <v>58</v>
      </c>
      <c r="D60" s="56"/>
      <c r="E60" s="56"/>
      <c r="F60" s="56"/>
      <c r="G60" s="19" t="s">
        <v>5</v>
      </c>
      <c r="H60" s="2">
        <v>1</v>
      </c>
      <c r="I60" s="2">
        <v>1000</v>
      </c>
      <c r="J60" s="10">
        <f>H60*I60</f>
        <v>1000</v>
      </c>
    </row>
    <row r="61" spans="2:22">
      <c r="B61" s="1"/>
      <c r="C61" s="44" t="s">
        <v>59</v>
      </c>
      <c r="D61" s="56"/>
      <c r="E61" s="56"/>
      <c r="F61" s="56"/>
      <c r="G61" s="19" t="s">
        <v>5</v>
      </c>
      <c r="H61" s="2">
        <v>3</v>
      </c>
      <c r="I61" s="2">
        <v>1500</v>
      </c>
      <c r="J61" s="10">
        <f>H61*I61</f>
        <v>4500</v>
      </c>
    </row>
    <row r="62" spans="2:22">
      <c r="B62" s="1"/>
      <c r="C62" s="44" t="s">
        <v>60</v>
      </c>
      <c r="D62" s="56"/>
      <c r="E62" s="56"/>
      <c r="F62" s="56"/>
      <c r="G62" s="19" t="s">
        <v>5</v>
      </c>
      <c r="H62" s="2">
        <v>1</v>
      </c>
      <c r="I62" s="2">
        <v>700</v>
      </c>
      <c r="J62" s="10">
        <f t="shared" ref="J62:J63" si="9">H62*I62</f>
        <v>700</v>
      </c>
    </row>
    <row r="63" spans="2:22">
      <c r="B63" s="1"/>
      <c r="C63" s="44" t="s">
        <v>61</v>
      </c>
      <c r="D63" s="56"/>
      <c r="E63" s="56"/>
      <c r="F63" s="56"/>
      <c r="G63" s="19" t="s">
        <v>5</v>
      </c>
      <c r="H63" s="2">
        <v>1</v>
      </c>
      <c r="I63" s="2">
        <v>900</v>
      </c>
      <c r="J63" s="10">
        <f t="shared" si="9"/>
        <v>900</v>
      </c>
    </row>
    <row r="64" spans="2:22">
      <c r="B64" s="1"/>
      <c r="C64" s="44" t="s">
        <v>62</v>
      </c>
      <c r="D64" s="56"/>
      <c r="E64" s="56"/>
      <c r="F64" s="56"/>
      <c r="G64" s="19" t="s">
        <v>5</v>
      </c>
      <c r="H64" s="2">
        <v>1</v>
      </c>
      <c r="I64" s="2">
        <v>500</v>
      </c>
      <c r="J64" s="10">
        <f t="shared" ref="J64:J67" si="10">H64*I64</f>
        <v>500</v>
      </c>
    </row>
    <row r="65" spans="2:10">
      <c r="B65" s="1"/>
      <c r="C65" s="44" t="s">
        <v>71</v>
      </c>
      <c r="D65" s="56"/>
      <c r="E65" s="56"/>
      <c r="F65" s="56"/>
      <c r="G65" s="11" t="s">
        <v>6</v>
      </c>
      <c r="H65" s="2">
        <v>8</v>
      </c>
      <c r="I65" s="2">
        <v>200</v>
      </c>
      <c r="J65" s="10">
        <f t="shared" ref="J65" si="11">H65*I65</f>
        <v>1600</v>
      </c>
    </row>
    <row r="66" spans="2:10">
      <c r="B66" s="1"/>
      <c r="C66" s="44" t="s">
        <v>81</v>
      </c>
      <c r="D66" s="56"/>
      <c r="E66" s="56"/>
      <c r="F66" s="56"/>
      <c r="G66" s="19" t="s">
        <v>5</v>
      </c>
      <c r="H66" s="2">
        <v>1</v>
      </c>
      <c r="I66" s="2">
        <v>1400</v>
      </c>
      <c r="J66" s="10">
        <f t="shared" si="10"/>
        <v>1400</v>
      </c>
    </row>
    <row r="67" spans="2:10">
      <c r="B67" s="1"/>
      <c r="C67" s="44" t="s">
        <v>63</v>
      </c>
      <c r="D67" s="56"/>
      <c r="E67" s="56"/>
      <c r="F67" s="56"/>
      <c r="G67" s="19" t="s">
        <v>5</v>
      </c>
      <c r="H67" s="2">
        <v>1</v>
      </c>
      <c r="I67" s="2">
        <v>1100</v>
      </c>
      <c r="J67" s="10">
        <f t="shared" si="10"/>
        <v>1100</v>
      </c>
    </row>
    <row r="68" spans="2:10">
      <c r="B68" s="1"/>
      <c r="C68" s="44" t="s">
        <v>65</v>
      </c>
      <c r="D68" s="56"/>
      <c r="E68" s="56"/>
      <c r="F68" s="56"/>
      <c r="G68" s="19" t="s">
        <v>5</v>
      </c>
      <c r="H68" s="2">
        <v>5</v>
      </c>
      <c r="I68" s="2">
        <v>400</v>
      </c>
      <c r="J68" s="10">
        <f t="shared" ref="J68" si="12">H68*I68</f>
        <v>2000</v>
      </c>
    </row>
    <row r="69" spans="2:10">
      <c r="B69" s="1"/>
      <c r="C69" s="44" t="s">
        <v>79</v>
      </c>
      <c r="D69" s="56"/>
      <c r="E69" s="56"/>
      <c r="F69" s="56"/>
      <c r="G69" s="19" t="s">
        <v>5</v>
      </c>
      <c r="H69" s="2">
        <v>1</v>
      </c>
      <c r="I69" s="2">
        <v>1500</v>
      </c>
      <c r="J69" s="10">
        <f t="shared" ref="J69" si="13">H69*I69</f>
        <v>1500</v>
      </c>
    </row>
    <row r="70" spans="2:10">
      <c r="B70" s="1"/>
      <c r="C70" s="44" t="s">
        <v>48</v>
      </c>
      <c r="D70" s="56"/>
      <c r="E70" s="56"/>
      <c r="F70" s="56"/>
      <c r="G70" s="11" t="s">
        <v>6</v>
      </c>
      <c r="H70" s="2">
        <v>41</v>
      </c>
      <c r="I70" s="2">
        <v>120</v>
      </c>
      <c r="J70" s="10">
        <f t="shared" ref="J70:J78" si="14">H70*I70</f>
        <v>4920</v>
      </c>
    </row>
    <row r="71" spans="2:10">
      <c r="B71" s="1"/>
      <c r="C71" s="44" t="s">
        <v>8</v>
      </c>
      <c r="D71" s="56"/>
      <c r="E71" s="56"/>
      <c r="F71" s="56"/>
      <c r="G71" s="11" t="s">
        <v>6</v>
      </c>
      <c r="H71" s="2">
        <v>41</v>
      </c>
      <c r="I71" s="2">
        <v>25</v>
      </c>
      <c r="J71" s="10">
        <f t="shared" si="14"/>
        <v>1025</v>
      </c>
    </row>
    <row r="72" spans="2:10">
      <c r="B72" s="1"/>
      <c r="C72" s="44" t="s">
        <v>34</v>
      </c>
      <c r="D72" s="56"/>
      <c r="E72" s="56"/>
      <c r="F72" s="56"/>
      <c r="G72" s="11" t="s">
        <v>6</v>
      </c>
      <c r="H72" s="2">
        <v>41</v>
      </c>
      <c r="I72" s="2">
        <v>120</v>
      </c>
      <c r="J72" s="10">
        <f t="shared" si="14"/>
        <v>4920</v>
      </c>
    </row>
    <row r="73" spans="2:10">
      <c r="B73" s="1"/>
      <c r="C73" s="44" t="s">
        <v>35</v>
      </c>
      <c r="D73" s="56"/>
      <c r="E73" s="56"/>
      <c r="F73" s="56"/>
      <c r="G73" s="19" t="s">
        <v>7</v>
      </c>
      <c r="H73" s="2">
        <v>8</v>
      </c>
      <c r="I73" s="2">
        <v>125</v>
      </c>
      <c r="J73" s="10">
        <f t="shared" ref="J73" si="15">H73*I73</f>
        <v>1000</v>
      </c>
    </row>
    <row r="74" spans="2:10">
      <c r="B74" s="1"/>
      <c r="C74" s="44" t="s">
        <v>82</v>
      </c>
      <c r="D74" s="56"/>
      <c r="E74" s="56"/>
      <c r="F74" s="56"/>
      <c r="G74" s="11" t="s">
        <v>6</v>
      </c>
      <c r="H74" s="2">
        <v>15</v>
      </c>
      <c r="I74" s="2">
        <v>400</v>
      </c>
      <c r="J74" s="10">
        <f t="shared" si="14"/>
        <v>6000</v>
      </c>
    </row>
    <row r="75" spans="2:10">
      <c r="B75" s="1"/>
      <c r="C75" s="44" t="s">
        <v>66</v>
      </c>
      <c r="D75" s="56"/>
      <c r="E75" s="56"/>
      <c r="F75" s="56"/>
      <c r="G75" s="11" t="s">
        <v>6</v>
      </c>
      <c r="H75" s="2">
        <v>15</v>
      </c>
      <c r="I75" s="2">
        <v>180</v>
      </c>
      <c r="J75" s="10">
        <f t="shared" si="14"/>
        <v>2700</v>
      </c>
    </row>
    <row r="76" spans="2:10">
      <c r="B76" s="1"/>
      <c r="C76" s="44" t="s">
        <v>78</v>
      </c>
      <c r="D76" s="44"/>
      <c r="E76" s="44"/>
      <c r="F76" s="44"/>
      <c r="G76" s="11" t="s">
        <v>6</v>
      </c>
      <c r="H76" s="2">
        <v>15</v>
      </c>
      <c r="I76" s="2">
        <v>200</v>
      </c>
      <c r="J76" s="10">
        <f t="shared" si="14"/>
        <v>3000</v>
      </c>
    </row>
    <row r="77" spans="2:10">
      <c r="B77" s="1"/>
      <c r="C77" s="44" t="s">
        <v>67</v>
      </c>
      <c r="D77" s="56"/>
      <c r="E77" s="56"/>
      <c r="F77" s="56"/>
      <c r="G77" s="19" t="s">
        <v>7</v>
      </c>
      <c r="H77" s="2">
        <v>17</v>
      </c>
      <c r="I77" s="2">
        <v>80</v>
      </c>
      <c r="J77" s="10">
        <f t="shared" si="14"/>
        <v>1360</v>
      </c>
    </row>
    <row r="78" spans="2:10">
      <c r="B78" s="1"/>
      <c r="C78" s="44" t="s">
        <v>68</v>
      </c>
      <c r="D78" s="56"/>
      <c r="E78" s="56"/>
      <c r="F78" s="56"/>
      <c r="G78" s="19" t="s">
        <v>5</v>
      </c>
      <c r="H78" s="2">
        <v>1</v>
      </c>
      <c r="I78" s="2">
        <v>300</v>
      </c>
      <c r="J78" s="10">
        <f t="shared" si="14"/>
        <v>300</v>
      </c>
    </row>
    <row r="79" spans="2:10">
      <c r="B79" s="1"/>
      <c r="C79" s="44" t="s">
        <v>72</v>
      </c>
      <c r="D79" s="56"/>
      <c r="E79" s="56"/>
      <c r="F79" s="56"/>
      <c r="G79" s="19" t="s">
        <v>5</v>
      </c>
      <c r="H79" s="2">
        <v>5</v>
      </c>
      <c r="I79" s="2">
        <v>50</v>
      </c>
      <c r="J79" s="10">
        <f t="shared" ref="J79" si="16">H79*I79</f>
        <v>250</v>
      </c>
    </row>
    <row r="80" spans="2:10">
      <c r="B80" s="1"/>
      <c r="C80" s="44" t="s">
        <v>73</v>
      </c>
      <c r="D80" s="56"/>
      <c r="E80" s="56"/>
      <c r="F80" s="56"/>
      <c r="G80" s="19" t="s">
        <v>5</v>
      </c>
      <c r="H80" s="2">
        <v>1</v>
      </c>
      <c r="I80" s="2">
        <v>300</v>
      </c>
      <c r="J80" s="10">
        <f t="shared" ref="J80" si="17">H80*I80</f>
        <v>300</v>
      </c>
    </row>
    <row r="81" spans="1:13">
      <c r="B81" s="1"/>
      <c r="C81" s="44" t="s">
        <v>74</v>
      </c>
      <c r="D81" s="56"/>
      <c r="E81" s="56"/>
      <c r="F81" s="56"/>
      <c r="G81" s="19" t="s">
        <v>5</v>
      </c>
      <c r="H81" s="2">
        <v>1</v>
      </c>
      <c r="I81" s="2">
        <v>1200</v>
      </c>
      <c r="J81" s="10">
        <f t="shared" ref="J81:J83" si="18">H81*I81</f>
        <v>1200</v>
      </c>
    </row>
    <row r="82" spans="1:13">
      <c r="B82" s="13"/>
      <c r="C82" s="71" t="s">
        <v>76</v>
      </c>
      <c r="D82" s="72"/>
      <c r="E82" s="72"/>
      <c r="F82" s="72"/>
      <c r="G82" s="14" t="s">
        <v>5</v>
      </c>
      <c r="H82" s="15">
        <v>3</v>
      </c>
      <c r="I82" s="96">
        <v>450</v>
      </c>
      <c r="J82" s="16">
        <f t="shared" si="18"/>
        <v>1350</v>
      </c>
    </row>
    <row r="83" spans="1:13">
      <c r="B83" s="13"/>
      <c r="C83" s="71" t="s">
        <v>75</v>
      </c>
      <c r="D83" s="72"/>
      <c r="E83" s="72"/>
      <c r="F83" s="72"/>
      <c r="G83" s="14" t="s">
        <v>5</v>
      </c>
      <c r="H83" s="15">
        <v>4</v>
      </c>
      <c r="I83" s="96">
        <v>200</v>
      </c>
      <c r="J83" s="16">
        <f t="shared" si="18"/>
        <v>800</v>
      </c>
    </row>
    <row r="84" spans="1:13">
      <c r="B84" s="13"/>
      <c r="C84" s="44" t="s">
        <v>44</v>
      </c>
      <c r="D84" s="44"/>
      <c r="E84" s="44"/>
      <c r="F84" s="44"/>
      <c r="G84" s="14" t="s">
        <v>5</v>
      </c>
      <c r="H84" s="15">
        <v>1</v>
      </c>
      <c r="I84" s="96">
        <v>300</v>
      </c>
      <c r="J84" s="16">
        <f t="shared" ref="J84" si="19">H84*I84</f>
        <v>300</v>
      </c>
    </row>
    <row r="85" spans="1:13">
      <c r="B85" s="1"/>
      <c r="C85" s="56"/>
      <c r="D85" s="56"/>
      <c r="E85" s="56"/>
      <c r="F85" s="56"/>
      <c r="G85" s="11"/>
      <c r="H85" s="2"/>
      <c r="I85" s="2"/>
      <c r="J85" s="10"/>
    </row>
    <row r="86" spans="1:13" ht="15.75" thickBot="1">
      <c r="B86" s="40"/>
      <c r="C86" s="88"/>
      <c r="D86" s="88"/>
      <c r="E86" s="88"/>
      <c r="F86" s="88"/>
      <c r="G86" s="41"/>
      <c r="H86" s="42"/>
      <c r="I86" s="42"/>
      <c r="J86" s="43"/>
      <c r="K86" s="58"/>
      <c r="L86" s="59"/>
      <c r="M86" s="59"/>
    </row>
    <row r="87" spans="1:13" ht="15.75" thickBot="1">
      <c r="B87" s="87"/>
      <c r="C87" s="64" t="s">
        <v>14</v>
      </c>
      <c r="D87" s="65"/>
      <c r="E87" s="65"/>
      <c r="F87" s="66"/>
      <c r="G87" s="75"/>
      <c r="H87" s="76"/>
      <c r="I87" s="76"/>
      <c r="J87" s="77"/>
    </row>
    <row r="88" spans="1:13" ht="15" customHeight="1">
      <c r="B88" s="13"/>
      <c r="C88" s="71" t="s">
        <v>83</v>
      </c>
      <c r="D88" s="72"/>
      <c r="E88" s="72"/>
      <c r="F88" s="72"/>
      <c r="G88" s="14" t="s">
        <v>5</v>
      </c>
      <c r="H88" s="15">
        <v>3</v>
      </c>
      <c r="I88" s="96">
        <v>1000</v>
      </c>
      <c r="J88" s="16">
        <f t="shared" ref="J88" si="20">H88*I88</f>
        <v>3000</v>
      </c>
    </row>
    <row r="89" spans="1:13">
      <c r="B89" s="35"/>
      <c r="C89" s="44" t="s">
        <v>11</v>
      </c>
      <c r="D89" s="44"/>
      <c r="E89" s="44"/>
      <c r="F89" s="44"/>
      <c r="G89" s="19" t="s">
        <v>5</v>
      </c>
      <c r="H89" s="20">
        <v>1</v>
      </c>
      <c r="I89" s="96">
        <v>3500</v>
      </c>
      <c r="J89" s="21">
        <f t="shared" ref="J89:J90" si="21">H89*I89</f>
        <v>3500</v>
      </c>
    </row>
    <row r="90" spans="1:13">
      <c r="B90" s="35"/>
      <c r="C90" s="44" t="s">
        <v>12</v>
      </c>
      <c r="D90" s="44"/>
      <c r="E90" s="44"/>
      <c r="F90" s="44"/>
      <c r="G90" s="19" t="s">
        <v>13</v>
      </c>
      <c r="H90" s="20">
        <v>1</v>
      </c>
      <c r="I90" s="96">
        <v>3500</v>
      </c>
      <c r="J90" s="21">
        <f t="shared" si="21"/>
        <v>3500</v>
      </c>
    </row>
    <row r="91" spans="1:13">
      <c r="B91" s="35"/>
      <c r="C91" s="44"/>
      <c r="D91" s="44"/>
      <c r="E91" s="44"/>
      <c r="F91" s="44"/>
      <c r="G91" s="19"/>
      <c r="H91" s="20"/>
      <c r="I91" s="97"/>
      <c r="J91" s="21"/>
    </row>
    <row r="92" spans="1:13" ht="15.75" thickBot="1">
      <c r="B92" s="91"/>
      <c r="C92" s="44"/>
      <c r="D92" s="44"/>
      <c r="E92" s="44"/>
      <c r="F92" s="44"/>
      <c r="G92" s="41"/>
      <c r="H92" s="42"/>
      <c r="I92" s="98"/>
      <c r="J92" s="43"/>
    </row>
    <row r="93" spans="1:13" ht="15.75" thickBot="1">
      <c r="B93" s="104"/>
      <c r="C93" s="103" t="s">
        <v>9</v>
      </c>
      <c r="D93" s="92"/>
      <c r="E93" s="92"/>
      <c r="F93" s="92"/>
      <c r="G93" s="93" t="s">
        <v>10</v>
      </c>
      <c r="H93" s="94">
        <v>1</v>
      </c>
      <c r="I93" s="94">
        <v>15</v>
      </c>
      <c r="J93" s="95">
        <f>SUM(J4:J90)*0.15</f>
        <v>23042.25</v>
      </c>
    </row>
    <row r="94" spans="1:13" ht="15.75" thickBot="1">
      <c r="B94" s="8"/>
      <c r="C94" s="9"/>
      <c r="D94" s="9"/>
      <c r="E94" s="9"/>
      <c r="F94" s="9"/>
      <c r="G94" s="5"/>
      <c r="H94" s="6"/>
      <c r="I94" s="6"/>
      <c r="J94" s="3">
        <f>SUM(J3:J93)</f>
        <v>176657.25</v>
      </c>
    </row>
    <row r="95" spans="1:13">
      <c r="A95" s="99"/>
      <c r="B95" s="8"/>
      <c r="C95" s="9"/>
      <c r="D95" s="9"/>
      <c r="E95" s="9"/>
      <c r="F95" s="9"/>
      <c r="G95" s="5"/>
      <c r="H95" s="6"/>
      <c r="I95" s="6"/>
      <c r="J95" s="7"/>
    </row>
    <row r="96" spans="1:13">
      <c r="A96" s="99"/>
      <c r="B96" s="99"/>
      <c r="C96" s="99"/>
      <c r="D96" s="99"/>
      <c r="E96" s="99"/>
      <c r="F96" s="99"/>
      <c r="G96" s="99"/>
      <c r="H96" s="99"/>
      <c r="I96" s="99"/>
      <c r="J96" s="99"/>
    </row>
    <row r="97" spans="1:10">
      <c r="A97" s="99"/>
      <c r="B97" s="100"/>
      <c r="C97" s="101"/>
      <c r="D97" s="101"/>
      <c r="E97" s="101"/>
      <c r="F97" s="101"/>
      <c r="G97" s="101"/>
      <c r="H97" s="101"/>
      <c r="I97" s="101"/>
      <c r="J97" s="102"/>
    </row>
    <row r="98" spans="1:10">
      <c r="A98" s="99"/>
      <c r="B98" s="100"/>
      <c r="C98" s="101"/>
      <c r="D98" s="101"/>
      <c r="E98" s="101"/>
      <c r="F98" s="101"/>
      <c r="G98" s="101"/>
      <c r="H98" s="101"/>
      <c r="I98" s="101"/>
      <c r="J98" s="102"/>
    </row>
    <row r="99" spans="1:10">
      <c r="B99"/>
      <c r="C99"/>
      <c r="D99"/>
      <c r="E99"/>
      <c r="F99"/>
      <c r="G99"/>
      <c r="H99"/>
      <c r="I99"/>
      <c r="J99"/>
    </row>
    <row r="100" spans="1:10" ht="15.75">
      <c r="B100" s="47" t="s">
        <v>15</v>
      </c>
      <c r="C100" s="47"/>
      <c r="D100" s="47"/>
      <c r="E100" s="47"/>
      <c r="F100" s="47"/>
      <c r="G100" s="47"/>
      <c r="H100" s="48">
        <f>J94+J97</f>
        <v>176657.25</v>
      </c>
      <c r="I100" s="49"/>
      <c r="J100"/>
    </row>
    <row r="101" spans="1:10">
      <c r="B101"/>
      <c r="C101"/>
      <c r="D101"/>
      <c r="E101"/>
      <c r="F101"/>
      <c r="G101"/>
      <c r="H101"/>
      <c r="I101"/>
      <c r="J101"/>
    </row>
    <row r="102" spans="1:10"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>
      <c r="B104"/>
      <c r="C104"/>
      <c r="D104"/>
      <c r="E104"/>
      <c r="F104"/>
      <c r="G104"/>
      <c r="H104"/>
      <c r="I104"/>
      <c r="J104"/>
    </row>
    <row r="106" spans="1:10" ht="38.25" customHeight="1">
      <c r="B106" s="45"/>
      <c r="C106" s="45"/>
      <c r="D106" s="45"/>
      <c r="E106" s="45"/>
      <c r="F106" s="45"/>
      <c r="G106" s="45"/>
      <c r="H106" s="45"/>
      <c r="I106" s="45"/>
      <c r="J106" s="45"/>
    </row>
  </sheetData>
  <mergeCells count="101">
    <mergeCell ref="C80:F80"/>
    <mergeCell ref="C81:F81"/>
    <mergeCell ref="C73:F73"/>
    <mergeCell ref="C65:F65"/>
    <mergeCell ref="C91:F91"/>
    <mergeCell ref="C88:F88"/>
    <mergeCell ref="C82:F82"/>
    <mergeCell ref="C83:F83"/>
    <mergeCell ref="C84:F84"/>
    <mergeCell ref="C69:F69"/>
    <mergeCell ref="C48:F48"/>
    <mergeCell ref="C79:F79"/>
    <mergeCell ref="C78:F78"/>
    <mergeCell ref="C57:F57"/>
    <mergeCell ref="C72:F72"/>
    <mergeCell ref="C74:F74"/>
    <mergeCell ref="C75:F75"/>
    <mergeCell ref="C76:F76"/>
    <mergeCell ref="C77:F77"/>
    <mergeCell ref="C63:F63"/>
    <mergeCell ref="C67:F67"/>
    <mergeCell ref="C70:F70"/>
    <mergeCell ref="C64:F64"/>
    <mergeCell ref="C66:F66"/>
    <mergeCell ref="C68:F68"/>
    <mergeCell ref="C49:F49"/>
    <mergeCell ref="C47:F47"/>
    <mergeCell ref="C53:F53"/>
    <mergeCell ref="C54:F54"/>
    <mergeCell ref="C55:F55"/>
    <mergeCell ref="C38:F38"/>
    <mergeCell ref="C39:F39"/>
    <mergeCell ref="C40:F40"/>
    <mergeCell ref="C41:F41"/>
    <mergeCell ref="C46:F46"/>
    <mergeCell ref="C42:F42"/>
    <mergeCell ref="C43:F43"/>
    <mergeCell ref="C44:F44"/>
    <mergeCell ref="C45:F45"/>
    <mergeCell ref="C25:F25"/>
    <mergeCell ref="C34:F34"/>
    <mergeCell ref="C21:F21"/>
    <mergeCell ref="C22:F22"/>
    <mergeCell ref="C26:F26"/>
    <mergeCell ref="C27:F27"/>
    <mergeCell ref="C28:F28"/>
    <mergeCell ref="C29:F29"/>
    <mergeCell ref="C30:F30"/>
    <mergeCell ref="C31:F31"/>
    <mergeCell ref="C32:F32"/>
    <mergeCell ref="C33:F33"/>
    <mergeCell ref="C8:F8"/>
    <mergeCell ref="C9:F9"/>
    <mergeCell ref="C10:F10"/>
    <mergeCell ref="C11:F11"/>
    <mergeCell ref="C12:F12"/>
    <mergeCell ref="C13:F13"/>
    <mergeCell ref="C14:F14"/>
    <mergeCell ref="C15:F15"/>
    <mergeCell ref="C35:F35"/>
    <mergeCell ref="K37:O37"/>
    <mergeCell ref="C85:F85"/>
    <mergeCell ref="C51:F51"/>
    <mergeCell ref="C52:F52"/>
    <mergeCell ref="C36:F36"/>
    <mergeCell ref="C18:F18"/>
    <mergeCell ref="C16:F16"/>
    <mergeCell ref="C17:F17"/>
    <mergeCell ref="C50:F50"/>
    <mergeCell ref="C37:F37"/>
    <mergeCell ref="C19:F19"/>
    <mergeCell ref="C20:F20"/>
    <mergeCell ref="C23:F23"/>
    <mergeCell ref="C24:F24"/>
    <mergeCell ref="K50:V50"/>
    <mergeCell ref="K86:M86"/>
    <mergeCell ref="C89:F89"/>
    <mergeCell ref="C90:F90"/>
    <mergeCell ref="C87:F87"/>
    <mergeCell ref="C93:F93"/>
    <mergeCell ref="C56:F56"/>
    <mergeCell ref="C58:F58"/>
    <mergeCell ref="C59:F59"/>
    <mergeCell ref="C60:F60"/>
    <mergeCell ref="C71:F71"/>
    <mergeCell ref="C61:F61"/>
    <mergeCell ref="C62:F62"/>
    <mergeCell ref="C86:F86"/>
    <mergeCell ref="C92:F92"/>
    <mergeCell ref="B1:J1"/>
    <mergeCell ref="C4:F4"/>
    <mergeCell ref="C7:F7"/>
    <mergeCell ref="C6:F6"/>
    <mergeCell ref="C3:F3"/>
    <mergeCell ref="C2:F2"/>
    <mergeCell ref="C5:F5"/>
    <mergeCell ref="B106:J106"/>
    <mergeCell ref="B103:J103"/>
    <mergeCell ref="B100:G100"/>
    <mergeCell ref="H100:I100"/>
    <mergeCell ref="B102:J102"/>
  </mergeCells>
  <phoneticPr fontId="6" type="noConversion"/>
  <printOptions horizontalCentered="1"/>
  <pageMargins left="0.19685039370078741" right="0.19685039370078741" top="0.19685039370078741" bottom="0.19685039370078741" header="0.31496062992125984" footer="0.31496062992125984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(робота)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2023-09-30T14:44:11Z</dcterms:modified>
</cp:coreProperties>
</file>