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 хром\"/>
    </mc:Choice>
  </mc:AlternateContent>
  <bookViews>
    <workbookView xWindow="0" yWindow="0" windowWidth="23040" windowHeight="9195"/>
  </bookViews>
  <sheets>
    <sheet name="кошторис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1" l="1"/>
  <c r="I73" i="1"/>
  <c r="I72" i="1"/>
  <c r="I71" i="1"/>
  <c r="I70" i="1"/>
  <c r="I69" i="1"/>
  <c r="I68" i="1"/>
  <c r="F67" i="1"/>
  <c r="I66" i="1"/>
  <c r="I65" i="1"/>
  <c r="I64" i="1"/>
  <c r="I63" i="1"/>
  <c r="I62" i="1"/>
  <c r="I61" i="1"/>
  <c r="I60" i="1"/>
  <c r="F59" i="1"/>
  <c r="I57" i="1"/>
  <c r="I56" i="1"/>
  <c r="F55" i="1"/>
  <c r="I54" i="1"/>
  <c r="I53" i="1"/>
  <c r="I52" i="1"/>
  <c r="I51" i="1"/>
  <c r="F50" i="1"/>
  <c r="I49" i="1"/>
  <c r="I48" i="1"/>
  <c r="F47" i="1"/>
  <c r="I46" i="1"/>
  <c r="I45" i="1"/>
  <c r="I44" i="1"/>
  <c r="F43" i="1"/>
  <c r="I42" i="1"/>
  <c r="I41" i="1"/>
  <c r="F40" i="1"/>
  <c r="I39" i="1"/>
  <c r="I38" i="1"/>
  <c r="I37" i="1"/>
  <c r="F36" i="1"/>
  <c r="I35" i="1"/>
  <c r="F34" i="1"/>
  <c r="I33" i="1"/>
  <c r="I32" i="1"/>
  <c r="I31" i="1"/>
  <c r="I30" i="1"/>
  <c r="I29" i="1"/>
  <c r="H29" i="1"/>
  <c r="F28" i="1"/>
  <c r="F27" i="1"/>
  <c r="I26" i="1"/>
  <c r="F25" i="1"/>
  <c r="I23" i="1"/>
  <c r="F22" i="1"/>
  <c r="I20" i="1"/>
  <c r="I19" i="1"/>
  <c r="I18" i="1"/>
  <c r="I17" i="1"/>
  <c r="I16" i="1"/>
  <c r="F15" i="1"/>
  <c r="I14" i="1"/>
  <c r="I79" i="1" s="1"/>
  <c r="I13" i="1"/>
  <c r="I12" i="1"/>
  <c r="F11" i="1"/>
  <c r="F10" i="1"/>
  <c r="I9" i="1"/>
  <c r="F9" i="1"/>
  <c r="F8" i="1"/>
  <c r="F7" i="1"/>
  <c r="I6" i="1"/>
  <c r="F6" i="1"/>
  <c r="I5" i="1"/>
  <c r="F5" i="1"/>
  <c r="I4" i="1"/>
  <c r="F4" i="1"/>
  <c r="I3" i="1"/>
  <c r="F3" i="1"/>
  <c r="I78" i="1" s="1"/>
  <c r="I80" i="1" s="1"/>
  <c r="I81" i="1" s="1"/>
  <c r="F81" i="1" l="1"/>
</calcChain>
</file>

<file path=xl/sharedStrings.xml><?xml version="1.0" encoding="utf-8"?>
<sst xmlns="http://schemas.openxmlformats.org/spreadsheetml/2006/main" count="158" uniqueCount="91">
  <si>
    <t xml:space="preserve">Кошторис на улаштування  будівельно-монтажних робіт </t>
  </si>
  <si>
    <t xml:space="preserve">________________                                                                                                  _________________  </t>
  </si>
  <si>
    <t>Робота</t>
  </si>
  <si>
    <t>Матеріали</t>
  </si>
  <si>
    <t>Демонтаж потолка</t>
  </si>
  <si>
    <t>м2</t>
  </si>
  <si>
    <t>Демонтаж стен гипс+каркас</t>
  </si>
  <si>
    <t>Демонтаж ламената пол</t>
  </si>
  <si>
    <t>Демонтаж плинтусов</t>
  </si>
  <si>
    <t>м,п</t>
  </si>
  <si>
    <t>Демонтаж окон</t>
  </si>
  <si>
    <t>шт</t>
  </si>
  <si>
    <t>Демонтаж дверей</t>
  </si>
  <si>
    <t>Демонтаж светильников</t>
  </si>
  <si>
    <t>Демонтаж МДФ панелей</t>
  </si>
  <si>
    <t>Профель УВ75 0,6 3м</t>
  </si>
  <si>
    <t>Профель ЦВ75 0,6 3м</t>
  </si>
  <si>
    <t>Саморез по металлу 3,5*9</t>
  </si>
  <si>
    <t>пач</t>
  </si>
  <si>
    <t>Профель УД27</t>
  </si>
  <si>
    <t>Профель ЦД60</t>
  </si>
  <si>
    <t>Гипсокартон стена влага 1,2*3000</t>
  </si>
  <si>
    <t>Саморез по металлу 25мм</t>
  </si>
  <si>
    <t>Доставка профелей и гипса</t>
  </si>
  <si>
    <t>Установка дверей</t>
  </si>
  <si>
    <t>Дверь металлопластиковая</t>
  </si>
  <si>
    <t>Доставка дверей</t>
  </si>
  <si>
    <t>Монтаж окон</t>
  </si>
  <si>
    <t>Окно</t>
  </si>
  <si>
    <t>Доставка окон</t>
  </si>
  <si>
    <t>Шпаклевка гипсокартона</t>
  </si>
  <si>
    <t>Монтаж перестенков гипс с 1й стор</t>
  </si>
  <si>
    <t>Монтаж стен с гипсом м2+м,п</t>
  </si>
  <si>
    <t>Лента серпянка 50мм 50м</t>
  </si>
  <si>
    <t>рул</t>
  </si>
  <si>
    <t>Фюгенфюлер 30кг</t>
  </si>
  <si>
    <t>меш</t>
  </si>
  <si>
    <t>Шпаклевка стартовая 25кг</t>
  </si>
  <si>
    <t>Шпаклевка финишная 25кг</t>
  </si>
  <si>
    <t>Грунтовка СТ17</t>
  </si>
  <si>
    <t>Покраска стен</t>
  </si>
  <si>
    <t>Краска фасадная 14кг</t>
  </si>
  <si>
    <t>вед</t>
  </si>
  <si>
    <t>Монтаж потолка армстронг</t>
  </si>
  <si>
    <t>Профеля</t>
  </si>
  <si>
    <t>Армстронг плита</t>
  </si>
  <si>
    <t>Подвесы комплект</t>
  </si>
  <si>
    <t>Укладка ламината на пол</t>
  </si>
  <si>
    <t>Подкладка под ламинад</t>
  </si>
  <si>
    <t>Установка плинтусов</t>
  </si>
  <si>
    <t>Плинтус 2,5м</t>
  </si>
  <si>
    <t>Комплектующие</t>
  </si>
  <si>
    <t>Саморез 25металл</t>
  </si>
  <si>
    <t>Ламинад</t>
  </si>
  <si>
    <t>Утепление стен 100мм базальт</t>
  </si>
  <si>
    <t xml:space="preserve">Утеплитель фасадный </t>
  </si>
  <si>
    <t>Ветробарьер</t>
  </si>
  <si>
    <t>Монтаж профлиста фасад</t>
  </si>
  <si>
    <t>Профлист С10 0,45</t>
  </si>
  <si>
    <t>Саморез кровельный 19мм 250шт</t>
  </si>
  <si>
    <t>Монтаж планок</t>
  </si>
  <si>
    <t>Планки примыканий</t>
  </si>
  <si>
    <t>Доставка профлиста и планок</t>
  </si>
  <si>
    <t>Изготовление монтаж лестницы</t>
  </si>
  <si>
    <t>сту</t>
  </si>
  <si>
    <t>Труба 100*50*4</t>
  </si>
  <si>
    <t>Угол 50*50*4</t>
  </si>
  <si>
    <t>Лист ПВЛ 406 4мм</t>
  </si>
  <si>
    <t>Труба 40*40*2</t>
  </si>
  <si>
    <r>
      <t>Труба</t>
    </r>
    <r>
      <rPr>
        <sz val="11"/>
        <color rgb="FF000000"/>
        <rFont val="Arial Narrow"/>
        <family val="2"/>
        <charset val="204"/>
      </rPr>
      <t>50*25*2</t>
    </r>
  </si>
  <si>
    <t>Грунт краска</t>
  </si>
  <si>
    <t>кг</t>
  </si>
  <si>
    <t>Труба 80*80 *4</t>
  </si>
  <si>
    <t>Труба 80*40*2</t>
  </si>
  <si>
    <t>Труба 80*80*4</t>
  </si>
  <si>
    <t>Монтаж площадки 2*2</t>
  </si>
  <si>
    <t>Труба50*25*2</t>
  </si>
  <si>
    <t>Закладная 200*200*6</t>
  </si>
  <si>
    <t>Лист металла рифленный г\к А3   1*4</t>
  </si>
  <si>
    <t>Расходники</t>
  </si>
  <si>
    <t>№</t>
    <phoneticPr fontId="0" type="noConversion"/>
  </si>
  <si>
    <t>Найменування</t>
    <phoneticPr fontId="0" type="noConversion"/>
  </si>
  <si>
    <t>Од. вим.</t>
    <phoneticPr fontId="0" type="noConversion"/>
  </si>
  <si>
    <t>Кількість</t>
    <phoneticPr fontId="0" type="noConversion"/>
  </si>
  <si>
    <t>Ціна робіт з ПДВ, грн.</t>
    <phoneticPr fontId="0" type="noConversion"/>
  </si>
  <si>
    <t>Вартість робіт з ПДВ, грн.</t>
    <phoneticPr fontId="0" type="noConversion"/>
  </si>
  <si>
    <t>Вартість механізмів з ПДВ, грн.</t>
    <phoneticPr fontId="0" type="noConversion"/>
  </si>
  <si>
    <t>Ціна матеріалів з ПДВ, грн.</t>
    <phoneticPr fontId="0" type="noConversion"/>
  </si>
  <si>
    <t>Вартість матеріалів з ПДВ, грн.</t>
    <phoneticPr fontId="0" type="noConversion"/>
  </si>
  <si>
    <t>Транспортні послуги</t>
    <phoneticPr fontId="0" type="noConversion"/>
  </si>
  <si>
    <t>Всього, грн.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</si>
</sst>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indexed="8"/>
      <name val="Calibri"/>
      <charset val="129"/>
    </font>
    <font>
      <b/>
      <i/>
      <sz val="16"/>
      <color theme="1"/>
      <name val="Calibri"/>
      <family val="2"/>
      <charset val="204"/>
      <scheme val="minor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i/>
      <sz val="11"/>
      <color indexed="8"/>
      <name val="Arial Narrow"/>
      <family val="2"/>
      <charset val="204"/>
    </font>
    <font>
      <i/>
      <sz val="11"/>
      <color rgb="FF000000"/>
      <name val="Arial Narrow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rgb="FF000000"/>
      <name val="Calibri"/>
      <family val="2"/>
      <charset val="204"/>
    </font>
    <font>
      <b/>
      <i/>
      <sz val="11"/>
      <color indexed="8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7" fillId="2" borderId="4" xfId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vertical="center" wrapText="1"/>
    </xf>
    <xf numFmtId="2" fontId="8" fillId="0" borderId="4" xfId="0" applyNumberFormat="1" applyFont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tabSelected="1" topLeftCell="A49" zoomScale="85" zoomScaleNormal="85" workbookViewId="0">
      <selection sqref="A1:I81"/>
    </sheetView>
  </sheetViews>
  <sheetFormatPr defaultColWidth="9.140625" defaultRowHeight="15"/>
  <cols>
    <col min="1" max="1" width="3.7109375" style="27" customWidth="1"/>
    <col min="2" max="2" width="36.85546875" style="1" customWidth="1"/>
    <col min="3" max="3" width="5.5703125" style="28" customWidth="1"/>
    <col min="4" max="4" width="6.7109375" style="31" customWidth="1"/>
    <col min="5" max="5" width="8.7109375" style="27" bestFit="1" customWidth="1"/>
    <col min="6" max="6" width="11.28515625" style="27" bestFit="1" customWidth="1"/>
    <col min="7" max="7" width="11.7109375" style="1" bestFit="1" customWidth="1"/>
    <col min="8" max="8" width="10" style="1" customWidth="1"/>
    <col min="9" max="9" width="12" style="1" customWidth="1"/>
    <col min="10" max="16384" width="9.140625" style="1"/>
  </cols>
  <sheetData>
    <row r="1" spans="1:9" ht="2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66">
      <c r="A2" s="2" t="s">
        <v>80</v>
      </c>
      <c r="B2" s="2" t="s">
        <v>81</v>
      </c>
      <c r="C2" s="29" t="s">
        <v>82</v>
      </c>
      <c r="D2" s="29" t="s">
        <v>83</v>
      </c>
      <c r="E2" s="2" t="s">
        <v>84</v>
      </c>
      <c r="F2" s="2" t="s">
        <v>85</v>
      </c>
      <c r="G2" s="2" t="s">
        <v>86</v>
      </c>
      <c r="H2" s="2" t="s">
        <v>87</v>
      </c>
      <c r="I2" s="2" t="s">
        <v>88</v>
      </c>
    </row>
    <row r="3" spans="1:9" ht="15" customHeight="1">
      <c r="A3" s="3">
        <v>1</v>
      </c>
      <c r="B3" s="4" t="s">
        <v>4</v>
      </c>
      <c r="C3" s="29" t="s">
        <v>5</v>
      </c>
      <c r="D3" s="29">
        <v>78.2</v>
      </c>
      <c r="E3" s="5">
        <v>100</v>
      </c>
      <c r="F3" s="5">
        <f>D3*E3</f>
        <v>7820</v>
      </c>
      <c r="G3" s="6">
        <v>1500</v>
      </c>
      <c r="H3" s="6">
        <v>15</v>
      </c>
      <c r="I3" s="9">
        <f>D3*H3</f>
        <v>1173</v>
      </c>
    </row>
    <row r="4" spans="1:9" ht="15" customHeight="1">
      <c r="A4" s="3">
        <v>2</v>
      </c>
      <c r="B4" s="19" t="s">
        <v>6</v>
      </c>
      <c r="C4" s="29" t="s">
        <v>5</v>
      </c>
      <c r="D4" s="29">
        <v>210.2</v>
      </c>
      <c r="E4" s="5">
        <v>90</v>
      </c>
      <c r="F4" s="5">
        <f t="shared" ref="F4:F55" si="0">D4*E4</f>
        <v>18918</v>
      </c>
      <c r="G4" s="6">
        <v>9000</v>
      </c>
      <c r="H4" s="6">
        <v>15</v>
      </c>
      <c r="I4" s="9">
        <f t="shared" ref="I4:I73" si="1">D4*H4</f>
        <v>3153</v>
      </c>
    </row>
    <row r="5" spans="1:9" ht="15" customHeight="1">
      <c r="A5" s="3">
        <v>3</v>
      </c>
      <c r="B5" s="19" t="s">
        <v>7</v>
      </c>
      <c r="C5" s="29" t="s">
        <v>5</v>
      </c>
      <c r="D5" s="29">
        <v>78.2</v>
      </c>
      <c r="E5" s="5">
        <v>50</v>
      </c>
      <c r="F5" s="5">
        <f t="shared" si="0"/>
        <v>3910</v>
      </c>
      <c r="G5" s="6">
        <v>4500</v>
      </c>
      <c r="H5" s="6">
        <v>15</v>
      </c>
      <c r="I5" s="9">
        <f t="shared" si="1"/>
        <v>1173</v>
      </c>
    </row>
    <row r="6" spans="1:9" ht="15" customHeight="1">
      <c r="A6" s="3">
        <v>4</v>
      </c>
      <c r="B6" s="19" t="s">
        <v>8</v>
      </c>
      <c r="C6" s="29" t="s">
        <v>9</v>
      </c>
      <c r="D6" s="29">
        <v>75</v>
      </c>
      <c r="E6" s="5">
        <v>20</v>
      </c>
      <c r="F6" s="5">
        <f t="shared" si="0"/>
        <v>1500</v>
      </c>
      <c r="G6" s="6"/>
      <c r="H6" s="6">
        <v>20</v>
      </c>
      <c r="I6" s="9">
        <f t="shared" si="1"/>
        <v>1500</v>
      </c>
    </row>
    <row r="7" spans="1:9" ht="15" customHeight="1">
      <c r="A7" s="3">
        <v>5</v>
      </c>
      <c r="B7" s="19" t="s">
        <v>10</v>
      </c>
      <c r="C7" s="29" t="s">
        <v>11</v>
      </c>
      <c r="D7" s="29">
        <v>8</v>
      </c>
      <c r="E7" s="5">
        <v>250</v>
      </c>
      <c r="F7" s="5">
        <f t="shared" si="0"/>
        <v>2000</v>
      </c>
      <c r="G7" s="6"/>
      <c r="H7" s="6"/>
      <c r="I7" s="9"/>
    </row>
    <row r="8" spans="1:9" ht="15" customHeight="1">
      <c r="A8" s="3">
        <v>6</v>
      </c>
      <c r="B8" s="19" t="s">
        <v>12</v>
      </c>
      <c r="C8" s="29" t="s">
        <v>11</v>
      </c>
      <c r="D8" s="29">
        <v>5</v>
      </c>
      <c r="E8" s="5">
        <v>200</v>
      </c>
      <c r="F8" s="5">
        <f t="shared" si="0"/>
        <v>1000</v>
      </c>
      <c r="G8" s="6"/>
      <c r="H8" s="6"/>
      <c r="I8" s="9"/>
    </row>
    <row r="9" spans="1:9" ht="15" customHeight="1">
      <c r="A9" s="3">
        <v>7</v>
      </c>
      <c r="B9" s="4" t="s">
        <v>13</v>
      </c>
      <c r="C9" s="29" t="s">
        <v>11</v>
      </c>
      <c r="D9" s="29">
        <v>18</v>
      </c>
      <c r="E9" s="5">
        <v>25</v>
      </c>
      <c r="F9" s="5">
        <f t="shared" si="0"/>
        <v>450</v>
      </c>
      <c r="G9" s="6"/>
      <c r="H9" s="6">
        <v>2</v>
      </c>
      <c r="I9" s="9">
        <f t="shared" si="1"/>
        <v>36</v>
      </c>
    </row>
    <row r="10" spans="1:9" ht="15" customHeight="1">
      <c r="A10" s="3">
        <v>8</v>
      </c>
      <c r="B10" s="19" t="s">
        <v>14</v>
      </c>
      <c r="C10" s="29" t="s">
        <v>5</v>
      </c>
      <c r="D10" s="29">
        <v>14.6</v>
      </c>
      <c r="E10" s="5">
        <v>60</v>
      </c>
      <c r="F10" s="5">
        <f t="shared" si="0"/>
        <v>876</v>
      </c>
      <c r="G10" s="6">
        <v>3000</v>
      </c>
      <c r="H10" s="6"/>
      <c r="I10" s="9"/>
    </row>
    <row r="11" spans="1:9" ht="15" customHeight="1">
      <c r="A11" s="3">
        <v>9</v>
      </c>
      <c r="B11" s="19" t="s">
        <v>31</v>
      </c>
      <c r="C11" s="29" t="s">
        <v>5</v>
      </c>
      <c r="D11" s="29">
        <v>17.2</v>
      </c>
      <c r="E11" s="5">
        <v>200</v>
      </c>
      <c r="F11" s="5">
        <f t="shared" si="0"/>
        <v>3440</v>
      </c>
      <c r="G11" s="6"/>
      <c r="H11" s="6"/>
      <c r="I11" s="9"/>
    </row>
    <row r="12" spans="1:9" ht="15" customHeight="1">
      <c r="A12" s="3">
        <v>10</v>
      </c>
      <c r="B12" s="8" t="s">
        <v>15</v>
      </c>
      <c r="C12" s="29" t="s">
        <v>11</v>
      </c>
      <c r="D12" s="29">
        <v>16</v>
      </c>
      <c r="E12" s="5"/>
      <c r="F12" s="5"/>
      <c r="G12" s="6"/>
      <c r="H12" s="6">
        <v>43.5</v>
      </c>
      <c r="I12" s="9">
        <f t="shared" si="1"/>
        <v>696</v>
      </c>
    </row>
    <row r="13" spans="1:9" ht="15" customHeight="1">
      <c r="A13" s="3">
        <v>11</v>
      </c>
      <c r="B13" s="8" t="s">
        <v>16</v>
      </c>
      <c r="C13" s="29" t="s">
        <v>11</v>
      </c>
      <c r="D13" s="29">
        <v>40</v>
      </c>
      <c r="E13" s="5"/>
      <c r="F13" s="5"/>
      <c r="G13" s="6"/>
      <c r="H13" s="6">
        <v>79.8</v>
      </c>
      <c r="I13" s="9">
        <f t="shared" si="1"/>
        <v>3192</v>
      </c>
    </row>
    <row r="14" spans="1:9" ht="15" customHeight="1">
      <c r="A14" s="3">
        <v>12</v>
      </c>
      <c r="B14" s="8" t="s">
        <v>17</v>
      </c>
      <c r="C14" s="29" t="s">
        <v>18</v>
      </c>
      <c r="D14" s="29">
        <v>1</v>
      </c>
      <c r="E14" s="5"/>
      <c r="F14" s="5"/>
      <c r="G14" s="6"/>
      <c r="H14" s="6">
        <v>203.9</v>
      </c>
      <c r="I14" s="9">
        <f t="shared" si="1"/>
        <v>203.9</v>
      </c>
    </row>
    <row r="15" spans="1:9" ht="15" customHeight="1">
      <c r="A15" s="3">
        <v>13</v>
      </c>
      <c r="B15" s="19" t="s">
        <v>32</v>
      </c>
      <c r="C15" s="29" t="s">
        <v>5</v>
      </c>
      <c r="D15" s="29">
        <v>147.80000000000001</v>
      </c>
      <c r="E15" s="5">
        <v>200</v>
      </c>
      <c r="F15" s="5">
        <f t="shared" si="0"/>
        <v>29560.000000000004</v>
      </c>
      <c r="G15" s="6"/>
      <c r="H15" s="6"/>
      <c r="I15" s="9"/>
    </row>
    <row r="16" spans="1:9" ht="15" customHeight="1">
      <c r="A16" s="3">
        <v>14</v>
      </c>
      <c r="B16" s="8" t="s">
        <v>19</v>
      </c>
      <c r="C16" s="29" t="s">
        <v>11</v>
      </c>
      <c r="D16" s="29">
        <v>56</v>
      </c>
      <c r="E16" s="5"/>
      <c r="F16" s="5"/>
      <c r="G16" s="6"/>
      <c r="H16" s="6">
        <v>43.5</v>
      </c>
      <c r="I16" s="9">
        <f t="shared" si="1"/>
        <v>2436</v>
      </c>
    </row>
    <row r="17" spans="1:9" ht="15" customHeight="1">
      <c r="A17" s="3">
        <v>15</v>
      </c>
      <c r="B17" s="8" t="s">
        <v>20</v>
      </c>
      <c r="C17" s="29" t="s">
        <v>11</v>
      </c>
      <c r="D17" s="29">
        <v>76</v>
      </c>
      <c r="E17" s="5"/>
      <c r="F17" s="5"/>
      <c r="G17" s="6"/>
      <c r="H17" s="6">
        <v>79.8</v>
      </c>
      <c r="I17" s="9">
        <f t="shared" si="1"/>
        <v>6064.8</v>
      </c>
    </row>
    <row r="18" spans="1:9" ht="15" customHeight="1">
      <c r="A18" s="3">
        <v>16</v>
      </c>
      <c r="B18" s="8" t="s">
        <v>17</v>
      </c>
      <c r="C18" s="29" t="s">
        <v>18</v>
      </c>
      <c r="D18" s="29">
        <v>2</v>
      </c>
      <c r="E18" s="5"/>
      <c r="F18" s="5"/>
      <c r="G18" s="6"/>
      <c r="H18" s="6">
        <v>203.9</v>
      </c>
      <c r="I18" s="9">
        <f t="shared" si="1"/>
        <v>407.8</v>
      </c>
    </row>
    <row r="19" spans="1:9" ht="15" customHeight="1">
      <c r="A19" s="3">
        <v>17</v>
      </c>
      <c r="B19" s="8" t="s">
        <v>21</v>
      </c>
      <c r="C19" s="29" t="s">
        <v>11</v>
      </c>
      <c r="D19" s="29">
        <v>53</v>
      </c>
      <c r="E19" s="5"/>
      <c r="F19" s="5"/>
      <c r="G19" s="6"/>
      <c r="H19" s="6">
        <v>469.9</v>
      </c>
      <c r="I19" s="9">
        <f t="shared" si="1"/>
        <v>24904.699999999997</v>
      </c>
    </row>
    <row r="20" spans="1:9" ht="15" customHeight="1">
      <c r="A20" s="3">
        <v>18</v>
      </c>
      <c r="B20" s="20" t="s">
        <v>22</v>
      </c>
      <c r="C20" s="29" t="s">
        <v>18</v>
      </c>
      <c r="D20" s="29">
        <v>3</v>
      </c>
      <c r="E20" s="5"/>
      <c r="F20" s="5"/>
      <c r="G20" s="6"/>
      <c r="H20" s="6">
        <v>188.6</v>
      </c>
      <c r="I20" s="9">
        <f t="shared" si="1"/>
        <v>565.79999999999995</v>
      </c>
    </row>
    <row r="21" spans="1:9" ht="15" customHeight="1">
      <c r="A21" s="3">
        <v>19</v>
      </c>
      <c r="B21" s="2" t="s">
        <v>23</v>
      </c>
      <c r="C21" s="29" t="s">
        <v>11</v>
      </c>
      <c r="D21" s="29">
        <v>1</v>
      </c>
      <c r="E21" s="5"/>
      <c r="F21" s="5"/>
      <c r="G21" s="6">
        <v>500</v>
      </c>
      <c r="H21" s="6"/>
      <c r="I21" s="9"/>
    </row>
    <row r="22" spans="1:9" ht="15" customHeight="1">
      <c r="A22" s="3">
        <v>20</v>
      </c>
      <c r="B22" s="4" t="s">
        <v>24</v>
      </c>
      <c r="C22" s="29" t="s">
        <v>11</v>
      </c>
      <c r="D22" s="29">
        <v>3</v>
      </c>
      <c r="E22" s="5">
        <v>400</v>
      </c>
      <c r="F22" s="5">
        <f t="shared" si="0"/>
        <v>1200</v>
      </c>
      <c r="G22" s="6"/>
      <c r="H22" s="6"/>
      <c r="I22" s="9"/>
    </row>
    <row r="23" spans="1:9" ht="15" customHeight="1">
      <c r="A23" s="3">
        <v>21</v>
      </c>
      <c r="B23" s="20" t="s">
        <v>25</v>
      </c>
      <c r="C23" s="29" t="s">
        <v>11</v>
      </c>
      <c r="D23" s="29">
        <v>3</v>
      </c>
      <c r="E23" s="5"/>
      <c r="F23" s="5"/>
      <c r="G23" s="6"/>
      <c r="H23" s="6">
        <v>8000</v>
      </c>
      <c r="I23" s="9">
        <f t="shared" si="1"/>
        <v>24000</v>
      </c>
    </row>
    <row r="24" spans="1:9" ht="15" customHeight="1">
      <c r="A24" s="3">
        <v>22</v>
      </c>
      <c r="B24" s="2" t="s">
        <v>26</v>
      </c>
      <c r="C24" s="29" t="s">
        <v>11</v>
      </c>
      <c r="D24" s="29">
        <v>1</v>
      </c>
      <c r="E24" s="5"/>
      <c r="F24" s="5"/>
      <c r="G24" s="6">
        <v>800</v>
      </c>
      <c r="H24" s="6"/>
      <c r="I24" s="9"/>
    </row>
    <row r="25" spans="1:9" ht="16.5" customHeight="1">
      <c r="A25" s="3">
        <v>23</v>
      </c>
      <c r="B25" s="4" t="s">
        <v>27</v>
      </c>
      <c r="C25" s="29" t="s">
        <v>11</v>
      </c>
      <c r="D25" s="29">
        <v>3</v>
      </c>
      <c r="E25" s="5">
        <v>1800</v>
      </c>
      <c r="F25" s="5">
        <f t="shared" si="0"/>
        <v>5400</v>
      </c>
      <c r="G25" s="6"/>
      <c r="H25" s="6"/>
      <c r="I25" s="9"/>
    </row>
    <row r="26" spans="1:9" ht="16.5">
      <c r="A26" s="3">
        <v>24</v>
      </c>
      <c r="B26" s="20" t="s">
        <v>28</v>
      </c>
      <c r="C26" s="29" t="s">
        <v>11</v>
      </c>
      <c r="D26" s="29">
        <v>3</v>
      </c>
      <c r="E26" s="5"/>
      <c r="F26" s="5"/>
      <c r="G26" s="6"/>
      <c r="H26" s="6">
        <v>7000</v>
      </c>
      <c r="I26" s="9">
        <f t="shared" si="1"/>
        <v>21000</v>
      </c>
    </row>
    <row r="27" spans="1:9" ht="15" customHeight="1">
      <c r="A27" s="3">
        <v>25</v>
      </c>
      <c r="B27" s="2" t="s">
        <v>29</v>
      </c>
      <c r="C27" s="29" t="s">
        <v>11</v>
      </c>
      <c r="D27" s="29">
        <v>1</v>
      </c>
      <c r="E27" s="5"/>
      <c r="F27" s="5">
        <f t="shared" si="0"/>
        <v>0</v>
      </c>
      <c r="G27" s="6"/>
      <c r="H27" s="6"/>
      <c r="I27" s="9"/>
    </row>
    <row r="28" spans="1:9" ht="15" customHeight="1">
      <c r="A28" s="3">
        <v>26</v>
      </c>
      <c r="B28" s="4" t="s">
        <v>30</v>
      </c>
      <c r="C28" s="29" t="s">
        <v>5</v>
      </c>
      <c r="D28" s="29">
        <v>147.80000000000001</v>
      </c>
      <c r="E28" s="5">
        <v>230</v>
      </c>
      <c r="F28" s="5">
        <f t="shared" si="0"/>
        <v>33994</v>
      </c>
      <c r="G28" s="6"/>
      <c r="H28" s="6"/>
      <c r="I28" s="9"/>
    </row>
    <row r="29" spans="1:9" ht="15" customHeight="1">
      <c r="A29" s="3">
        <v>27</v>
      </c>
      <c r="B29" s="20" t="s">
        <v>33</v>
      </c>
      <c r="C29" s="29" t="s">
        <v>34</v>
      </c>
      <c r="D29" s="29">
        <v>3</v>
      </c>
      <c r="E29" s="5">
        <v>49.9</v>
      </c>
      <c r="F29" s="5"/>
      <c r="G29" s="6"/>
      <c r="H29" s="6">
        <f t="shared" ref="H29:H81" si="2">D29*E29</f>
        <v>149.69999999999999</v>
      </c>
      <c r="I29" s="9">
        <f t="shared" si="1"/>
        <v>449.09999999999997</v>
      </c>
    </row>
    <row r="30" spans="1:9" ht="15" customHeight="1">
      <c r="A30" s="3">
        <v>28</v>
      </c>
      <c r="B30" s="20" t="s">
        <v>35</v>
      </c>
      <c r="C30" s="29" t="s">
        <v>36</v>
      </c>
      <c r="D30" s="29">
        <v>1</v>
      </c>
      <c r="E30" s="5"/>
      <c r="F30" s="5"/>
      <c r="G30" s="6"/>
      <c r="H30" s="6">
        <v>353.4</v>
      </c>
      <c r="I30" s="9">
        <f t="shared" si="1"/>
        <v>353.4</v>
      </c>
    </row>
    <row r="31" spans="1:9" ht="15" customHeight="1">
      <c r="A31" s="3">
        <v>29</v>
      </c>
      <c r="B31" s="20" t="s">
        <v>37</v>
      </c>
      <c r="C31" s="29" t="s">
        <v>36</v>
      </c>
      <c r="D31" s="29">
        <v>8</v>
      </c>
      <c r="E31" s="5"/>
      <c r="F31" s="5"/>
      <c r="G31" s="6"/>
      <c r="H31" s="6">
        <v>254.4</v>
      </c>
      <c r="I31" s="9">
        <f t="shared" si="1"/>
        <v>2035.2</v>
      </c>
    </row>
    <row r="32" spans="1:9" ht="16.5">
      <c r="A32" s="3">
        <v>30</v>
      </c>
      <c r="B32" s="20" t="s">
        <v>38</v>
      </c>
      <c r="C32" s="29" t="s">
        <v>36</v>
      </c>
      <c r="D32" s="29">
        <v>6</v>
      </c>
      <c r="E32" s="5"/>
      <c r="F32" s="5"/>
      <c r="G32" s="6"/>
      <c r="H32" s="6">
        <v>315.3</v>
      </c>
      <c r="I32" s="9">
        <f t="shared" si="1"/>
        <v>1891.8000000000002</v>
      </c>
    </row>
    <row r="33" spans="1:13" ht="16.5">
      <c r="A33" s="3">
        <v>31</v>
      </c>
      <c r="B33" s="20" t="s">
        <v>39</v>
      </c>
      <c r="C33" s="29" t="s">
        <v>11</v>
      </c>
      <c r="D33" s="29">
        <v>4</v>
      </c>
      <c r="E33" s="5"/>
      <c r="F33" s="5"/>
      <c r="G33" s="6"/>
      <c r="H33" s="6">
        <v>424.6</v>
      </c>
      <c r="I33" s="9">
        <f t="shared" si="1"/>
        <v>1698.4</v>
      </c>
    </row>
    <row r="34" spans="1:13" ht="15" customHeight="1">
      <c r="A34" s="3">
        <v>32</v>
      </c>
      <c r="B34" s="4" t="s">
        <v>40</v>
      </c>
      <c r="C34" s="29" t="s">
        <v>5</v>
      </c>
      <c r="D34" s="29">
        <v>147.80000000000001</v>
      </c>
      <c r="E34" s="5">
        <v>70</v>
      </c>
      <c r="F34" s="5">
        <f t="shared" si="0"/>
        <v>10346</v>
      </c>
      <c r="G34" s="6"/>
      <c r="H34" s="6"/>
      <c r="I34" s="9"/>
    </row>
    <row r="35" spans="1:13" ht="15" customHeight="1">
      <c r="A35" s="3">
        <v>33</v>
      </c>
      <c r="B35" s="20" t="s">
        <v>41</v>
      </c>
      <c r="C35" s="29" t="s">
        <v>42</v>
      </c>
      <c r="D35" s="29">
        <v>5</v>
      </c>
      <c r="E35" s="5"/>
      <c r="F35" s="5"/>
      <c r="G35" s="6"/>
      <c r="H35" s="6">
        <v>1315.9</v>
      </c>
      <c r="I35" s="9">
        <f t="shared" si="1"/>
        <v>6579.5</v>
      </c>
    </row>
    <row r="36" spans="1:13" ht="15" customHeight="1">
      <c r="A36" s="3">
        <v>34</v>
      </c>
      <c r="B36" s="4" t="s">
        <v>43</v>
      </c>
      <c r="C36" s="29" t="s">
        <v>5</v>
      </c>
      <c r="D36" s="29">
        <v>78.2</v>
      </c>
      <c r="E36" s="5">
        <v>170</v>
      </c>
      <c r="F36" s="5">
        <f t="shared" si="0"/>
        <v>13294</v>
      </c>
      <c r="G36" s="6"/>
      <c r="H36" s="6"/>
      <c r="I36" s="9"/>
    </row>
    <row r="37" spans="1:13" ht="15" customHeight="1">
      <c r="A37" s="3">
        <v>35</v>
      </c>
      <c r="B37" s="20" t="s">
        <v>45</v>
      </c>
      <c r="C37" s="29" t="s">
        <v>11</v>
      </c>
      <c r="D37" s="29">
        <v>250</v>
      </c>
      <c r="E37" s="5"/>
      <c r="F37" s="5"/>
      <c r="G37" s="6"/>
      <c r="H37" s="6">
        <v>87</v>
      </c>
      <c r="I37" s="9">
        <f t="shared" si="1"/>
        <v>21750</v>
      </c>
    </row>
    <row r="38" spans="1:13" ht="15" customHeight="1">
      <c r="A38" s="3">
        <v>36</v>
      </c>
      <c r="B38" s="20" t="s">
        <v>44</v>
      </c>
      <c r="C38" s="29" t="s">
        <v>11</v>
      </c>
      <c r="D38" s="29">
        <v>186</v>
      </c>
      <c r="E38" s="5"/>
      <c r="F38" s="5"/>
      <c r="G38" s="6"/>
      <c r="H38" s="6">
        <v>107</v>
      </c>
      <c r="I38" s="9">
        <f t="shared" si="1"/>
        <v>19902</v>
      </c>
    </row>
    <row r="39" spans="1:13" ht="16.5">
      <c r="A39" s="3">
        <v>37</v>
      </c>
      <c r="B39" s="20" t="s">
        <v>46</v>
      </c>
      <c r="C39" s="29" t="s">
        <v>11</v>
      </c>
      <c r="D39" s="29">
        <v>160</v>
      </c>
      <c r="E39" s="5"/>
      <c r="F39" s="5"/>
      <c r="G39" s="6"/>
      <c r="H39" s="6">
        <v>12</v>
      </c>
      <c r="I39" s="9">
        <f t="shared" si="1"/>
        <v>1920</v>
      </c>
    </row>
    <row r="40" spans="1:13" ht="16.5">
      <c r="A40" s="3">
        <v>38</v>
      </c>
      <c r="B40" s="4" t="s">
        <v>47</v>
      </c>
      <c r="C40" s="29" t="s">
        <v>5</v>
      </c>
      <c r="D40" s="29">
        <v>78.2</v>
      </c>
      <c r="E40" s="5">
        <v>150</v>
      </c>
      <c r="F40" s="5">
        <f t="shared" si="0"/>
        <v>11730</v>
      </c>
      <c r="G40" s="6"/>
      <c r="H40" s="6"/>
      <c r="I40" s="9"/>
      <c r="M40" s="21"/>
    </row>
    <row r="41" spans="1:13" ht="16.5">
      <c r="A41" s="3">
        <v>39</v>
      </c>
      <c r="B41" s="20" t="s">
        <v>48</v>
      </c>
      <c r="C41" s="29" t="s">
        <v>5</v>
      </c>
      <c r="D41" s="29">
        <v>80</v>
      </c>
      <c r="E41" s="5"/>
      <c r="F41" s="5"/>
      <c r="G41" s="6"/>
      <c r="H41" s="6">
        <v>32</v>
      </c>
      <c r="I41" s="9">
        <f t="shared" si="1"/>
        <v>2560</v>
      </c>
    </row>
    <row r="42" spans="1:13" ht="16.5">
      <c r="A42" s="3">
        <v>40</v>
      </c>
      <c r="B42" s="20" t="s">
        <v>53</v>
      </c>
      <c r="C42" s="29" t="s">
        <v>5</v>
      </c>
      <c r="D42" s="29">
        <v>80</v>
      </c>
      <c r="E42" s="5"/>
      <c r="F42" s="5"/>
      <c r="G42" s="6"/>
      <c r="H42" s="6">
        <v>400</v>
      </c>
      <c r="I42" s="9">
        <f t="shared" si="1"/>
        <v>32000</v>
      </c>
    </row>
    <row r="43" spans="1:13" ht="16.5">
      <c r="A43" s="3">
        <v>41</v>
      </c>
      <c r="B43" s="4" t="s">
        <v>49</v>
      </c>
      <c r="C43" s="29" t="s">
        <v>9</v>
      </c>
      <c r="D43" s="29">
        <v>64</v>
      </c>
      <c r="E43" s="5">
        <v>60</v>
      </c>
      <c r="F43" s="5">
        <f t="shared" si="0"/>
        <v>3840</v>
      </c>
      <c r="G43" s="6"/>
      <c r="H43" s="6"/>
      <c r="I43" s="9"/>
    </row>
    <row r="44" spans="1:13" ht="16.5">
      <c r="A44" s="3">
        <v>42</v>
      </c>
      <c r="B44" s="20" t="s">
        <v>50</v>
      </c>
      <c r="C44" s="29" t="s">
        <v>11</v>
      </c>
      <c r="D44" s="29">
        <v>28</v>
      </c>
      <c r="E44" s="5"/>
      <c r="F44" s="5"/>
      <c r="G44" s="6"/>
      <c r="H44" s="6">
        <v>65</v>
      </c>
      <c r="I44" s="9">
        <f t="shared" si="1"/>
        <v>1820</v>
      </c>
    </row>
    <row r="45" spans="1:13" ht="16.5">
      <c r="A45" s="3">
        <v>43</v>
      </c>
      <c r="B45" s="20" t="s">
        <v>51</v>
      </c>
      <c r="C45" s="29" t="s">
        <v>11</v>
      </c>
      <c r="D45" s="29">
        <v>60</v>
      </c>
      <c r="E45" s="5"/>
      <c r="F45" s="5"/>
      <c r="G45" s="6"/>
      <c r="H45" s="6">
        <v>12</v>
      </c>
      <c r="I45" s="9">
        <f t="shared" si="1"/>
        <v>720</v>
      </c>
    </row>
    <row r="46" spans="1:13" ht="16.5">
      <c r="A46" s="3">
        <v>44</v>
      </c>
      <c r="B46" s="20" t="s">
        <v>52</v>
      </c>
      <c r="C46" s="29" t="s">
        <v>18</v>
      </c>
      <c r="D46" s="29">
        <v>1</v>
      </c>
      <c r="E46" s="5"/>
      <c r="F46" s="5"/>
      <c r="G46" s="6"/>
      <c r="H46" s="6">
        <v>188</v>
      </c>
      <c r="I46" s="9">
        <f t="shared" si="1"/>
        <v>188</v>
      </c>
    </row>
    <row r="47" spans="1:13" ht="16.5">
      <c r="A47" s="3">
        <v>45</v>
      </c>
      <c r="B47" s="4" t="s">
        <v>54</v>
      </c>
      <c r="C47" s="29" t="s">
        <v>5</v>
      </c>
      <c r="D47" s="29">
        <v>180</v>
      </c>
      <c r="E47" s="5">
        <v>130</v>
      </c>
      <c r="F47" s="5">
        <f t="shared" si="0"/>
        <v>23400</v>
      </c>
      <c r="G47" s="6">
        <v>12000</v>
      </c>
      <c r="H47" s="6"/>
      <c r="I47" s="9"/>
    </row>
    <row r="48" spans="1:13" ht="16.5">
      <c r="A48" s="3">
        <v>46</v>
      </c>
      <c r="B48" s="20" t="s">
        <v>55</v>
      </c>
      <c r="C48" s="29" t="s">
        <v>5</v>
      </c>
      <c r="D48" s="29">
        <v>180</v>
      </c>
      <c r="E48" s="5"/>
      <c r="F48" s="5"/>
      <c r="G48" s="6"/>
      <c r="H48" s="6">
        <v>385</v>
      </c>
      <c r="I48" s="9">
        <f t="shared" si="1"/>
        <v>69300</v>
      </c>
    </row>
    <row r="49" spans="1:17" ht="16.5">
      <c r="A49" s="3">
        <v>47</v>
      </c>
      <c r="B49" s="20" t="s">
        <v>56</v>
      </c>
      <c r="C49" s="29" t="s">
        <v>5</v>
      </c>
      <c r="D49" s="29">
        <v>75</v>
      </c>
      <c r="E49" s="5"/>
      <c r="F49" s="5"/>
      <c r="G49" s="6"/>
      <c r="H49" s="6">
        <v>26</v>
      </c>
      <c r="I49" s="9">
        <f t="shared" si="1"/>
        <v>1950</v>
      </c>
    </row>
    <row r="50" spans="1:17" ht="16.5">
      <c r="A50" s="3">
        <v>48</v>
      </c>
      <c r="B50" s="4" t="s">
        <v>57</v>
      </c>
      <c r="C50" s="29" t="s">
        <v>5</v>
      </c>
      <c r="D50" s="29">
        <v>111</v>
      </c>
      <c r="E50" s="5">
        <v>450</v>
      </c>
      <c r="F50" s="5">
        <f t="shared" si="0"/>
        <v>49950</v>
      </c>
      <c r="G50" s="6">
        <v>12000</v>
      </c>
      <c r="H50" s="6"/>
      <c r="I50" s="9"/>
    </row>
    <row r="51" spans="1:17" ht="16.5">
      <c r="A51" s="3">
        <v>49</v>
      </c>
      <c r="B51" s="20" t="s">
        <v>58</v>
      </c>
      <c r="C51" s="29" t="s">
        <v>5</v>
      </c>
      <c r="D51" s="29">
        <v>126.5</v>
      </c>
      <c r="E51" s="5"/>
      <c r="F51" s="5"/>
      <c r="G51" s="6"/>
      <c r="H51" s="6">
        <v>250</v>
      </c>
      <c r="I51" s="9">
        <f t="shared" si="1"/>
        <v>31625</v>
      </c>
    </row>
    <row r="52" spans="1:17" ht="16.5">
      <c r="A52" s="3">
        <v>50</v>
      </c>
      <c r="B52" s="20" t="s">
        <v>19</v>
      </c>
      <c r="C52" s="29" t="s">
        <v>11</v>
      </c>
      <c r="D52" s="29">
        <v>32</v>
      </c>
      <c r="E52" s="5"/>
      <c r="F52" s="5"/>
      <c r="G52" s="6"/>
      <c r="H52" s="6">
        <v>43.5</v>
      </c>
      <c r="I52" s="9">
        <f t="shared" si="1"/>
        <v>1392</v>
      </c>
    </row>
    <row r="53" spans="1:17" ht="16.5">
      <c r="A53" s="3">
        <v>51</v>
      </c>
      <c r="B53" s="20" t="s">
        <v>20</v>
      </c>
      <c r="C53" s="29" t="s">
        <v>11</v>
      </c>
      <c r="D53" s="29">
        <v>48</v>
      </c>
      <c r="E53" s="5"/>
      <c r="F53" s="5"/>
      <c r="G53" s="6"/>
      <c r="H53" s="6">
        <v>79.8</v>
      </c>
      <c r="I53" s="9">
        <f t="shared" si="1"/>
        <v>3830.3999999999996</v>
      </c>
    </row>
    <row r="54" spans="1:17" ht="16.5">
      <c r="A54" s="3">
        <v>52</v>
      </c>
      <c r="B54" s="20" t="s">
        <v>59</v>
      </c>
      <c r="C54" s="29" t="s">
        <v>18</v>
      </c>
      <c r="D54" s="29">
        <v>5</v>
      </c>
      <c r="E54" s="5"/>
      <c r="F54" s="5"/>
      <c r="G54" s="6"/>
      <c r="H54" s="6">
        <v>325</v>
      </c>
      <c r="I54" s="9">
        <f t="shared" si="1"/>
        <v>1625</v>
      </c>
    </row>
    <row r="55" spans="1:17" ht="16.5">
      <c r="A55" s="3">
        <v>53</v>
      </c>
      <c r="B55" s="4" t="s">
        <v>60</v>
      </c>
      <c r="C55" s="29" t="s">
        <v>9</v>
      </c>
      <c r="D55" s="29">
        <v>99</v>
      </c>
      <c r="E55" s="5">
        <v>250</v>
      </c>
      <c r="F55" s="5">
        <f t="shared" si="0"/>
        <v>24750</v>
      </c>
      <c r="G55" s="6"/>
      <c r="H55" s="6"/>
      <c r="I55" s="9"/>
    </row>
    <row r="56" spans="1:17" ht="16.5">
      <c r="A56" s="3">
        <v>54</v>
      </c>
      <c r="B56" s="20" t="s">
        <v>61</v>
      </c>
      <c r="C56" s="29" t="s">
        <v>9</v>
      </c>
      <c r="D56" s="29">
        <v>99</v>
      </c>
      <c r="E56" s="5"/>
      <c r="F56" s="5"/>
      <c r="G56" s="6"/>
      <c r="H56" s="6">
        <v>150</v>
      </c>
      <c r="I56" s="9">
        <f t="shared" si="1"/>
        <v>14850</v>
      </c>
    </row>
    <row r="57" spans="1:17" ht="16.5">
      <c r="A57" s="3">
        <v>55</v>
      </c>
      <c r="B57" s="20" t="s">
        <v>59</v>
      </c>
      <c r="C57" s="29" t="s">
        <v>18</v>
      </c>
      <c r="D57" s="29">
        <v>2</v>
      </c>
      <c r="E57" s="5"/>
      <c r="F57" s="5"/>
      <c r="G57" s="6"/>
      <c r="H57" s="6">
        <v>325</v>
      </c>
      <c r="I57" s="9">
        <f t="shared" si="1"/>
        <v>650</v>
      </c>
    </row>
    <row r="58" spans="1:17" ht="16.5">
      <c r="A58" s="3">
        <v>56</v>
      </c>
      <c r="B58" s="2" t="s">
        <v>62</v>
      </c>
      <c r="C58" s="29" t="s">
        <v>11</v>
      </c>
      <c r="D58" s="29">
        <v>1</v>
      </c>
      <c r="E58" s="5"/>
      <c r="F58" s="5"/>
      <c r="G58" s="6">
        <v>1200</v>
      </c>
      <c r="H58" s="6"/>
      <c r="I58" s="9"/>
    </row>
    <row r="59" spans="1:17" ht="16.5">
      <c r="A59" s="3">
        <v>57</v>
      </c>
      <c r="B59" s="4" t="s">
        <v>63</v>
      </c>
      <c r="C59" s="29" t="s">
        <v>64</v>
      </c>
      <c r="D59" s="29">
        <v>16</v>
      </c>
      <c r="E59" s="5">
        <v>17804</v>
      </c>
      <c r="F59" s="5">
        <f>E59</f>
        <v>17804</v>
      </c>
      <c r="G59" s="6"/>
      <c r="H59" s="6"/>
      <c r="I59" s="9"/>
    </row>
    <row r="60" spans="1:17" ht="16.5">
      <c r="A60" s="3">
        <v>58</v>
      </c>
      <c r="B60" s="20" t="s">
        <v>65</v>
      </c>
      <c r="C60" s="29" t="s">
        <v>9</v>
      </c>
      <c r="D60" s="29">
        <v>12</v>
      </c>
      <c r="E60" s="5"/>
      <c r="F60" s="5"/>
      <c r="G60" s="6">
        <v>1200</v>
      </c>
      <c r="H60" s="6">
        <v>263.89999999999998</v>
      </c>
      <c r="I60" s="9">
        <f t="shared" si="1"/>
        <v>3166.7999999999997</v>
      </c>
    </row>
    <row r="61" spans="1:17" ht="16.5">
      <c r="A61" s="3">
        <v>59</v>
      </c>
      <c r="B61" s="20" t="s">
        <v>66</v>
      </c>
      <c r="C61" s="29" t="s">
        <v>9</v>
      </c>
      <c r="D61" s="29">
        <v>42</v>
      </c>
      <c r="E61" s="5"/>
      <c r="F61" s="5"/>
      <c r="G61" s="6"/>
      <c r="H61" s="6">
        <v>99.8</v>
      </c>
      <c r="I61" s="9">
        <f t="shared" si="1"/>
        <v>4191.5999999999995</v>
      </c>
    </row>
    <row r="62" spans="1:17" ht="16.5">
      <c r="A62" s="3">
        <v>60</v>
      </c>
      <c r="B62" s="20" t="s">
        <v>67</v>
      </c>
      <c r="C62" s="29" t="s">
        <v>5</v>
      </c>
      <c r="D62" s="29">
        <v>6</v>
      </c>
      <c r="E62" s="7"/>
      <c r="F62" s="5"/>
      <c r="G62" s="6"/>
      <c r="H62" s="6">
        <v>520.20000000000005</v>
      </c>
      <c r="I62" s="9">
        <f t="shared" si="1"/>
        <v>3121.2000000000003</v>
      </c>
    </row>
    <row r="63" spans="1:17" ht="16.5">
      <c r="A63" s="3">
        <v>61</v>
      </c>
      <c r="B63" s="22" t="s">
        <v>68</v>
      </c>
      <c r="C63" s="29" t="s">
        <v>9</v>
      </c>
      <c r="D63" s="29">
        <v>12</v>
      </c>
      <c r="E63" s="7"/>
      <c r="F63" s="5"/>
      <c r="G63" s="6"/>
      <c r="H63" s="6">
        <v>90.1</v>
      </c>
      <c r="I63" s="9">
        <f t="shared" si="1"/>
        <v>1081.1999999999998</v>
      </c>
      <c r="Q63" s="26"/>
    </row>
    <row r="64" spans="1:17" ht="16.5">
      <c r="A64" s="3">
        <v>62</v>
      </c>
      <c r="B64" s="23" t="s">
        <v>69</v>
      </c>
      <c r="C64" s="29" t="s">
        <v>9</v>
      </c>
      <c r="D64" s="29">
        <v>12</v>
      </c>
      <c r="E64" s="5"/>
      <c r="F64" s="5"/>
      <c r="G64" s="6"/>
      <c r="H64" s="6">
        <v>83.9</v>
      </c>
      <c r="I64" s="9">
        <f t="shared" si="1"/>
        <v>1006.8000000000001</v>
      </c>
    </row>
    <row r="65" spans="1:9" ht="16.5">
      <c r="A65" s="3">
        <v>63</v>
      </c>
      <c r="B65" s="24" t="s">
        <v>70</v>
      </c>
      <c r="C65" s="29" t="s">
        <v>71</v>
      </c>
      <c r="D65" s="29">
        <v>6</v>
      </c>
      <c r="E65" s="5"/>
      <c r="F65" s="5"/>
      <c r="G65" s="6"/>
      <c r="H65" s="6">
        <v>143</v>
      </c>
      <c r="I65" s="9">
        <f t="shared" si="1"/>
        <v>858</v>
      </c>
    </row>
    <row r="66" spans="1:9" ht="16.5">
      <c r="A66" s="3">
        <v>64</v>
      </c>
      <c r="B66" s="24" t="s">
        <v>74</v>
      </c>
      <c r="C66" s="29" t="s">
        <v>9</v>
      </c>
      <c r="D66" s="29">
        <v>4</v>
      </c>
      <c r="E66" s="5"/>
      <c r="F66" s="5"/>
      <c r="G66" s="6"/>
      <c r="H66" s="6">
        <v>359.6</v>
      </c>
      <c r="I66" s="9">
        <f t="shared" si="1"/>
        <v>1438.4</v>
      </c>
    </row>
    <row r="67" spans="1:9" ht="16.5">
      <c r="A67" s="3">
        <v>65</v>
      </c>
      <c r="B67" s="25" t="s">
        <v>75</v>
      </c>
      <c r="C67" s="29" t="s">
        <v>11</v>
      </c>
      <c r="D67" s="29">
        <v>1</v>
      </c>
      <c r="E67" s="5">
        <v>9325</v>
      </c>
      <c r="F67" s="5">
        <f>E67</f>
        <v>9325</v>
      </c>
      <c r="G67" s="6"/>
      <c r="H67" s="6"/>
      <c r="I67" s="9"/>
    </row>
    <row r="68" spans="1:9" ht="16.5">
      <c r="A68" s="3">
        <v>66</v>
      </c>
      <c r="B68" s="24" t="s">
        <v>72</v>
      </c>
      <c r="C68" s="29" t="s">
        <v>9</v>
      </c>
      <c r="D68" s="29">
        <v>3</v>
      </c>
      <c r="E68" s="5"/>
      <c r="F68" s="5"/>
      <c r="G68" s="6"/>
      <c r="H68" s="6">
        <v>359.6</v>
      </c>
      <c r="I68" s="9">
        <f t="shared" si="1"/>
        <v>1078.8000000000002</v>
      </c>
    </row>
    <row r="69" spans="1:9" ht="16.5">
      <c r="A69" s="3">
        <v>67</v>
      </c>
      <c r="B69" s="24" t="s">
        <v>73</v>
      </c>
      <c r="C69" s="29" t="s">
        <v>9</v>
      </c>
      <c r="D69" s="29">
        <v>12</v>
      </c>
      <c r="E69" s="5"/>
      <c r="F69" s="5"/>
      <c r="G69" s="6"/>
      <c r="H69" s="6">
        <v>139.30000000000001</v>
      </c>
      <c r="I69" s="9">
        <f t="shared" si="1"/>
        <v>1671.6000000000001</v>
      </c>
    </row>
    <row r="70" spans="1:9" ht="16.5">
      <c r="A70" s="3">
        <v>68</v>
      </c>
      <c r="B70" s="24" t="s">
        <v>78</v>
      </c>
      <c r="C70" s="29" t="s">
        <v>5</v>
      </c>
      <c r="D70" s="29">
        <v>4</v>
      </c>
      <c r="E70" s="5"/>
      <c r="F70" s="5"/>
      <c r="G70" s="6"/>
      <c r="H70" s="6">
        <v>1792.8</v>
      </c>
      <c r="I70" s="9">
        <f t="shared" si="1"/>
        <v>7171.2</v>
      </c>
    </row>
    <row r="71" spans="1:9" ht="16.5">
      <c r="A71" s="3">
        <v>69</v>
      </c>
      <c r="B71" s="20" t="s">
        <v>68</v>
      </c>
      <c r="C71" s="29" t="s">
        <v>9</v>
      </c>
      <c r="D71" s="29">
        <v>3</v>
      </c>
      <c r="E71" s="7"/>
      <c r="F71" s="5"/>
      <c r="G71" s="6"/>
      <c r="H71" s="6">
        <v>90.1</v>
      </c>
      <c r="I71" s="9">
        <f t="shared" si="1"/>
        <v>270.29999999999995</v>
      </c>
    </row>
    <row r="72" spans="1:9" ht="16.5">
      <c r="A72" s="3">
        <v>70</v>
      </c>
      <c r="B72" s="10" t="s">
        <v>76</v>
      </c>
      <c r="C72" s="29" t="s">
        <v>9</v>
      </c>
      <c r="D72" s="29">
        <v>3</v>
      </c>
      <c r="E72" s="5"/>
      <c r="F72" s="5"/>
      <c r="G72" s="6"/>
      <c r="H72" s="6">
        <v>83.9</v>
      </c>
      <c r="I72" s="9">
        <f t="shared" si="1"/>
        <v>251.70000000000002</v>
      </c>
    </row>
    <row r="73" spans="1:9" ht="16.5">
      <c r="A73" s="3">
        <v>71</v>
      </c>
      <c r="B73" s="10" t="s">
        <v>77</v>
      </c>
      <c r="C73" s="29" t="s">
        <v>11</v>
      </c>
      <c r="D73" s="29">
        <v>5</v>
      </c>
      <c r="E73" s="5"/>
      <c r="F73" s="5"/>
      <c r="G73" s="6"/>
      <c r="H73" s="6">
        <v>1000</v>
      </c>
      <c r="I73" s="9">
        <f t="shared" si="1"/>
        <v>5000</v>
      </c>
    </row>
    <row r="74" spans="1:9" ht="16.5">
      <c r="A74" s="3"/>
      <c r="B74" s="3"/>
      <c r="C74" s="11"/>
      <c r="D74" s="29"/>
      <c r="E74" s="7"/>
      <c r="F74" s="5"/>
      <c r="G74" s="7"/>
      <c r="H74" s="7"/>
      <c r="I74" s="9"/>
    </row>
    <row r="75" spans="1:9" ht="16.5">
      <c r="A75" s="3"/>
      <c r="B75" s="12"/>
      <c r="C75" s="13"/>
      <c r="D75" s="13"/>
      <c r="E75" s="30"/>
      <c r="F75" s="5"/>
      <c r="G75" s="14"/>
      <c r="H75" s="15"/>
      <c r="I75" s="9"/>
    </row>
    <row r="76" spans="1:9" ht="16.5">
      <c r="A76" s="3"/>
      <c r="B76" s="16"/>
      <c r="C76" s="17"/>
      <c r="D76" s="17"/>
      <c r="E76" s="30"/>
      <c r="F76" s="5"/>
      <c r="G76" s="14"/>
      <c r="H76" s="15"/>
      <c r="I76" s="9"/>
    </row>
    <row r="77" spans="1:9" ht="16.5">
      <c r="A77" s="3"/>
      <c r="B77" s="3" t="s">
        <v>89</v>
      </c>
      <c r="C77" s="29"/>
      <c r="D77" s="29"/>
      <c r="E77" s="5"/>
      <c r="F77" s="5"/>
      <c r="H77" s="6"/>
      <c r="I77" s="7">
        <f>SUM(G3:G76)</f>
        <v>45700</v>
      </c>
    </row>
    <row r="78" spans="1:9" ht="16.5">
      <c r="A78" s="3"/>
      <c r="B78" s="3" t="s">
        <v>2</v>
      </c>
      <c r="C78" s="29"/>
      <c r="D78" s="29"/>
      <c r="E78" s="5"/>
      <c r="F78" s="5"/>
      <c r="G78" s="7"/>
      <c r="H78" s="6"/>
      <c r="I78" s="5">
        <f>SUM(F3:F77)</f>
        <v>274507</v>
      </c>
    </row>
    <row r="79" spans="1:9" ht="16.5">
      <c r="A79" s="3"/>
      <c r="B79" s="3" t="s">
        <v>3</v>
      </c>
      <c r="C79" s="29"/>
      <c r="D79" s="29"/>
      <c r="E79" s="5"/>
      <c r="F79" s="5"/>
      <c r="G79" s="7"/>
      <c r="H79" s="7"/>
      <c r="I79" s="7">
        <f>SUM(I3:I73)</f>
        <v>339903.4</v>
      </c>
    </row>
    <row r="80" spans="1:9" ht="16.5">
      <c r="A80" s="3"/>
      <c r="B80" s="3" t="s">
        <v>79</v>
      </c>
      <c r="C80" s="29"/>
      <c r="D80" s="29"/>
      <c r="E80" s="5"/>
      <c r="F80" s="5"/>
      <c r="G80" s="7"/>
      <c r="H80" s="7"/>
      <c r="I80" s="7">
        <f>(I78+I77+I79)/100*5</f>
        <v>33005.520000000004</v>
      </c>
    </row>
    <row r="81" spans="1:9" ht="16.5" customHeight="1">
      <c r="A81" s="32" t="s">
        <v>90</v>
      </c>
      <c r="B81" s="32"/>
      <c r="C81" s="32"/>
      <c r="D81" s="32"/>
      <c r="E81" s="5"/>
      <c r="F81" s="5">
        <f>SUM(F3:F80)</f>
        <v>274507</v>
      </c>
      <c r="G81" s="5"/>
      <c r="H81" s="5"/>
      <c r="I81" s="5">
        <f>I80+I79+I78+I77</f>
        <v>693115.92</v>
      </c>
    </row>
    <row r="86" spans="1:9">
      <c r="B86" s="18" t="s">
        <v>1</v>
      </c>
    </row>
  </sheetData>
  <mergeCells count="2">
    <mergeCell ref="A81:D81"/>
    <mergeCell ref="A1:I1"/>
  </mergeCells>
  <printOptions horizontalCentered="1"/>
  <pageMargins left="0.78740157480314965" right="0.59055118110236227" top="0.39370078740157483" bottom="0.39370078740157483" header="0" footer="0"/>
  <pageSetup paperSize="9" scale="59" orientation="portrait" r:id="rId1"/>
  <headerFooter alignWithMargins="0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кошторис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Bond</dc:creator>
  <cp:lastModifiedBy>Администратор</cp:lastModifiedBy>
  <cp:lastPrinted>2023-10-20T09:33:09Z</cp:lastPrinted>
  <dcterms:created xsi:type="dcterms:W3CDTF">2023-04-16T22:41:26Z</dcterms:created>
  <dcterms:modified xsi:type="dcterms:W3CDTF">2023-10-24T12:30:01Z</dcterms:modified>
</cp:coreProperties>
</file>