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11\БК МАЛМАКС\Расчет стоимости\Полтава\"/>
    </mc:Choice>
  </mc:AlternateContent>
  <xr:revisionPtr revIDLastSave="0" documentId="13_ncr:1_{6CA17218-29D5-4D11-9BBA-06831BAD312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.04.23" sheetId="9" r:id="rId1"/>
    <sheet name="Лист2" sheetId="11" r:id="rId2"/>
  </sheets>
  <definedNames>
    <definedName name="_xlnm.Print_Area" localSheetId="0">'03.04.23'!$A$1:$F$49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9" l="1"/>
  <c r="F31" i="9"/>
  <c r="F32" i="9"/>
  <c r="F33" i="9"/>
  <c r="F34" i="9"/>
  <c r="F23" i="9"/>
  <c r="F24" i="9"/>
  <c r="F25" i="9"/>
  <c r="F26" i="9"/>
  <c r="F27" i="9"/>
  <c r="F29" i="9"/>
  <c r="F22" i="9"/>
  <c r="F35" i="9" l="1"/>
  <c r="F20" i="9"/>
  <c r="C14" i="11" l="1"/>
  <c r="E14" i="11"/>
  <c r="C12" i="11"/>
  <c r="E12" i="11"/>
  <c r="F37" i="9" l="1"/>
</calcChain>
</file>

<file path=xl/sharedStrings.xml><?xml version="1.0" encoding="utf-8"?>
<sst xmlns="http://schemas.openxmlformats.org/spreadsheetml/2006/main" count="78" uniqueCount="63">
  <si>
    <t>№ п/п</t>
  </si>
  <si>
    <t>м2</t>
  </si>
  <si>
    <t>шт</t>
  </si>
  <si>
    <t>б.</t>
  </si>
  <si>
    <t>м/п</t>
  </si>
  <si>
    <t>рулон</t>
  </si>
  <si>
    <t>шт.</t>
  </si>
  <si>
    <t>I</t>
  </si>
  <si>
    <t>II</t>
  </si>
  <si>
    <t>Герметик поліуретановий</t>
  </si>
  <si>
    <t>Фасад</t>
  </si>
  <si>
    <t>Найменування</t>
  </si>
  <si>
    <t>Од. вим.</t>
  </si>
  <si>
    <t>Кіл-сть</t>
  </si>
  <si>
    <t>Вартість одиниці, грн з ПДВ</t>
  </si>
  <si>
    <t>Сума, грн з ПДВ</t>
  </si>
  <si>
    <t>Матеріали</t>
  </si>
  <si>
    <t>Монтажні роботи</t>
  </si>
  <si>
    <t>Стрічка ізоляційна</t>
  </si>
  <si>
    <t>Монтаж планок примикання RAL</t>
  </si>
  <si>
    <t>Вартість будівельно монтажних робіт</t>
  </si>
  <si>
    <t>Комерційна Пропозиція</t>
  </si>
  <si>
    <t xml:space="preserve">на монтаж огороджувальних контрукцій </t>
  </si>
  <si>
    <t>Разом монтаж з ПДВ:</t>
  </si>
  <si>
    <t>Разом матеріали з ПДВ</t>
  </si>
  <si>
    <t>Разом з ПДВ:</t>
  </si>
  <si>
    <t xml:space="preserve">   ТОВ "БК МАЛМАКС"    </t>
  </si>
  <si>
    <t>ЄДРПОУ 43280025</t>
  </si>
  <si>
    <t xml:space="preserve">Транспортні витрати та расходні матеріали </t>
  </si>
  <si>
    <t>Примітки:</t>
  </si>
  <si>
    <t>Остаточний обсяг будівельно-монтажних робіт може бути визначений за фактом  та/або після замірів змонтованної металоконструкції</t>
  </si>
  <si>
    <t>ворота</t>
  </si>
  <si>
    <t>наруж угол</t>
  </si>
  <si>
    <t>внутр угол</t>
  </si>
  <si>
    <t>прим к стене</t>
  </si>
  <si>
    <t>конек</t>
  </si>
  <si>
    <t xml:space="preserve">уз 6 
кровля све </t>
  </si>
  <si>
    <t xml:space="preserve">окна </t>
  </si>
  <si>
    <t>цоколь</t>
  </si>
  <si>
    <t>Виготовлення планок примикання RAL</t>
  </si>
  <si>
    <t>Автокра 38 м</t>
  </si>
  <si>
    <t>с</t>
  </si>
  <si>
    <t>Автокра 22 м</t>
  </si>
  <si>
    <t>міс</t>
  </si>
  <si>
    <t>Сендвіч панель  RAL  утеплювач базальтова вата</t>
  </si>
  <si>
    <t>Піна монтажна зимова</t>
  </si>
  <si>
    <t>Саморізи 5,5х19 стічер RAL</t>
  </si>
  <si>
    <t>Саморіз з шайбою  250 мм (стіна)</t>
  </si>
  <si>
    <t>Планка примикання RAL</t>
  </si>
  <si>
    <t>Влаштування стінового огородження фасаду з сендвіч панелей з мінеральної вати товщ. 150мм (висота монтажу до+16,600)</t>
  </si>
  <si>
    <t>Саморіз з шайбою  200 мм (стіна)</t>
  </si>
  <si>
    <t>Саморіз з шайбою  150 мм (стіна)</t>
  </si>
  <si>
    <t>Влаштування стінового огородження фасаду з сендвіч панелей з мінеральної вати товщ. 150мм (висота монтажу до +6,000 )</t>
  </si>
  <si>
    <t>Влаштування стінового огородження фасаду з сендвіч панелей з мінеральної вати товщ. 200мм (висота монтажу до +12,600 )</t>
  </si>
  <si>
    <t>Влаштування стінового огородження фасаду з сендвіч панелей з мінеральної вати товщ. 200мм (висота монтажу до +4,550 )</t>
  </si>
  <si>
    <t>Влаштування стінового огородження фасаду з сендвіч панелей з мінеральної вати товщ. 100мм (висота монтажу до +13,600)</t>
  </si>
  <si>
    <t>Герметизація стиків сендвіч панелей</t>
  </si>
  <si>
    <t>Підйомник 18 м</t>
  </si>
  <si>
    <t>Розробка «Проекту виконання робіт»</t>
  </si>
  <si>
    <t xml:space="preserve">Надається замовником </t>
  </si>
  <si>
    <t>З повагою
Максимов Денис
067 503-7874</t>
  </si>
  <si>
    <t>Термін виконання робіт 60 робочих днів</t>
  </si>
  <si>
    <t xml:space="preserve"> Надається замовником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</si>
</sst>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sz val="10"/>
      <name val="Arial CE"/>
      <family val="2"/>
      <charset val="238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10"/>
      <color indexed="18"/>
      <name val="Arial"/>
      <family val="2"/>
      <charset val="204"/>
    </font>
    <font>
      <u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22"/>
      <color rgb="FF002060"/>
      <name val="Times New Roman"/>
      <family val="1"/>
      <charset val="204"/>
    </font>
    <font>
      <sz val="10"/>
      <color indexed="8"/>
      <name val="Arial"/>
      <charset val="204"/>
    </font>
    <font>
      <b/>
      <sz val="10"/>
      <color rgb="FF00206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charset val="204"/>
    </font>
    <font>
      <u/>
      <sz val="10"/>
      <color indexed="8"/>
      <name val="Arial"/>
      <charset val="204"/>
    </font>
    <font>
      <u/>
      <sz val="10"/>
      <name val="Arial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1" applyNumberFormat="0" applyAlignment="0" applyProtection="0"/>
    <xf numFmtId="0" fontId="6" fillId="14" borderId="2" applyNumberFormat="0" applyAlignment="0" applyProtection="0"/>
    <xf numFmtId="0" fontId="7" fillId="7" borderId="2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7" borderId="0" applyNumberFormat="0" applyBorder="0" applyAlignment="0" applyProtection="0"/>
    <xf numFmtId="0" fontId="12" fillId="4" borderId="9" applyNumberFormat="0" applyFont="0" applyAlignment="0" applyProtection="0"/>
    <xf numFmtId="0" fontId="13" fillId="15" borderId="0" applyNumberFormat="0" applyBorder="0" applyAlignment="0" applyProtection="0"/>
    <xf numFmtId="0" fontId="14" fillId="0" borderId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3" applyNumberFormat="0" applyAlignment="0" applyProtection="0"/>
    <xf numFmtId="0" fontId="12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23" fillId="18" borderId="0" xfId="0" applyFont="1" applyFill="1" applyAlignment="1">
      <alignment vertical="center"/>
    </xf>
    <xf numFmtId="4" fontId="23" fillId="18" borderId="0" xfId="0" applyNumberFormat="1" applyFont="1" applyFill="1" applyAlignment="1">
      <alignment horizontal="center" vertical="center"/>
    </xf>
    <xf numFmtId="4" fontId="12" fillId="18" borderId="0" xfId="0" applyNumberFormat="1" applyFont="1" applyFill="1" applyAlignment="1">
      <alignment horizontal="center" vertical="center"/>
    </xf>
    <xf numFmtId="0" fontId="24" fillId="18" borderId="0" xfId="0" applyFont="1" applyFill="1" applyAlignment="1">
      <alignment horizontal="center"/>
    </xf>
    <xf numFmtId="0" fontId="12" fillId="18" borderId="0" xfId="0" applyFont="1" applyFill="1"/>
    <xf numFmtId="0" fontId="12" fillId="19" borderId="0" xfId="0" applyFont="1" applyFill="1"/>
    <xf numFmtId="0" fontId="25" fillId="18" borderId="0" xfId="0" applyFont="1" applyFill="1" applyAlignment="1">
      <alignment vertical="center"/>
    </xf>
    <xf numFmtId="0" fontId="27" fillId="0" borderId="17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27" fillId="0" borderId="10" xfId="43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4" fontId="27" fillId="0" borderId="11" xfId="43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 wrapText="1"/>
    </xf>
    <xf numFmtId="4" fontId="26" fillId="0" borderId="11" xfId="0" applyNumberFormat="1" applyFont="1" applyFill="1" applyBorder="1" applyAlignment="1">
      <alignment horizontal="center" vertical="center" wrapText="1"/>
    </xf>
    <xf numFmtId="4" fontId="26" fillId="0" borderId="19" xfId="43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/>
    </xf>
    <xf numFmtId="4" fontId="28" fillId="0" borderId="15" xfId="4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7" fillId="0" borderId="12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4" fontId="28" fillId="0" borderId="12" xfId="43" applyNumberFormat="1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/>
    </xf>
    <xf numFmtId="0" fontId="26" fillId="22" borderId="11" xfId="0" applyFont="1" applyFill="1" applyBorder="1" applyAlignment="1">
      <alignment horizontal="left" vertical="center" wrapText="1"/>
    </xf>
    <xf numFmtId="0" fontId="29" fillId="22" borderId="14" xfId="0" applyFont="1" applyFill="1" applyBorder="1" applyAlignment="1">
      <alignment horizontal="center" vertical="center"/>
    </xf>
    <xf numFmtId="4" fontId="28" fillId="23" borderId="26" xfId="43" applyNumberFormat="1" applyFont="1" applyFill="1" applyBorder="1" applyAlignment="1">
      <alignment horizontal="center" vertical="center" wrapText="1"/>
    </xf>
    <xf numFmtId="0" fontId="33" fillId="18" borderId="0" xfId="0" applyFont="1" applyFill="1" applyAlignment="1">
      <alignment vertical="center"/>
    </xf>
    <xf numFmtId="0" fontId="31" fillId="18" borderId="0" xfId="0" applyFont="1" applyFill="1"/>
    <xf numFmtId="49" fontId="31" fillId="20" borderId="12" xfId="43" applyNumberFormat="1" applyFont="1" applyFill="1" applyBorder="1" applyAlignment="1">
      <alignment horizontal="center" vertical="center" wrapText="1"/>
    </xf>
    <xf numFmtId="4" fontId="31" fillId="20" borderId="12" xfId="43" applyNumberFormat="1" applyFont="1" applyFill="1" applyBorder="1" applyAlignment="1">
      <alignment horizontal="center" vertical="center" wrapText="1"/>
    </xf>
    <xf numFmtId="4" fontId="31" fillId="20" borderId="13" xfId="43" applyNumberFormat="1" applyFont="1" applyFill="1" applyBorder="1" applyAlignment="1">
      <alignment horizontal="center" vertical="center" wrapText="1"/>
    </xf>
    <xf numFmtId="4" fontId="35" fillId="20" borderId="12" xfId="43" applyNumberFormat="1" applyFont="1" applyFill="1" applyBorder="1" applyAlignment="1">
      <alignment horizontal="center" vertical="center" wrapText="1"/>
    </xf>
    <xf numFmtId="4" fontId="23" fillId="18" borderId="0" xfId="0" applyNumberFormat="1" applyFont="1" applyFill="1" applyAlignment="1">
      <alignment vertical="center"/>
    </xf>
    <xf numFmtId="0" fontId="36" fillId="18" borderId="0" xfId="0" applyFont="1" applyFill="1"/>
    <xf numFmtId="4" fontId="33" fillId="18" borderId="0" xfId="0" applyNumberFormat="1" applyFont="1" applyFill="1" applyAlignment="1">
      <alignment horizontal="center" vertical="center"/>
    </xf>
    <xf numFmtId="0" fontId="36" fillId="18" borderId="0" xfId="0" applyFont="1" applyFill="1" applyAlignment="1">
      <alignment horizontal="center" vertical="center"/>
    </xf>
    <xf numFmtId="0" fontId="37" fillId="18" borderId="0" xfId="0" applyFont="1" applyFill="1" applyAlignment="1">
      <alignment vertical="center"/>
    </xf>
    <xf numFmtId="0" fontId="38" fillId="18" borderId="0" xfId="0" applyFont="1" applyFill="1"/>
    <xf numFmtId="4" fontId="38" fillId="18" borderId="0" xfId="0" applyNumberFormat="1" applyFont="1" applyFill="1" applyAlignment="1">
      <alignment horizontal="center" vertical="center"/>
    </xf>
    <xf numFmtId="4" fontId="36" fillId="18" borderId="0" xfId="0" applyNumberFormat="1" applyFont="1" applyFill="1" applyAlignment="1">
      <alignment horizontal="center" vertical="center"/>
    </xf>
    <xf numFmtId="0" fontId="0" fillId="0" borderId="12" xfId="0" applyBorder="1"/>
    <xf numFmtId="0" fontId="35" fillId="18" borderId="0" xfId="0" applyFont="1" applyFill="1" applyAlignment="1">
      <alignment vertical="center" wrapText="1"/>
    </xf>
    <xf numFmtId="4" fontId="26" fillId="0" borderId="38" xfId="0" applyNumberFormat="1" applyFont="1" applyFill="1" applyBorder="1" applyAlignment="1">
      <alignment vertical="center" wrapText="1"/>
    </xf>
    <xf numFmtId="0" fontId="37" fillId="18" borderId="0" xfId="0" applyFont="1" applyFill="1" applyAlignment="1">
      <alignment horizontal="left" vertical="center" wrapText="1"/>
    </xf>
    <xf numFmtId="4" fontId="28" fillId="0" borderId="16" xfId="43" applyNumberFormat="1" applyFont="1" applyFill="1" applyBorder="1" applyAlignment="1">
      <alignment horizontal="left" vertical="center" wrapText="1"/>
    </xf>
    <xf numFmtId="0" fontId="35" fillId="18" borderId="0" xfId="0" applyFont="1" applyFill="1" applyAlignment="1">
      <alignment horizontal="center" vertical="center" wrapText="1"/>
    </xf>
    <xf numFmtId="4" fontId="28" fillId="0" borderId="20" xfId="43" applyNumberFormat="1" applyFont="1" applyFill="1" applyBorder="1" applyAlignment="1">
      <alignment horizontal="left" vertical="center" wrapText="1"/>
    </xf>
    <xf numFmtId="4" fontId="28" fillId="0" borderId="13" xfId="43" applyNumberFormat="1" applyFont="1" applyFill="1" applyBorder="1" applyAlignment="1">
      <alignment horizontal="left" vertical="center" wrapText="1"/>
    </xf>
    <xf numFmtId="4" fontId="28" fillId="0" borderId="22" xfId="43" applyNumberFormat="1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vertical="center" wrapText="1"/>
    </xf>
    <xf numFmtId="0" fontId="28" fillId="0" borderId="27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9" fillId="21" borderId="23" xfId="0" applyFont="1" applyFill="1" applyBorder="1" applyAlignment="1">
      <alignment horizontal="center" vertical="center"/>
    </xf>
    <xf numFmtId="0" fontId="29" fillId="21" borderId="13" xfId="0" applyFont="1" applyFill="1" applyBorder="1" applyAlignment="1">
      <alignment horizontal="center" vertical="center"/>
    </xf>
    <xf numFmtId="0" fontId="29" fillId="21" borderId="21" xfId="0" applyFont="1" applyFill="1" applyBorder="1" applyAlignment="1">
      <alignment horizontal="center" vertical="center"/>
    </xf>
    <xf numFmtId="0" fontId="28" fillId="22" borderId="20" xfId="0" applyFont="1" applyFill="1" applyBorder="1" applyAlignment="1">
      <alignment vertical="center" wrapText="1"/>
    </xf>
    <xf numFmtId="0" fontId="28" fillId="22" borderId="13" xfId="0" applyFont="1" applyFill="1" applyBorder="1" applyAlignment="1">
      <alignment vertical="center" wrapText="1"/>
    </xf>
    <xf numFmtId="0" fontId="28" fillId="22" borderId="21" xfId="0" applyFont="1" applyFill="1" applyBorder="1" applyAlignment="1">
      <alignment vertical="center" wrapText="1"/>
    </xf>
    <xf numFmtId="164" fontId="26" fillId="0" borderId="30" xfId="0" applyNumberFormat="1" applyFont="1" applyFill="1" applyBorder="1" applyAlignment="1">
      <alignment horizontal="center" vertical="center" wrapText="1"/>
    </xf>
    <xf numFmtId="164" fontId="26" fillId="0" borderId="31" xfId="0" applyNumberFormat="1" applyFont="1" applyFill="1" applyBorder="1" applyAlignment="1">
      <alignment horizontal="center" vertical="center" wrapText="1"/>
    </xf>
    <xf numFmtId="164" fontId="26" fillId="0" borderId="32" xfId="0" applyNumberFormat="1" applyFont="1" applyFill="1" applyBorder="1" applyAlignment="1">
      <alignment horizontal="center" vertical="center" wrapText="1"/>
    </xf>
    <xf numFmtId="164" fontId="26" fillId="0" borderId="29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6" fillId="0" borderId="33" xfId="0" applyNumberFormat="1" applyFont="1" applyFill="1" applyBorder="1" applyAlignment="1">
      <alignment horizontal="center" vertical="center" wrapText="1"/>
    </xf>
    <xf numFmtId="164" fontId="26" fillId="0" borderId="34" xfId="0" applyNumberFormat="1" applyFont="1" applyFill="1" applyBorder="1" applyAlignment="1">
      <alignment horizontal="center" vertical="center" wrapText="1"/>
    </xf>
    <xf numFmtId="164" fontId="26" fillId="0" borderId="35" xfId="0" applyNumberFormat="1" applyFont="1" applyFill="1" applyBorder="1" applyAlignment="1">
      <alignment horizontal="center" vertical="center" wrapText="1"/>
    </xf>
    <xf numFmtId="164" fontId="26" fillId="0" borderId="36" xfId="0" applyNumberFormat="1" applyFont="1" applyFill="1" applyBorder="1" applyAlignment="1">
      <alignment horizontal="center" vertical="center" wrapText="1"/>
    </xf>
    <xf numFmtId="4" fontId="26" fillId="0" borderId="24" xfId="0" applyNumberFormat="1" applyFont="1" applyFill="1" applyBorder="1" applyAlignment="1">
      <alignment horizontal="center" vertical="center" wrapText="1"/>
    </xf>
    <xf numFmtId="4" fontId="26" fillId="0" borderId="37" xfId="0" applyNumberFormat="1" applyFont="1" applyFill="1" applyBorder="1" applyAlignment="1">
      <alignment horizontal="center" vertical="center" wrapText="1"/>
    </xf>
    <xf numFmtId="0" fontId="32" fillId="18" borderId="0" xfId="0" applyFont="1" applyFill="1" applyAlignment="1">
      <alignment horizontal="center" vertical="center"/>
    </xf>
    <xf numFmtId="0" fontId="34" fillId="18" borderId="0" xfId="0" applyFont="1" applyFill="1" applyAlignment="1">
      <alignment horizontal="center" vertical="top"/>
    </xf>
    <xf numFmtId="0" fontId="35" fillId="18" borderId="0" xfId="0" applyFont="1" applyFill="1" applyAlignment="1">
      <alignment horizontal="center" vertical="center"/>
    </xf>
    <xf numFmtId="0" fontId="30" fillId="18" borderId="0" xfId="0" applyFont="1" applyFill="1" applyAlignment="1">
      <alignment horizontal="center" vertical="top" wrapText="1"/>
    </xf>
  </cellXfs>
  <cellStyles count="4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Neutral" xfId="31" xr:uid="{00000000-0005-0000-0000-00001E000000}"/>
    <cellStyle name="Normalny_Pakiet7" xfId="45" xr:uid="{00000000-0005-0000-0000-00001F000000}"/>
    <cellStyle name="Notiz" xfId="32" xr:uid="{00000000-0005-0000-0000-000020000000}"/>
    <cellStyle name="Schlecht" xfId="33" xr:uid="{00000000-0005-0000-0000-000021000000}"/>
    <cellStyle name="Stil 1" xfId="34" xr:uid="{00000000-0005-0000-0000-000022000000}"/>
    <cellStyle name="Überschrift" xfId="35" xr:uid="{00000000-0005-0000-0000-000023000000}"/>
    <cellStyle name="Überschrift 1" xfId="36" xr:uid="{00000000-0005-0000-0000-000024000000}"/>
    <cellStyle name="Überschrift 2" xfId="37" xr:uid="{00000000-0005-0000-0000-000025000000}"/>
    <cellStyle name="Überschrift 3" xfId="38" xr:uid="{00000000-0005-0000-0000-000026000000}"/>
    <cellStyle name="Überschrift 4" xfId="39" xr:uid="{00000000-0005-0000-0000-000027000000}"/>
    <cellStyle name="Verknüpfte Zelle" xfId="40" xr:uid="{00000000-0005-0000-0000-000028000000}"/>
    <cellStyle name="Warnender Text" xfId="41" xr:uid="{00000000-0005-0000-0000-000029000000}"/>
    <cellStyle name="Zelle überprüfen" xfId="42" xr:uid="{00000000-0005-0000-0000-00002A000000}"/>
    <cellStyle name="Обычный" xfId="0" builtinId="0"/>
    <cellStyle name="Обычный 2" xfId="44" xr:uid="{00000000-0005-0000-0000-00002C000000}"/>
    <cellStyle name="Обычный_Лист1" xfId="43" xr:uid="{00000000-0005-0000-0000-00002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view="pageBreakPreview" zoomScaleSheetLayoutView="100" workbookViewId="0">
      <selection activeCell="D33" sqref="D33"/>
    </sheetView>
  </sheetViews>
  <sheetFormatPr defaultColWidth="9.140625" defaultRowHeight="12.75" x14ac:dyDescent="0.2"/>
  <cols>
    <col min="1" max="1" width="4.28515625" style="5" customWidth="1"/>
    <col min="2" max="2" width="37" style="5" customWidth="1"/>
    <col min="3" max="3" width="7.42578125" style="5" customWidth="1"/>
    <col min="4" max="4" width="10.28515625" style="3" customWidth="1"/>
    <col min="5" max="5" width="13.140625" style="3" customWidth="1"/>
    <col min="6" max="6" width="16.28515625" style="3" customWidth="1"/>
    <col min="7" max="9" width="9.140625" style="5"/>
    <col min="10" max="10" width="10.140625" style="5" bestFit="1" customWidth="1"/>
    <col min="11" max="11" width="9.140625" style="5"/>
    <col min="12" max="12" width="10.140625" style="5" bestFit="1" customWidth="1"/>
    <col min="13" max="16384" width="9.140625" style="5"/>
  </cols>
  <sheetData>
    <row r="1" spans="1:8" s="1" customFormat="1" ht="12.75" customHeight="1" x14ac:dyDescent="0.2">
      <c r="A1" s="4"/>
      <c r="B1" s="4"/>
      <c r="C1" s="4"/>
      <c r="D1" s="4"/>
      <c r="E1" s="4"/>
      <c r="F1" s="4"/>
    </row>
    <row r="2" spans="1:8" s="29" customFormat="1" ht="34.5" customHeight="1" x14ac:dyDescent="0.2">
      <c r="A2" s="75" t="s">
        <v>26</v>
      </c>
      <c r="B2" s="75"/>
      <c r="C2" s="75"/>
      <c r="D2" s="75"/>
      <c r="E2" s="75"/>
      <c r="F2" s="75"/>
    </row>
    <row r="3" spans="1:8" s="29" customFormat="1" ht="13.5" customHeight="1" x14ac:dyDescent="0.2">
      <c r="A3" s="76" t="s">
        <v>27</v>
      </c>
      <c r="B3" s="76"/>
      <c r="C3" s="76"/>
      <c r="D3" s="76"/>
      <c r="E3" s="76"/>
      <c r="F3" s="76"/>
    </row>
    <row r="4" spans="1:8" s="1" customFormat="1" ht="14.25" customHeight="1" x14ac:dyDescent="0.2">
      <c r="A4" s="78"/>
      <c r="B4" s="78"/>
      <c r="C4" s="78"/>
      <c r="D4" s="78"/>
      <c r="E4" s="78"/>
      <c r="F4" s="78"/>
    </row>
    <row r="5" spans="1:8" s="1" customFormat="1" ht="15" x14ac:dyDescent="0.2">
      <c r="A5" s="77" t="s">
        <v>21</v>
      </c>
      <c r="B5" s="77"/>
      <c r="C5" s="77"/>
      <c r="D5" s="77"/>
      <c r="E5" s="77"/>
      <c r="F5" s="77"/>
    </row>
    <row r="6" spans="1:8" s="1" customFormat="1" ht="20.25" customHeight="1" x14ac:dyDescent="0.2">
      <c r="A6" s="48" t="s">
        <v>22</v>
      </c>
      <c r="B6" s="48"/>
      <c r="C6" s="48"/>
      <c r="D6" s="48"/>
      <c r="E6" s="48"/>
      <c r="F6" s="48"/>
    </row>
    <row r="7" spans="1:8" s="1" customFormat="1" ht="22.5" customHeight="1" thickBot="1" x14ac:dyDescent="0.25">
      <c r="A7" s="48" t="s">
        <v>20</v>
      </c>
      <c r="B7" s="48"/>
      <c r="C7" s="48"/>
      <c r="D7" s="48"/>
      <c r="E7" s="48"/>
      <c r="F7" s="48"/>
    </row>
    <row r="8" spans="1:8" s="1" customFormat="1" ht="47.25" customHeight="1" thickBot="1" x14ac:dyDescent="0.25">
      <c r="A8" s="31" t="s">
        <v>0</v>
      </c>
      <c r="B8" s="32" t="s">
        <v>11</v>
      </c>
      <c r="C8" s="33" t="s">
        <v>12</v>
      </c>
      <c r="D8" s="32" t="s">
        <v>13</v>
      </c>
      <c r="E8" s="34" t="s">
        <v>14</v>
      </c>
      <c r="F8" s="32" t="s">
        <v>15</v>
      </c>
    </row>
    <row r="9" spans="1:8" s="1" customFormat="1" ht="16.5" customHeight="1" thickBot="1" x14ac:dyDescent="0.25">
      <c r="A9" s="27"/>
      <c r="B9" s="61" t="s">
        <v>10</v>
      </c>
      <c r="C9" s="62"/>
      <c r="D9" s="62"/>
      <c r="E9" s="62"/>
      <c r="F9" s="63"/>
    </row>
    <row r="10" spans="1:8" s="1" customFormat="1" ht="16.5" customHeight="1" x14ac:dyDescent="0.2">
      <c r="A10" s="25" t="s">
        <v>7</v>
      </c>
      <c r="B10" s="55" t="s">
        <v>16</v>
      </c>
      <c r="C10" s="56"/>
      <c r="D10" s="56"/>
      <c r="E10" s="56"/>
      <c r="F10" s="57"/>
    </row>
    <row r="11" spans="1:8" s="1" customFormat="1" ht="28.5" customHeight="1" x14ac:dyDescent="0.2">
      <c r="A11" s="8">
        <v>1</v>
      </c>
      <c r="B11" s="9" t="s">
        <v>44</v>
      </c>
      <c r="C11" s="10" t="s">
        <v>1</v>
      </c>
      <c r="D11" s="64" t="s">
        <v>59</v>
      </c>
      <c r="E11" s="65"/>
      <c r="F11" s="66"/>
      <c r="H11" s="35"/>
    </row>
    <row r="12" spans="1:8" s="1" customFormat="1" ht="16.5" customHeight="1" x14ac:dyDescent="0.2">
      <c r="A12" s="8">
        <v>2</v>
      </c>
      <c r="B12" s="9" t="s">
        <v>48</v>
      </c>
      <c r="C12" s="10" t="s">
        <v>1</v>
      </c>
      <c r="D12" s="67"/>
      <c r="E12" s="68"/>
      <c r="F12" s="69"/>
    </row>
    <row r="13" spans="1:8" s="1" customFormat="1" ht="15.75" customHeight="1" x14ac:dyDescent="0.2">
      <c r="A13" s="8">
        <v>3</v>
      </c>
      <c r="B13" s="9" t="s">
        <v>47</v>
      </c>
      <c r="C13" s="10" t="s">
        <v>6</v>
      </c>
      <c r="D13" s="67"/>
      <c r="E13" s="68"/>
      <c r="F13" s="69"/>
    </row>
    <row r="14" spans="1:8" s="1" customFormat="1" ht="15.75" customHeight="1" x14ac:dyDescent="0.2">
      <c r="A14" s="8">
        <v>4</v>
      </c>
      <c r="B14" s="9" t="s">
        <v>50</v>
      </c>
      <c r="C14" s="10" t="s">
        <v>6</v>
      </c>
      <c r="D14" s="67"/>
      <c r="E14" s="68"/>
      <c r="F14" s="69"/>
    </row>
    <row r="15" spans="1:8" s="1" customFormat="1" ht="15.75" customHeight="1" x14ac:dyDescent="0.2">
      <c r="A15" s="8">
        <v>5</v>
      </c>
      <c r="B15" s="9" t="s">
        <v>51</v>
      </c>
      <c r="C15" s="10" t="s">
        <v>6</v>
      </c>
      <c r="D15" s="67"/>
      <c r="E15" s="68"/>
      <c r="F15" s="69"/>
    </row>
    <row r="16" spans="1:8" s="1" customFormat="1" ht="15.75" customHeight="1" x14ac:dyDescent="0.2">
      <c r="A16" s="8">
        <v>6</v>
      </c>
      <c r="B16" s="9" t="s">
        <v>46</v>
      </c>
      <c r="C16" s="10" t="s">
        <v>6</v>
      </c>
      <c r="D16" s="67"/>
      <c r="E16" s="68"/>
      <c r="F16" s="69"/>
    </row>
    <row r="17" spans="1:12" s="1" customFormat="1" ht="14.25" customHeight="1" x14ac:dyDescent="0.2">
      <c r="A17" s="8">
        <v>7</v>
      </c>
      <c r="B17" s="9" t="s">
        <v>45</v>
      </c>
      <c r="C17" s="10" t="s">
        <v>3</v>
      </c>
      <c r="D17" s="67"/>
      <c r="E17" s="68"/>
      <c r="F17" s="69"/>
    </row>
    <row r="18" spans="1:12" s="1" customFormat="1" ht="15.75" customHeight="1" x14ac:dyDescent="0.2">
      <c r="A18" s="8">
        <v>8</v>
      </c>
      <c r="B18" s="9" t="s">
        <v>18</v>
      </c>
      <c r="C18" s="10" t="s">
        <v>5</v>
      </c>
      <c r="D18" s="67"/>
      <c r="E18" s="68"/>
      <c r="F18" s="69"/>
    </row>
    <row r="19" spans="1:12" s="1" customFormat="1" ht="13.5" customHeight="1" thickBot="1" x14ac:dyDescent="0.25">
      <c r="A19" s="8">
        <v>9</v>
      </c>
      <c r="B19" s="9" t="s">
        <v>9</v>
      </c>
      <c r="C19" s="10" t="s">
        <v>2</v>
      </c>
      <c r="D19" s="70"/>
      <c r="E19" s="71"/>
      <c r="F19" s="72"/>
    </row>
    <row r="20" spans="1:12" ht="16.5" customHeight="1" thickBot="1" x14ac:dyDescent="0.25">
      <c r="A20" s="19"/>
      <c r="B20" s="49" t="s">
        <v>24</v>
      </c>
      <c r="C20" s="50"/>
      <c r="D20" s="50"/>
      <c r="E20" s="51"/>
      <c r="F20" s="20">
        <f>SUM(F11:F19)</f>
        <v>0</v>
      </c>
    </row>
    <row r="21" spans="1:12" s="1" customFormat="1" ht="15" customHeight="1" thickBot="1" x14ac:dyDescent="0.25">
      <c r="A21" s="14" t="s">
        <v>8</v>
      </c>
      <c r="B21" s="52" t="s">
        <v>17</v>
      </c>
      <c r="C21" s="53"/>
      <c r="D21" s="53"/>
      <c r="E21" s="53"/>
      <c r="F21" s="54"/>
    </row>
    <row r="22" spans="1:12" s="1" customFormat="1" ht="47.25" customHeight="1" x14ac:dyDescent="0.2">
      <c r="A22" s="15">
        <v>1</v>
      </c>
      <c r="B22" s="16" t="s">
        <v>49</v>
      </c>
      <c r="C22" s="12" t="s">
        <v>1</v>
      </c>
      <c r="D22" s="17">
        <v>4630</v>
      </c>
      <c r="E22" s="13">
        <v>340</v>
      </c>
      <c r="F22" s="18">
        <f>D22*E22</f>
        <v>1574200</v>
      </c>
      <c r="L22" s="35"/>
    </row>
    <row r="23" spans="1:12" s="1" customFormat="1" ht="43.5" customHeight="1" x14ac:dyDescent="0.2">
      <c r="A23" s="15">
        <v>2</v>
      </c>
      <c r="B23" s="16" t="s">
        <v>52</v>
      </c>
      <c r="C23" s="12" t="s">
        <v>1</v>
      </c>
      <c r="D23" s="17">
        <v>264.60000000000002</v>
      </c>
      <c r="E23" s="13">
        <v>330</v>
      </c>
      <c r="F23" s="18">
        <f t="shared" ref="F23:F34" si="0">D23*E23</f>
        <v>87318.000000000015</v>
      </c>
      <c r="L23" s="35"/>
    </row>
    <row r="24" spans="1:12" s="1" customFormat="1" ht="47.25" customHeight="1" x14ac:dyDescent="0.2">
      <c r="A24" s="15">
        <v>3</v>
      </c>
      <c r="B24" s="16" t="s">
        <v>53</v>
      </c>
      <c r="C24" s="12" t="s">
        <v>1</v>
      </c>
      <c r="D24" s="17">
        <v>2149.5</v>
      </c>
      <c r="E24" s="13">
        <v>350</v>
      </c>
      <c r="F24" s="18">
        <f t="shared" si="0"/>
        <v>752325</v>
      </c>
      <c r="L24" s="35"/>
    </row>
    <row r="25" spans="1:12" s="1" customFormat="1" ht="43.5" customHeight="1" x14ac:dyDescent="0.2">
      <c r="A25" s="15">
        <v>4</v>
      </c>
      <c r="B25" s="16" t="s">
        <v>54</v>
      </c>
      <c r="C25" s="12" t="s">
        <v>1</v>
      </c>
      <c r="D25" s="17">
        <v>126.2</v>
      </c>
      <c r="E25" s="13">
        <v>320</v>
      </c>
      <c r="F25" s="18">
        <f t="shared" si="0"/>
        <v>40384</v>
      </c>
      <c r="L25" s="35"/>
    </row>
    <row r="26" spans="1:12" s="1" customFormat="1" ht="43.5" customHeight="1" x14ac:dyDescent="0.2">
      <c r="A26" s="15">
        <v>5</v>
      </c>
      <c r="B26" s="16" t="s">
        <v>55</v>
      </c>
      <c r="C26" s="12" t="s">
        <v>1</v>
      </c>
      <c r="D26" s="17">
        <v>230.5</v>
      </c>
      <c r="E26" s="13">
        <v>300</v>
      </c>
      <c r="F26" s="18">
        <f t="shared" si="0"/>
        <v>69150</v>
      </c>
      <c r="L26" s="35"/>
    </row>
    <row r="27" spans="1:12" s="1" customFormat="1" ht="15" customHeight="1" x14ac:dyDescent="0.2">
      <c r="A27" s="15">
        <v>6</v>
      </c>
      <c r="B27" s="9" t="s">
        <v>56</v>
      </c>
      <c r="C27" s="10" t="s">
        <v>4</v>
      </c>
      <c r="D27" s="17">
        <v>956</v>
      </c>
      <c r="E27" s="11">
        <v>50</v>
      </c>
      <c r="F27" s="18">
        <f t="shared" si="0"/>
        <v>47800</v>
      </c>
      <c r="L27" s="35"/>
    </row>
    <row r="28" spans="1:12" s="1" customFormat="1" ht="15" customHeight="1" x14ac:dyDescent="0.2">
      <c r="A28" s="15">
        <v>7</v>
      </c>
      <c r="B28" s="9" t="s">
        <v>39</v>
      </c>
      <c r="C28" s="10" t="s">
        <v>4</v>
      </c>
      <c r="D28" s="73" t="s">
        <v>62</v>
      </c>
      <c r="E28" s="74"/>
      <c r="F28" s="45"/>
      <c r="L28" s="35"/>
    </row>
    <row r="29" spans="1:12" s="1" customFormat="1" ht="15" customHeight="1" x14ac:dyDescent="0.2">
      <c r="A29" s="15">
        <v>8</v>
      </c>
      <c r="B29" s="9" t="s">
        <v>19</v>
      </c>
      <c r="C29" s="10" t="s">
        <v>4</v>
      </c>
      <c r="D29" s="17">
        <v>2543.6999999999998</v>
      </c>
      <c r="E29" s="11">
        <v>140</v>
      </c>
      <c r="F29" s="18">
        <f t="shared" si="0"/>
        <v>356118</v>
      </c>
      <c r="L29" s="35"/>
    </row>
    <row r="30" spans="1:12" s="1" customFormat="1" ht="15" customHeight="1" x14ac:dyDescent="0.2">
      <c r="A30" s="15">
        <v>9</v>
      </c>
      <c r="B30" s="9" t="s">
        <v>40</v>
      </c>
      <c r="C30" s="10" t="s">
        <v>41</v>
      </c>
      <c r="D30" s="17">
        <v>20</v>
      </c>
      <c r="E30" s="11">
        <v>19600</v>
      </c>
      <c r="F30" s="18">
        <f t="shared" si="0"/>
        <v>392000</v>
      </c>
      <c r="J30" s="35"/>
      <c r="L30" s="35"/>
    </row>
    <row r="31" spans="1:12" s="1" customFormat="1" ht="15" customHeight="1" x14ac:dyDescent="0.2">
      <c r="A31" s="15">
        <v>10</v>
      </c>
      <c r="B31" s="9" t="s">
        <v>42</v>
      </c>
      <c r="C31" s="10" t="s">
        <v>41</v>
      </c>
      <c r="D31" s="17">
        <v>30</v>
      </c>
      <c r="E31" s="11">
        <v>9600</v>
      </c>
      <c r="F31" s="18">
        <f t="shared" si="0"/>
        <v>288000</v>
      </c>
      <c r="J31" s="35"/>
      <c r="L31" s="35"/>
    </row>
    <row r="32" spans="1:12" s="1" customFormat="1" ht="15" customHeight="1" x14ac:dyDescent="0.2">
      <c r="A32" s="15">
        <v>11</v>
      </c>
      <c r="B32" s="9" t="s">
        <v>57</v>
      </c>
      <c r="C32" s="10" t="s">
        <v>43</v>
      </c>
      <c r="D32" s="17">
        <v>2</v>
      </c>
      <c r="E32" s="11">
        <v>50400</v>
      </c>
      <c r="F32" s="18">
        <f t="shared" si="0"/>
        <v>100800</v>
      </c>
      <c r="J32" s="35"/>
      <c r="L32" s="35"/>
    </row>
    <row r="33" spans="1:12" s="1" customFormat="1" ht="23.25" customHeight="1" x14ac:dyDescent="0.2">
      <c r="A33" s="15">
        <v>12</v>
      </c>
      <c r="B33" s="26" t="s">
        <v>58</v>
      </c>
      <c r="C33" s="12" t="s">
        <v>6</v>
      </c>
      <c r="D33" s="17">
        <v>1</v>
      </c>
      <c r="E33" s="13">
        <v>25000</v>
      </c>
      <c r="F33" s="18">
        <f t="shared" ref="F33" si="1">D33*E33</f>
        <v>25000</v>
      </c>
    </row>
    <row r="34" spans="1:12" s="1" customFormat="1" ht="25.5" customHeight="1" thickBot="1" x14ac:dyDescent="0.25">
      <c r="A34" s="15">
        <v>13</v>
      </c>
      <c r="B34" s="26" t="s">
        <v>28</v>
      </c>
      <c r="C34" s="12" t="s">
        <v>6</v>
      </c>
      <c r="D34" s="17">
        <v>1</v>
      </c>
      <c r="E34" s="13">
        <v>90000</v>
      </c>
      <c r="F34" s="18">
        <f t="shared" si="0"/>
        <v>90000</v>
      </c>
    </row>
    <row r="35" spans="1:12" ht="16.5" customHeight="1" thickBot="1" x14ac:dyDescent="0.25">
      <c r="A35" s="22"/>
      <c r="B35" s="50" t="s">
        <v>23</v>
      </c>
      <c r="C35" s="50"/>
      <c r="D35" s="50"/>
      <c r="E35" s="50"/>
      <c r="F35" s="24">
        <f>SUM(F22:F34)</f>
        <v>3823095</v>
      </c>
      <c r="L35" s="35"/>
    </row>
    <row r="36" spans="1:12" s="1" customFormat="1" ht="11.25" customHeight="1" thickBot="1" x14ac:dyDescent="0.25">
      <c r="A36" s="58"/>
      <c r="B36" s="59"/>
      <c r="C36" s="59"/>
      <c r="D36" s="59"/>
      <c r="E36" s="59"/>
      <c r="F36" s="60"/>
    </row>
    <row r="37" spans="1:12" ht="17.25" customHeight="1" thickBot="1" x14ac:dyDescent="0.25">
      <c r="A37" s="23"/>
      <c r="B37" s="47" t="s">
        <v>25</v>
      </c>
      <c r="C37" s="47"/>
      <c r="D37" s="47"/>
      <c r="E37" s="47"/>
      <c r="F37" s="28">
        <f>F20+F35</f>
        <v>3823095</v>
      </c>
    </row>
    <row r="38" spans="1:12" s="36" customFormat="1" x14ac:dyDescent="0.2">
      <c r="B38" s="29"/>
      <c r="C38" s="29"/>
      <c r="D38" s="29"/>
      <c r="E38" s="29"/>
      <c r="F38" s="29"/>
      <c r="G38" s="37"/>
    </row>
    <row r="39" spans="1:12" s="36" customFormat="1" x14ac:dyDescent="0.2">
      <c r="B39" s="29" t="s">
        <v>29</v>
      </c>
      <c r="C39" s="29"/>
      <c r="D39" s="29"/>
      <c r="E39" s="29"/>
      <c r="F39" s="29"/>
      <c r="G39" s="37"/>
    </row>
    <row r="40" spans="1:12" s="36" customFormat="1" ht="35.25" customHeight="1" x14ac:dyDescent="0.2">
      <c r="A40" s="38">
        <v>1</v>
      </c>
      <c r="B40" s="46" t="s">
        <v>30</v>
      </c>
      <c r="C40" s="46"/>
      <c r="D40" s="46"/>
      <c r="E40" s="46"/>
      <c r="F40" s="46"/>
      <c r="G40" s="37"/>
    </row>
    <row r="41" spans="1:12" s="36" customFormat="1" x14ac:dyDescent="0.2">
      <c r="A41" s="38">
        <v>2</v>
      </c>
      <c r="B41" s="39" t="s">
        <v>61</v>
      </c>
      <c r="C41" s="40"/>
      <c r="D41" s="41"/>
      <c r="E41" s="41"/>
      <c r="F41" s="41"/>
      <c r="G41" s="42"/>
    </row>
    <row r="42" spans="1:12" ht="27.75" customHeight="1" x14ac:dyDescent="0.2">
      <c r="A42" s="1"/>
      <c r="B42" s="7"/>
      <c r="C42" s="1"/>
      <c r="D42" s="1"/>
      <c r="E42" s="1"/>
      <c r="F42" s="2"/>
    </row>
    <row r="43" spans="1:12" ht="49.5" customHeight="1" x14ac:dyDescent="0.2">
      <c r="A43" s="1"/>
      <c r="B43" s="44" t="s">
        <v>60</v>
      </c>
      <c r="C43" s="1"/>
      <c r="D43" s="1"/>
      <c r="E43" s="1"/>
      <c r="F43" s="1"/>
      <c r="G43" s="2"/>
    </row>
    <row r="44" spans="1:12" ht="15.75" thickBot="1" x14ac:dyDescent="0.3">
      <c r="B44" s="30"/>
      <c r="G44" s="3"/>
    </row>
    <row r="45" spans="1:12" ht="15" x14ac:dyDescent="0.25">
      <c r="B45" s="30"/>
      <c r="C45" s="30"/>
      <c r="G45" s="3"/>
    </row>
    <row r="46" spans="1:12" x14ac:dyDescent="0.2">
      <c r="A46" s="1"/>
      <c r="B46" s="1"/>
      <c r="C46" s="1"/>
      <c r="D46" s="1"/>
      <c r="E46" s="1"/>
      <c r="F46" s="2"/>
    </row>
    <row r="56" spans="1:6" s="6" customFormat="1" x14ac:dyDescent="0.2">
      <c r="A56" s="5"/>
      <c r="B56" s="5"/>
      <c r="C56" s="5"/>
      <c r="D56" s="3"/>
      <c r="E56" s="3"/>
      <c r="F56" s="3"/>
    </row>
    <row r="60" spans="1:6" ht="13.5" customHeight="1" x14ac:dyDescent="0.2"/>
    <row r="77" spans="4:6" ht="19.5" customHeight="1" x14ac:dyDescent="0.2">
      <c r="D77" s="5"/>
      <c r="E77" s="5"/>
      <c r="F77" s="5"/>
    </row>
    <row r="81" spans="4:6" ht="72" customHeight="1" x14ac:dyDescent="0.2">
      <c r="D81" s="5"/>
      <c r="E81" s="5"/>
      <c r="F81" s="5"/>
    </row>
    <row r="84" spans="4:6" ht="13.5" customHeight="1" x14ac:dyDescent="0.2">
      <c r="D84" s="5"/>
      <c r="E84" s="5"/>
      <c r="F84" s="5"/>
    </row>
    <row r="85" spans="4:6" ht="13.5" customHeight="1" x14ac:dyDescent="0.2">
      <c r="D85" s="5"/>
      <c r="E85" s="5"/>
      <c r="F85" s="5"/>
    </row>
    <row r="86" spans="4:6" ht="13.5" customHeight="1" x14ac:dyDescent="0.2">
      <c r="D86" s="5"/>
      <c r="E86" s="5"/>
      <c r="F86" s="5"/>
    </row>
    <row r="92" spans="4:6" ht="31.5" customHeight="1" x14ac:dyDescent="0.2">
      <c r="D92" s="5"/>
      <c r="E92" s="5"/>
      <c r="F92" s="5"/>
    </row>
  </sheetData>
  <mergeCells count="16">
    <mergeCell ref="A2:F2"/>
    <mergeCell ref="A3:F3"/>
    <mergeCell ref="A5:F5"/>
    <mergeCell ref="A6:F6"/>
    <mergeCell ref="A4:F4"/>
    <mergeCell ref="B40:F40"/>
    <mergeCell ref="B37:E37"/>
    <mergeCell ref="A7:F7"/>
    <mergeCell ref="B20:E20"/>
    <mergeCell ref="B21:F21"/>
    <mergeCell ref="B10:F10"/>
    <mergeCell ref="B35:E35"/>
    <mergeCell ref="A36:F36"/>
    <mergeCell ref="B9:F9"/>
    <mergeCell ref="D11:F19"/>
    <mergeCell ref="D28:E28"/>
  </mergeCells>
  <phoneticPr fontId="22" type="noConversion"/>
  <pageMargins left="0.23622047244094491" right="0.23622047244094491" top="0.74803149606299213" bottom="0.74803149606299213" header="0.31496062992125984" footer="0.31496062992125984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D63D-28A3-4EE7-8A66-A23FDEE90BDA}">
  <dimension ref="B3:E14"/>
  <sheetViews>
    <sheetView workbookViewId="0">
      <selection activeCell="H17" sqref="H17"/>
    </sheetView>
  </sheetViews>
  <sheetFormatPr defaultRowHeight="12.75" x14ac:dyDescent="0.2"/>
  <cols>
    <col min="2" max="2" width="18" customWidth="1"/>
  </cols>
  <sheetData>
    <row r="3" spans="2:5" x14ac:dyDescent="0.2">
      <c r="B3" t="s">
        <v>31</v>
      </c>
      <c r="C3">
        <v>83.3</v>
      </c>
      <c r="E3">
        <v>42.65</v>
      </c>
    </row>
    <row r="4" spans="2:5" x14ac:dyDescent="0.2">
      <c r="B4" t="s">
        <v>32</v>
      </c>
      <c r="C4">
        <v>35.200000000000003</v>
      </c>
      <c r="E4">
        <v>19</v>
      </c>
    </row>
    <row r="5" spans="2:5" x14ac:dyDescent="0.2">
      <c r="B5" t="s">
        <v>33</v>
      </c>
      <c r="C5">
        <v>32.020000000000003</v>
      </c>
      <c r="E5">
        <v>5.12</v>
      </c>
    </row>
    <row r="6" spans="2:5" x14ac:dyDescent="0.2">
      <c r="B6" t="s">
        <v>34</v>
      </c>
      <c r="C6">
        <v>67.22</v>
      </c>
      <c r="E6">
        <v>17.8</v>
      </c>
    </row>
    <row r="7" spans="2:5" x14ac:dyDescent="0.2">
      <c r="B7" t="s">
        <v>35</v>
      </c>
      <c r="C7">
        <v>148.86000000000001</v>
      </c>
      <c r="E7">
        <v>44.26</v>
      </c>
    </row>
    <row r="8" spans="2:5" ht="28.5" customHeight="1" x14ac:dyDescent="0.2">
      <c r="B8" s="21" t="s">
        <v>36</v>
      </c>
      <c r="C8">
        <v>298.72000000000003</v>
      </c>
      <c r="E8">
        <v>70.569999999999993</v>
      </c>
    </row>
    <row r="9" spans="2:5" x14ac:dyDescent="0.2">
      <c r="B9" t="s">
        <v>37</v>
      </c>
      <c r="C9">
        <v>698</v>
      </c>
      <c r="E9">
        <v>160.6</v>
      </c>
    </row>
    <row r="10" spans="2:5" x14ac:dyDescent="0.2">
      <c r="B10" t="s">
        <v>34</v>
      </c>
      <c r="C10">
        <v>77.2</v>
      </c>
      <c r="E10">
        <v>15.53</v>
      </c>
    </row>
    <row r="11" spans="2:5" ht="13.5" thickBot="1" x14ac:dyDescent="0.25">
      <c r="B11" t="s">
        <v>38</v>
      </c>
      <c r="C11">
        <v>131.08000000000001</v>
      </c>
      <c r="D11">
        <v>165</v>
      </c>
      <c r="E11">
        <v>21.78</v>
      </c>
    </row>
    <row r="12" spans="2:5" ht="13.5" thickBot="1" x14ac:dyDescent="0.25">
      <c r="C12" s="43">
        <f>SUM(C3:C11)</f>
        <v>1571.6000000000001</v>
      </c>
      <c r="E12">
        <f>SUM(E3:E11)</f>
        <v>397.30999999999995</v>
      </c>
    </row>
    <row r="13" spans="2:5" ht="13.5" thickBot="1" x14ac:dyDescent="0.25"/>
    <row r="14" spans="2:5" ht="13.5" thickBot="1" x14ac:dyDescent="0.25">
      <c r="C14" s="43">
        <f>C12*1.05</f>
        <v>1650.1800000000003</v>
      </c>
      <c r="E14" s="43">
        <f>E12*1.1</f>
        <v>437.041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03.04.23</vt:lpstr>
      <vt:lpstr>Лист2</vt:lpstr>
      <vt:lpstr>'03.04.23'!Область_печати</vt:lpstr>
    </vt:vector>
  </TitlesOfParts>
  <Company>CTC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212</dc:creator>
  <cp:lastModifiedBy>Admin</cp:lastModifiedBy>
  <cp:lastPrinted>2018-10-04T13:32:22Z</cp:lastPrinted>
  <dcterms:created xsi:type="dcterms:W3CDTF">2007-07-12T17:53:37Z</dcterms:created>
  <dcterms:modified xsi:type="dcterms:W3CDTF">2025-03-22T14:36:21Z</dcterms:modified>
</cp:coreProperties>
</file>