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2023\1612 Богдановка UNDP\АВР\"/>
    </mc:Choice>
  </mc:AlternateContent>
  <xr:revisionPtr revIDLastSave="0" documentId="13_ncr:1_{B648D6AA-5FCA-468E-8513-A6114228CA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ВР кровля 26.03" sheetId="2" r:id="rId1"/>
  </sheets>
  <calcPr calcId="191029"/>
</workbook>
</file>

<file path=xl/calcChain.xml><?xml version="1.0" encoding="utf-8"?>
<calcChain xmlns="http://schemas.openxmlformats.org/spreadsheetml/2006/main">
  <c r="F10" i="2" l="1"/>
  <c r="F20" i="2"/>
  <c r="F19" i="2"/>
  <c r="F18" i="2"/>
  <c r="F11" i="2" l="1"/>
  <c r="F12" i="2"/>
  <c r="F4" i="2"/>
  <c r="F9" i="2"/>
  <c r="F8" i="2"/>
  <c r="F3" i="2" l="1"/>
  <c r="F5" i="2"/>
  <c r="F6" i="2"/>
  <c r="F13" i="2"/>
  <c r="F14" i="2"/>
  <c r="F15" i="2"/>
  <c r="F16" i="2"/>
  <c r="F2" i="2"/>
  <c r="D7" i="2"/>
  <c r="F7" i="2" s="1"/>
  <c r="F21" i="2" l="1"/>
</calcChain>
</file>

<file path=xl/sharedStrings.xml><?xml version="1.0" encoding="utf-8"?>
<sst xmlns="http://schemas.openxmlformats.org/spreadsheetml/2006/main" count="38" uniqueCount="26">
  <si>
    <t>Розбирання покриттів покрівлі з хвилястих азбестоцементних листів (з урахуванням вартості експлуатації всіх машин та механізмів)</t>
  </si>
  <si>
    <t>100м2</t>
  </si>
  <si>
    <t>Заміна кроквяних ніг із брусів (з урахуванням вартості експлуатації всіх машин та механізмів; матеріалів)</t>
  </si>
  <si>
    <t>100м</t>
  </si>
  <si>
    <t>Улаштування прокладної пароізоляції в один шар</t>
  </si>
  <si>
    <t>Улаштування жолобів підвісних з
оцинкованої сталі</t>
  </si>
  <si>
    <t>Навішування водостічних труб, колін,
відливів і лійок з готових елементів</t>
  </si>
  <si>
    <t xml:space="preserve"> Роздiл 1. Покрівля </t>
  </si>
  <si>
    <t>м3</t>
  </si>
  <si>
    <t>Розбираня цегляного мурування зовнішніх стін (0,15*0,25*60/2)</t>
  </si>
  <si>
    <t>Мурування окремих ділянок зовнішніх стін</t>
  </si>
  <si>
    <t>Улаштування цементної стяжки
товщиною 20 мм по бетонній основі
площею понад 20 м2</t>
  </si>
  <si>
    <t>м2</t>
  </si>
  <si>
    <t xml:space="preserve">Встановлення анкернх болтів </t>
  </si>
  <si>
    <t>шт.</t>
  </si>
  <si>
    <t>Антисептування водними сумішами дереви</t>
  </si>
  <si>
    <t>100м/п</t>
  </si>
  <si>
    <t>Заміна лат [решетування] з прозорами із брусків товщиною 50 мм + к</t>
  </si>
  <si>
    <t>Заміна лат [контррешетування] з прозорами із брусків товщиною 50 мм + к</t>
  </si>
  <si>
    <t>Приготовление розчн цементний М100</t>
  </si>
  <si>
    <t>Заміна мауерлата</t>
  </si>
  <si>
    <t>Підшивка покрівлі Профнастил оцинкований ПК-20</t>
  </si>
  <si>
    <t>Улаштування пароізоляційного шару плоских поверхонь з рубероида</t>
  </si>
  <si>
    <t>Установлення та розбирання зовнишних металевих трубчастих інвентарних риштувань при висоті приміщень до 6 м</t>
  </si>
  <si>
    <r>
      <t>Монтаж покрівельного покриття з
профільованого листа разом з</t>
    </r>
    <r>
      <rPr>
        <sz val="10"/>
        <color rgb="FFFF0000"/>
        <rFont val="Calibri"/>
        <family val="2"/>
        <charset val="204"/>
        <scheme val="minor"/>
      </rPr>
      <t xml:space="preserve"> гребнем, планка торцева, планка капельник, снеготримач.</t>
    </r>
  </si>
  <si>
    <t xml:space="preserve"> Роздiл 2. Влаштування водостічної системи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</si>
</sst>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.000"/>
  </numFmts>
  <fonts count="21" x14ac:knownFonts="1">
    <font>
      <sz val="10"/>
      <color rgb="FF000000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sz val="13"/>
      <name val="Calibri"/>
      <family val="2"/>
      <charset val="204"/>
      <scheme val="minor"/>
    </font>
    <font>
      <sz val="10"/>
      <color indexed="8"/>
      <name val="Calibri"/>
      <family val="2"/>
      <scheme val="minor"/>
    </font>
    <font>
      <sz val="12"/>
      <name val="Calibri"/>
      <family val="2"/>
      <charset val="204"/>
      <scheme val="minor"/>
    </font>
    <font>
      <sz val="10"/>
      <color indexed="8"/>
      <name val="Arial Cyr"/>
      <charset val="204"/>
    </font>
    <font>
      <sz val="8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00B050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4" fontId="2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 applyProtection="1">
      <alignment horizontal="center" vertical="top" wrapText="1"/>
      <protection locked="0"/>
    </xf>
    <xf numFmtId="4" fontId="8" fillId="0" borderId="0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4" fillId="0" borderId="0" xfId="0" applyFont="1" applyAlignment="1">
      <alignment horizontal="center" vertical="center"/>
    </xf>
    <xf numFmtId="0" fontId="13" fillId="0" borderId="1" xfId="6" applyFont="1" applyBorder="1" applyAlignment="1">
      <alignment horizontal="center" vertical="center"/>
    </xf>
    <xf numFmtId="0" fontId="13" fillId="0" borderId="1" xfId="6" applyFont="1" applyFill="1" applyBorder="1" applyAlignment="1">
      <alignment horizontal="center" vertical="center"/>
    </xf>
    <xf numFmtId="43" fontId="13" fillId="0" borderId="1" xfId="5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4" fontId="14" fillId="0" borderId="0" xfId="1" applyNumberFormat="1" applyFont="1" applyFill="1" applyBorder="1" applyAlignment="1">
      <alignment horizontal="center" vertical="top" wrapText="1"/>
    </xf>
    <xf numFmtId="4" fontId="15" fillId="5" borderId="1" xfId="0" applyNumberFormat="1" applyFont="1" applyFill="1" applyBorder="1" applyAlignment="1">
      <alignment horizontal="center" vertical="center" wrapText="1"/>
    </xf>
    <xf numFmtId="4" fontId="14" fillId="4" borderId="2" xfId="0" applyNumberFormat="1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4" fontId="4" fillId="0" borderId="1" xfId="0" applyNumberFormat="1" applyFont="1" applyBorder="1" applyAlignment="1">
      <alignment horizontal="left" vertical="top" wrapText="1"/>
    </xf>
    <xf numFmtId="0" fontId="4" fillId="0" borderId="0" xfId="0" applyFont="1"/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13" fillId="0" borderId="1" xfId="6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horizontal="left" vertical="top" wrapText="1"/>
    </xf>
    <xf numFmtId="4" fontId="20" fillId="2" borderId="1" xfId="0" applyNumberFormat="1" applyFont="1" applyFill="1" applyBorder="1" applyAlignment="1">
      <alignment horizontal="left" vertical="top"/>
    </xf>
    <xf numFmtId="2" fontId="13" fillId="0" borderId="1" xfId="6" applyNumberFormat="1" applyFont="1" applyBorder="1" applyAlignment="1">
      <alignment horizontal="center" vertical="center"/>
    </xf>
    <xf numFmtId="165" fontId="13" fillId="0" borderId="1" xfId="6" applyNumberFormat="1" applyFont="1" applyFill="1" applyBorder="1" applyAlignment="1">
      <alignment horizontal="center" vertical="center"/>
    </xf>
    <xf numFmtId="2" fontId="13" fillId="0" borderId="1" xfId="6" applyNumberFormat="1" applyFont="1" applyFill="1" applyBorder="1" applyAlignment="1">
      <alignment horizontal="center" vertical="center"/>
    </xf>
  </cellXfs>
  <cellStyles count="7">
    <cellStyle name="Normal 2" xfId="2" xr:uid="{8974E072-8E8A-4004-A17A-C8CE7A27A4AE}"/>
    <cellStyle name="Обычный" xfId="0" builtinId="0"/>
    <cellStyle name="Обычный 2" xfId="1" xr:uid="{8B9C2AFD-CF05-4CC8-A6CF-134129232981}"/>
    <cellStyle name="Обычный 3" xfId="3" xr:uid="{67687BBD-738E-45EE-ACEA-466B496A767B}"/>
    <cellStyle name="Обычный 4" xfId="6" xr:uid="{618E9BAF-460D-46E5-B6E1-1AC0327F1B74}"/>
    <cellStyle name="Финансовый" xfId="5" builtinId="3"/>
    <cellStyle name="Финансовый 2" xfId="4" xr:uid="{B577CD39-479E-41DF-9DE8-B21EA3622F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3DC08-2CFA-488E-85FA-E7E54A08DB1B}">
  <dimension ref="A1:N21"/>
  <sheetViews>
    <sheetView tabSelected="1" workbookViewId="0">
      <selection activeCell="C29" sqref="C29"/>
    </sheetView>
  </sheetViews>
  <sheetFormatPr defaultRowHeight="12.75" x14ac:dyDescent="0.2"/>
  <cols>
    <col min="1" max="1" width="8.28515625" customWidth="1"/>
    <col min="2" max="2" width="35.7109375" style="31" customWidth="1"/>
    <col min="3" max="3" width="13.5703125" style="11" customWidth="1"/>
    <col min="4" max="5" width="9.140625" style="11"/>
    <col min="6" max="6" width="17.28515625" style="11" customWidth="1"/>
    <col min="7" max="7" width="9.140625" style="11"/>
  </cols>
  <sheetData>
    <row r="1" spans="1:6" ht="17.25" x14ac:dyDescent="0.2">
      <c r="A1" s="3"/>
      <c r="B1" s="32" t="s">
        <v>7</v>
      </c>
      <c r="C1" s="40"/>
      <c r="D1" s="19"/>
      <c r="E1" s="20"/>
      <c r="F1" s="21"/>
    </row>
    <row r="2" spans="1:6" ht="51" x14ac:dyDescent="0.2">
      <c r="A2" s="33">
        <v>1</v>
      </c>
      <c r="B2" s="28" t="s">
        <v>0</v>
      </c>
      <c r="C2" s="4" t="s">
        <v>1</v>
      </c>
      <c r="D2" s="45">
        <v>6</v>
      </c>
      <c r="E2" s="12">
        <v>80</v>
      </c>
      <c r="F2" s="35">
        <f>D2*E2*100</f>
        <v>48000</v>
      </c>
    </row>
    <row r="3" spans="1:6" ht="38.25" x14ac:dyDescent="0.2">
      <c r="A3" s="33">
        <v>2</v>
      </c>
      <c r="B3" s="28" t="s">
        <v>2</v>
      </c>
      <c r="C3" s="4" t="s">
        <v>16</v>
      </c>
      <c r="D3" s="45">
        <v>7.2</v>
      </c>
      <c r="E3" s="12">
        <v>150</v>
      </c>
      <c r="F3" s="35">
        <f t="shared" ref="F3:F16" si="0">D3*E3*100</f>
        <v>108000</v>
      </c>
    </row>
    <row r="4" spans="1:6" x14ac:dyDescent="0.2">
      <c r="A4" s="33">
        <v>3</v>
      </c>
      <c r="B4" s="28" t="s">
        <v>20</v>
      </c>
      <c r="C4" s="4" t="s">
        <v>16</v>
      </c>
      <c r="D4" s="45">
        <v>0.6</v>
      </c>
      <c r="E4" s="12">
        <v>180</v>
      </c>
      <c r="F4" s="35">
        <f t="shared" si="0"/>
        <v>10800</v>
      </c>
    </row>
    <row r="5" spans="1:6" ht="25.5" x14ac:dyDescent="0.2">
      <c r="A5" s="33">
        <v>4</v>
      </c>
      <c r="B5" s="28" t="s">
        <v>17</v>
      </c>
      <c r="C5" s="4" t="s">
        <v>1</v>
      </c>
      <c r="D5" s="45">
        <v>6</v>
      </c>
      <c r="E5" s="12">
        <v>100</v>
      </c>
      <c r="F5" s="35">
        <f t="shared" si="0"/>
        <v>60000</v>
      </c>
    </row>
    <row r="6" spans="1:6" ht="38.25" x14ac:dyDescent="0.2">
      <c r="A6" s="33">
        <v>5</v>
      </c>
      <c r="B6" s="28" t="s">
        <v>18</v>
      </c>
      <c r="C6" s="4" t="s">
        <v>1</v>
      </c>
      <c r="D6" s="45">
        <v>6</v>
      </c>
      <c r="E6" s="12">
        <v>30</v>
      </c>
      <c r="F6" s="35">
        <f t="shared" si="0"/>
        <v>18000</v>
      </c>
    </row>
    <row r="7" spans="1:6" ht="25.5" x14ac:dyDescent="0.2">
      <c r="A7" s="33">
        <v>6</v>
      </c>
      <c r="B7" s="29" t="s">
        <v>9</v>
      </c>
      <c r="C7" s="6" t="s">
        <v>8</v>
      </c>
      <c r="D7" s="13">
        <f>0.15*0.25*60/2</f>
        <v>1.125</v>
      </c>
      <c r="E7" s="13">
        <v>700</v>
      </c>
      <c r="F7" s="35">
        <f>D7*E7</f>
        <v>787.5</v>
      </c>
    </row>
    <row r="8" spans="1:6" ht="25.5" x14ac:dyDescent="0.2">
      <c r="A8" s="33">
        <v>7</v>
      </c>
      <c r="B8" s="29" t="s">
        <v>10</v>
      </c>
      <c r="C8" s="6" t="s">
        <v>8</v>
      </c>
      <c r="D8" s="46">
        <v>1.125</v>
      </c>
      <c r="E8" s="13">
        <v>2120</v>
      </c>
      <c r="F8" s="35">
        <f>D8*E8</f>
        <v>2385</v>
      </c>
    </row>
    <row r="9" spans="1:6" x14ac:dyDescent="0.2">
      <c r="A9" s="33">
        <v>8</v>
      </c>
      <c r="B9" s="29" t="s">
        <v>19</v>
      </c>
      <c r="C9" s="6" t="s">
        <v>8</v>
      </c>
      <c r="D9" s="46">
        <v>0.27</v>
      </c>
      <c r="E9" s="13">
        <v>500</v>
      </c>
      <c r="F9" s="35">
        <f>D9*E9</f>
        <v>135</v>
      </c>
    </row>
    <row r="10" spans="1:6" ht="38.25" x14ac:dyDescent="0.2">
      <c r="A10" s="33">
        <v>9</v>
      </c>
      <c r="B10" s="41" t="s">
        <v>11</v>
      </c>
      <c r="C10" s="6" t="s">
        <v>12</v>
      </c>
      <c r="D10" s="47">
        <v>18</v>
      </c>
      <c r="E10" s="22">
        <v>150</v>
      </c>
      <c r="F10" s="35">
        <f>D10*E10</f>
        <v>2700</v>
      </c>
    </row>
    <row r="11" spans="1:6" ht="25.5" x14ac:dyDescent="0.2">
      <c r="A11" s="33">
        <v>10</v>
      </c>
      <c r="B11" s="42" t="s">
        <v>22</v>
      </c>
      <c r="C11" s="37" t="s">
        <v>12</v>
      </c>
      <c r="D11" s="47">
        <v>18</v>
      </c>
      <c r="E11" s="14">
        <v>45</v>
      </c>
      <c r="F11" s="35">
        <f>D11*E11</f>
        <v>810</v>
      </c>
    </row>
    <row r="12" spans="1:6" ht="21" customHeight="1" x14ac:dyDescent="0.2">
      <c r="A12" s="33">
        <v>11</v>
      </c>
      <c r="B12" s="29" t="s">
        <v>13</v>
      </c>
      <c r="C12" s="6" t="s">
        <v>14</v>
      </c>
      <c r="D12" s="47">
        <v>30</v>
      </c>
      <c r="E12" s="13">
        <v>40</v>
      </c>
      <c r="F12" s="35">
        <f>D12*E12</f>
        <v>1200</v>
      </c>
    </row>
    <row r="13" spans="1:6" ht="25.5" x14ac:dyDescent="0.2">
      <c r="A13" s="33">
        <v>12</v>
      </c>
      <c r="B13" s="28" t="s">
        <v>4</v>
      </c>
      <c r="C13" s="4" t="s">
        <v>1</v>
      </c>
      <c r="D13" s="45">
        <v>6</v>
      </c>
      <c r="E13" s="12">
        <v>45</v>
      </c>
      <c r="F13" s="35">
        <f t="shared" si="0"/>
        <v>27000</v>
      </c>
    </row>
    <row r="14" spans="1:6" ht="51" x14ac:dyDescent="0.2">
      <c r="A14" s="33">
        <v>13</v>
      </c>
      <c r="B14" s="28" t="s">
        <v>24</v>
      </c>
      <c r="C14" s="4" t="s">
        <v>1</v>
      </c>
      <c r="D14" s="12">
        <v>6</v>
      </c>
      <c r="E14" s="12">
        <v>180</v>
      </c>
      <c r="F14" s="35">
        <f t="shared" si="0"/>
        <v>108000</v>
      </c>
    </row>
    <row r="15" spans="1:6" ht="37.5" customHeight="1" x14ac:dyDescent="0.2">
      <c r="A15" s="33">
        <v>14</v>
      </c>
      <c r="B15" s="28" t="s">
        <v>21</v>
      </c>
      <c r="C15" s="4" t="s">
        <v>3</v>
      </c>
      <c r="D15" s="12">
        <v>0.6</v>
      </c>
      <c r="E15" s="12">
        <v>200</v>
      </c>
      <c r="F15" s="35">
        <f t="shared" si="0"/>
        <v>12000</v>
      </c>
    </row>
    <row r="16" spans="1:6" ht="25.5" x14ac:dyDescent="0.2">
      <c r="A16" s="33">
        <v>15</v>
      </c>
      <c r="B16" s="29" t="s">
        <v>15</v>
      </c>
      <c r="C16" s="37" t="s">
        <v>1</v>
      </c>
      <c r="D16" s="13">
        <v>5.2</v>
      </c>
      <c r="E16" s="13">
        <v>10</v>
      </c>
      <c r="F16" s="35">
        <f t="shared" si="0"/>
        <v>5200</v>
      </c>
    </row>
    <row r="17" spans="1:14" ht="15.75" x14ac:dyDescent="0.2">
      <c r="A17" s="34">
        <v>16</v>
      </c>
      <c r="B17" s="44" t="s">
        <v>25</v>
      </c>
      <c r="C17" s="2"/>
      <c r="D17" s="23"/>
      <c r="E17" s="24"/>
      <c r="F17" s="25"/>
    </row>
    <row r="18" spans="1:14" ht="25.5" x14ac:dyDescent="0.2">
      <c r="A18" s="33">
        <v>17</v>
      </c>
      <c r="B18" s="30" t="s">
        <v>5</v>
      </c>
      <c r="C18" s="1" t="s">
        <v>3</v>
      </c>
      <c r="D18" s="26">
        <v>0.6</v>
      </c>
      <c r="E18" s="27">
        <v>250</v>
      </c>
      <c r="F18" s="27">
        <f>D18*E18*100</f>
        <v>15000</v>
      </c>
    </row>
    <row r="19" spans="1:14" ht="25.5" x14ac:dyDescent="0.2">
      <c r="A19" s="33">
        <v>18</v>
      </c>
      <c r="B19" s="30" t="s">
        <v>6</v>
      </c>
      <c r="C19" s="1" t="s">
        <v>3</v>
      </c>
      <c r="D19" s="26">
        <v>0.6</v>
      </c>
      <c r="E19" s="27">
        <v>250</v>
      </c>
      <c r="F19" s="27">
        <f>D19*E19*100</f>
        <v>15000</v>
      </c>
    </row>
    <row r="20" spans="1:14" ht="54.75" customHeight="1" x14ac:dyDescent="0.2">
      <c r="A20" s="33">
        <v>19</v>
      </c>
      <c r="B20" s="36" t="s">
        <v>23</v>
      </c>
      <c r="C20" s="38" t="s">
        <v>12</v>
      </c>
      <c r="D20" s="15">
        <v>600</v>
      </c>
      <c r="E20" s="16">
        <v>50</v>
      </c>
      <c r="F20" s="35">
        <f>D20*E20</f>
        <v>30000</v>
      </c>
      <c r="G20" s="17"/>
      <c r="H20" s="7"/>
      <c r="I20" s="8"/>
      <c r="J20" s="7"/>
      <c r="K20" s="9"/>
      <c r="L20" s="8"/>
      <c r="M20" s="7"/>
      <c r="N20" s="10"/>
    </row>
    <row r="21" spans="1:14" ht="17.25" x14ac:dyDescent="0.2">
      <c r="A21" s="5"/>
      <c r="B21" s="43"/>
      <c r="C21" s="39"/>
      <c r="D21" s="18"/>
      <c r="E21" s="18"/>
      <c r="F21" s="18">
        <f>SUM(F2:F20)</f>
        <v>465017.5</v>
      </c>
    </row>
  </sheetData>
  <protectedRanges>
    <protectedRange password="C64B" sqref="B1:C1" name="Диапазон1_32_2_5"/>
    <protectedRange password="C64B" sqref="D1:F1" name="Диапазон1_48_8_5"/>
    <protectedRange password="C64B" sqref="C16" name="Диапазон1_37_4_5"/>
    <protectedRange password="DEB5" sqref="B15:C15 B16" name="Диапазон9_1_5_5"/>
    <protectedRange password="DEB5" sqref="B12:C14 C10 B2:C9" name="Диапазон9_1_6_5"/>
    <protectedRange password="C64B" sqref="B20:C20" name="Диапазон1_41_2"/>
    <protectedRange password="C64B" sqref="E20 I20 K20:L20" name="Диапазон1_48_14_1"/>
  </protectedRange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АВР кровля 26.03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</dc:creator>
  <cp:lastModifiedBy>Василий Чеботок</cp:lastModifiedBy>
  <cp:lastPrinted>2025-01-06T15:36:38Z</cp:lastPrinted>
  <dcterms:created xsi:type="dcterms:W3CDTF">2023-08-15T13:50:47Z</dcterms:created>
  <dcterms:modified xsi:type="dcterms:W3CDTF">2025-03-26T08:31:47Z</dcterms:modified>
</cp:coreProperties>
</file>