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DC118E2-381F-4CD1-B06C-EC69B90D92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ТЗ_зб_пагорб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4" l="1"/>
  <c r="D19" i="4"/>
  <c r="D9" i="4"/>
  <c r="D8" i="4"/>
  <c r="D17" i="4"/>
  <c r="D16" i="4"/>
  <c r="D10" i="4"/>
  <c r="D11" i="4"/>
  <c r="D12" i="4"/>
  <c r="D13" i="4"/>
  <c r="D20" i="4" l="1"/>
  <c r="D15" i="4" l="1"/>
  <c r="D14" i="4"/>
</calcChain>
</file>

<file path=xl/sharedStrings.xml><?xml version="1.0" encoding="utf-8"?>
<sst xmlns="http://schemas.openxmlformats.org/spreadsheetml/2006/main" count="53" uniqueCount="42">
  <si>
    <t>№ п/п</t>
  </si>
  <si>
    <t>Найменування робіт і матеріалів</t>
  </si>
  <si>
    <t>Од. виміру</t>
  </si>
  <si>
    <t>Кількість</t>
  </si>
  <si>
    <t>РОБОТИ</t>
  </si>
  <si>
    <t>м3</t>
  </si>
  <si>
    <t>1</t>
  </si>
  <si>
    <t>1.2</t>
  </si>
  <si>
    <t>м2</t>
  </si>
  <si>
    <t>1.3</t>
  </si>
  <si>
    <t>1.4</t>
  </si>
  <si>
    <t>1.5</t>
  </si>
  <si>
    <t>Влаштування бетонної підготовки  товщ.=80мм</t>
  </si>
  <si>
    <t>1.6</t>
  </si>
  <si>
    <t>1.1</t>
  </si>
  <si>
    <t>1.7</t>
  </si>
  <si>
    <t>1.8</t>
  </si>
  <si>
    <t>1.9</t>
  </si>
  <si>
    <t>на виконання комплексу робіт по влаштуванню монолітних конструкцій дитячого майданчику</t>
  </si>
  <si>
    <t>Влаштування залізобетонної плити Пм-01</t>
  </si>
  <si>
    <t>Влаштування залізобетонної плити Пм-02</t>
  </si>
  <si>
    <t>Влаштування залізобетонної плити похилої Пмп-01</t>
  </si>
  <si>
    <t>Влаштування стін монолітних Стп-01, Стп-02, Стп-03, Стп-04, Стп-05, Стп-06, Стп-07, Стп-08, Стп-09, Стп-10, Стп-11,</t>
  </si>
  <si>
    <t>Влаштування залізобетонних конструкцій дитячого майданчику</t>
  </si>
  <si>
    <t>Улаштування гідроізоляційної плівки ПВХ</t>
  </si>
  <si>
    <t>Улаштування штроб/швів коміркою 6*6 мм і заповнення герметиком</t>
  </si>
  <si>
    <t>м.п</t>
  </si>
  <si>
    <t>Пошарове ущільнення грунту під кутом від 30⁰ до 40⁰ (ускладнено)</t>
  </si>
  <si>
    <t>Засипка грунтом під плиту Пмп-01 під кутом від 30⁰ до 40⁰</t>
  </si>
  <si>
    <t>1.10</t>
  </si>
  <si>
    <t>1.11</t>
  </si>
  <si>
    <t>Влаштування щебеневої основи товщиною 120 мм</t>
  </si>
  <si>
    <t>Пошарове ущільнення щебеневої основи віброплитою(500кг) до проектної відмітки</t>
  </si>
  <si>
    <t>Шліфовка бетонної поверхні</t>
  </si>
  <si>
    <t>Грунтування бетонної поверхні</t>
  </si>
  <si>
    <t>Засипка піску в пісочницю</t>
  </si>
  <si>
    <t>1.12</t>
  </si>
  <si>
    <t>1.13</t>
  </si>
  <si>
    <t>1.14</t>
  </si>
  <si>
    <t>Комерційна Пропозиція</t>
  </si>
  <si>
    <t xml:space="preserve">ціна,  грн </t>
  </si>
  <si>
    <t xml:space="preserve">разом, грн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</si>
</sst>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rgb="FF1F497D"/>
      <name val="Calibri"/>
      <family val="2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9" fillId="0" borderId="0"/>
  </cellStyleXfs>
  <cellXfs count="3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right" vertical="center" wrapText="1"/>
    </xf>
    <xf numFmtId="43" fontId="8" fillId="0" borderId="2" xfId="0" applyNumberFormat="1" applyFont="1" applyBorder="1" applyAlignment="1">
      <alignment vertical="center" wrapText="1"/>
    </xf>
    <xf numFmtId="2" fontId="7" fillId="2" borderId="2" xfId="1" applyNumberFormat="1" applyFont="1" applyFill="1" applyBorder="1" applyAlignment="1">
      <alignment vertical="center" wrapText="1"/>
    </xf>
    <xf numFmtId="2" fontId="3" fillId="2" borderId="2" xfId="1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7" fillId="0" borderId="2" xfId="1" applyNumberFormat="1" applyFont="1" applyFill="1" applyBorder="1" applyAlignment="1">
      <alignment horizontal="right" vertical="center" wrapText="1"/>
    </xf>
    <xf numFmtId="2" fontId="3" fillId="2" borderId="2" xfId="1" applyNumberFormat="1" applyFont="1" applyFill="1" applyBorder="1" applyAlignment="1">
      <alignment horizontal="right" vertical="center" wrapText="1"/>
    </xf>
    <xf numFmtId="2" fontId="2" fillId="3" borderId="2" xfId="1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2" fontId="5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">
    <cellStyle name="Excel Built-in Normal" xfId="2" xr:uid="{00000000-0005-0000-0000-000000000000}"/>
    <cellStyle name="Обычный" xfId="0" builtinId="0"/>
    <cellStyle name="Обычный 4" xfId="3" xr:uid="{D9C4E159-2461-4F10-BFAB-873F03F583D6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8FDF7-33C9-4039-A883-225BF68FBB0B}">
  <sheetPr>
    <tabColor rgb="FF92D050"/>
  </sheetPr>
  <dimension ref="A1:N21"/>
  <sheetViews>
    <sheetView tabSelected="1" zoomScale="115" zoomScaleNormal="115" workbookViewId="0">
      <selection activeCell="J14" sqref="J14:J15"/>
    </sheetView>
  </sheetViews>
  <sheetFormatPr defaultColWidth="9.109375" defaultRowHeight="13.2" x14ac:dyDescent="0.25"/>
  <cols>
    <col min="1" max="1" width="7.5546875" style="8" customWidth="1"/>
    <col min="2" max="2" width="62.6640625" style="8" customWidth="1"/>
    <col min="3" max="3" width="8.6640625" style="8" customWidth="1"/>
    <col min="4" max="4" width="11.6640625" style="8" customWidth="1"/>
    <col min="5" max="6" width="13.88671875" style="8" customWidth="1"/>
    <col min="7" max="16384" width="9.109375" style="8"/>
  </cols>
  <sheetData>
    <row r="1" spans="1:14" x14ac:dyDescent="0.25">
      <c r="A1" s="28" t="s">
        <v>39</v>
      </c>
      <c r="B1" s="28"/>
      <c r="C1" s="28"/>
      <c r="D1" s="28"/>
      <c r="E1" s="28"/>
      <c r="F1" s="28"/>
    </row>
    <row r="2" spans="1:14" x14ac:dyDescent="0.25">
      <c r="A2" s="30" t="s">
        <v>18</v>
      </c>
      <c r="B2" s="30"/>
      <c r="C2" s="30"/>
      <c r="D2" s="30"/>
      <c r="E2" s="30"/>
      <c r="F2" s="30"/>
    </row>
    <row r="3" spans="1:14" x14ac:dyDescent="0.25">
      <c r="A3" s="6"/>
      <c r="B3" s="7"/>
      <c r="C3" s="9"/>
      <c r="D3" s="7"/>
      <c r="E3" s="11"/>
      <c r="F3" s="11"/>
    </row>
    <row r="4" spans="1:14" x14ac:dyDescent="0.25">
      <c r="A4" s="31" t="s">
        <v>0</v>
      </c>
      <c r="B4" s="31" t="s">
        <v>1</v>
      </c>
      <c r="C4" s="32" t="s">
        <v>2</v>
      </c>
      <c r="D4" s="32" t="s">
        <v>3</v>
      </c>
      <c r="E4" s="34" t="s">
        <v>4</v>
      </c>
      <c r="F4" s="35"/>
    </row>
    <row r="5" spans="1:14" ht="14.4" x14ac:dyDescent="0.25">
      <c r="A5" s="31"/>
      <c r="B5" s="31"/>
      <c r="C5" s="33"/>
      <c r="D5" s="33"/>
      <c r="E5" s="1" t="s">
        <v>40</v>
      </c>
      <c r="F5" s="1" t="s">
        <v>41</v>
      </c>
      <c r="H5" s="12"/>
    </row>
    <row r="6" spans="1:14" ht="15" customHeight="1" x14ac:dyDescent="0.25">
      <c r="A6" s="1">
        <v>1</v>
      </c>
      <c r="B6" s="1">
        <v>2</v>
      </c>
      <c r="C6" s="1">
        <v>3</v>
      </c>
      <c r="D6" s="1">
        <v>5</v>
      </c>
      <c r="E6" s="1">
        <v>6</v>
      </c>
      <c r="F6" s="1">
        <v>7</v>
      </c>
      <c r="H6" s="29"/>
      <c r="I6" s="29"/>
      <c r="J6" s="29"/>
      <c r="K6" s="29"/>
      <c r="L6" s="29"/>
      <c r="M6" s="26"/>
      <c r="N6" s="26"/>
    </row>
    <row r="7" spans="1:14" ht="34.5" customHeight="1" x14ac:dyDescent="0.25">
      <c r="A7" s="5" t="s">
        <v>6</v>
      </c>
      <c r="B7" s="10" t="s">
        <v>23</v>
      </c>
      <c r="C7" s="10"/>
      <c r="D7" s="27"/>
      <c r="E7" s="17"/>
      <c r="F7" s="17"/>
      <c r="H7" s="29"/>
      <c r="I7" s="29"/>
      <c r="J7" s="29"/>
      <c r="K7" s="29"/>
      <c r="L7" s="29"/>
      <c r="M7" s="26"/>
      <c r="N7" s="26"/>
    </row>
    <row r="8" spans="1:14" ht="24" customHeight="1" x14ac:dyDescent="0.25">
      <c r="A8" s="2" t="s">
        <v>14</v>
      </c>
      <c r="B8" s="3" t="s">
        <v>31</v>
      </c>
      <c r="C8" s="15" t="s">
        <v>8</v>
      </c>
      <c r="D8" s="24">
        <f>(73.8/0.2+162.75/0.15)</f>
        <v>1454</v>
      </c>
      <c r="E8" s="23"/>
      <c r="F8" s="23"/>
      <c r="H8" s="29"/>
      <c r="I8" s="29"/>
      <c r="J8" s="29"/>
      <c r="K8" s="29"/>
      <c r="L8" s="29"/>
      <c r="M8" s="26"/>
      <c r="N8" s="26"/>
    </row>
    <row r="9" spans="1:14" ht="24" customHeight="1" x14ac:dyDescent="0.25">
      <c r="A9" s="2" t="s">
        <v>7</v>
      </c>
      <c r="B9" s="3" t="s">
        <v>32</v>
      </c>
      <c r="C9" s="15" t="s">
        <v>8</v>
      </c>
      <c r="D9" s="24">
        <f>(73.8/0.2+162.75/0.15)</f>
        <v>1454</v>
      </c>
      <c r="E9" s="23"/>
      <c r="F9" s="23"/>
      <c r="H9" s="26"/>
      <c r="I9" s="26"/>
      <c r="J9" s="26"/>
      <c r="K9" s="26"/>
      <c r="L9" s="26"/>
      <c r="M9" s="26"/>
      <c r="N9" s="26"/>
    </row>
    <row r="10" spans="1:14" ht="12.75" customHeight="1" x14ac:dyDescent="0.25">
      <c r="A10" s="25" t="s">
        <v>9</v>
      </c>
      <c r="B10" s="3" t="s">
        <v>24</v>
      </c>
      <c r="C10" s="4" t="s">
        <v>8</v>
      </c>
      <c r="D10" s="24">
        <f>(73.8/0.2+162.75/0.15)</f>
        <v>1454</v>
      </c>
      <c r="E10" s="18"/>
      <c r="F10" s="19"/>
      <c r="H10" s="26"/>
      <c r="I10" s="26"/>
      <c r="J10" s="26"/>
      <c r="K10" s="26"/>
      <c r="L10" s="26"/>
      <c r="M10" s="26"/>
      <c r="N10" s="26"/>
    </row>
    <row r="11" spans="1:14" x14ac:dyDescent="0.25">
      <c r="A11" s="25" t="s">
        <v>10</v>
      </c>
      <c r="B11" s="3" t="s">
        <v>12</v>
      </c>
      <c r="C11" s="4" t="s">
        <v>5</v>
      </c>
      <c r="D11" s="14">
        <f>54.25+15.35</f>
        <v>69.599999999999994</v>
      </c>
      <c r="E11" s="16"/>
      <c r="F11" s="16"/>
    </row>
    <row r="12" spans="1:14" x14ac:dyDescent="0.25">
      <c r="A12" s="25" t="s">
        <v>11</v>
      </c>
      <c r="B12" s="3" t="s">
        <v>19</v>
      </c>
      <c r="C12" s="4" t="s">
        <v>5</v>
      </c>
      <c r="D12" s="13">
        <f>162.75</f>
        <v>162.75</v>
      </c>
      <c r="E12" s="16"/>
      <c r="F12" s="16"/>
    </row>
    <row r="13" spans="1:14" x14ac:dyDescent="0.25">
      <c r="A13" s="25" t="s">
        <v>13</v>
      </c>
      <c r="B13" s="3" t="s">
        <v>20</v>
      </c>
      <c r="C13" s="4" t="s">
        <v>5</v>
      </c>
      <c r="D13" s="13">
        <f>61.4</f>
        <v>61.4</v>
      </c>
      <c r="E13" s="16"/>
      <c r="F13" s="16"/>
    </row>
    <row r="14" spans="1:14" x14ac:dyDescent="0.25">
      <c r="A14" s="25" t="s">
        <v>15</v>
      </c>
      <c r="B14" s="3" t="s">
        <v>21</v>
      </c>
      <c r="C14" s="4" t="s">
        <v>5</v>
      </c>
      <c r="D14" s="13">
        <f>73.8</f>
        <v>73.8</v>
      </c>
      <c r="E14" s="16"/>
      <c r="F14" s="16"/>
    </row>
    <row r="15" spans="1:14" ht="26.4" x14ac:dyDescent="0.25">
      <c r="A15" s="25" t="s">
        <v>16</v>
      </c>
      <c r="B15" s="3" t="s">
        <v>22</v>
      </c>
      <c r="C15" s="4" t="s">
        <v>5</v>
      </c>
      <c r="D15" s="13">
        <f>0.15+0.55+1.19+1.73+2.1+2.27+2.19+1.92+1.4+0.8+0.3</f>
        <v>14.600000000000001</v>
      </c>
      <c r="E15" s="16"/>
      <c r="F15" s="16"/>
    </row>
    <row r="16" spans="1:14" x14ac:dyDescent="0.25">
      <c r="A16" s="25" t="s">
        <v>17</v>
      </c>
      <c r="B16" s="3" t="s">
        <v>28</v>
      </c>
      <c r="C16" s="4" t="s">
        <v>5</v>
      </c>
      <c r="D16" s="24">
        <f>((9.445+1.365)*2.78)/2*((23.6+29.8+32.4)*0.65)</f>
        <v>837.99444300000016</v>
      </c>
      <c r="E16" s="22"/>
      <c r="F16" s="23"/>
    </row>
    <row r="17" spans="1:6" ht="21" customHeight="1" x14ac:dyDescent="0.25">
      <c r="A17" s="25" t="s">
        <v>29</v>
      </c>
      <c r="B17" s="3" t="s">
        <v>27</v>
      </c>
      <c r="C17" s="4" t="s">
        <v>8</v>
      </c>
      <c r="D17" s="24">
        <f>73.8/0.2</f>
        <v>368.99999999999994</v>
      </c>
      <c r="E17" s="22"/>
      <c r="F17" s="23"/>
    </row>
    <row r="18" spans="1:6" ht="21" customHeight="1" x14ac:dyDescent="0.25">
      <c r="A18" s="25" t="s">
        <v>30</v>
      </c>
      <c r="B18" s="20" t="s">
        <v>25</v>
      </c>
      <c r="C18" s="21" t="s">
        <v>26</v>
      </c>
      <c r="D18" s="24">
        <v>1040</v>
      </c>
      <c r="E18" s="23"/>
      <c r="F18" s="23"/>
    </row>
    <row r="19" spans="1:6" ht="21" customHeight="1" x14ac:dyDescent="0.25">
      <c r="A19" s="25" t="s">
        <v>36</v>
      </c>
      <c r="B19" s="20" t="s">
        <v>33</v>
      </c>
      <c r="C19" s="21" t="s">
        <v>8</v>
      </c>
      <c r="D19" s="24">
        <f>73.8/0.2+162.75/0.15</f>
        <v>1454</v>
      </c>
      <c r="E19" s="23"/>
      <c r="F19" s="23"/>
    </row>
    <row r="20" spans="1:6" ht="21" customHeight="1" x14ac:dyDescent="0.25">
      <c r="A20" s="25" t="s">
        <v>37</v>
      </c>
      <c r="B20" s="20" t="s">
        <v>34</v>
      </c>
      <c r="C20" s="21" t="s">
        <v>8</v>
      </c>
      <c r="D20" s="24">
        <f>D19</f>
        <v>1454</v>
      </c>
      <c r="E20" s="23"/>
      <c r="F20" s="23"/>
    </row>
    <row r="21" spans="1:6" ht="21" customHeight="1" x14ac:dyDescent="0.25">
      <c r="A21" s="25" t="s">
        <v>38</v>
      </c>
      <c r="B21" s="20" t="s">
        <v>35</v>
      </c>
      <c r="C21" s="21" t="s">
        <v>5</v>
      </c>
      <c r="D21" s="24">
        <f>8*4*0.51</f>
        <v>16.32</v>
      </c>
      <c r="E21" s="23"/>
      <c r="F21" s="23"/>
    </row>
  </sheetData>
  <mergeCells count="8">
    <mergeCell ref="A2:F2"/>
    <mergeCell ref="A4:A5"/>
    <mergeCell ref="B4:B5"/>
    <mergeCell ref="C4:C5"/>
    <mergeCell ref="D4:D5"/>
    <mergeCell ref="E4:F4"/>
    <mergeCell ref="A1:F1"/>
    <mergeCell ref="H6:L8"/>
  </mergeCells>
  <phoneticPr fontId="1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ТЗ_зб_пагорб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Олексій Волошиненко</dc:creator>
  <cp:lastModifiedBy>User</cp:lastModifiedBy>
  <dcterms:created xsi:type="dcterms:W3CDTF">2015-06-05T18:19:34Z</dcterms:created>
  <dcterms:modified xsi:type="dcterms:W3CDTF">2025-05-26T05:06:38Z</dcterms:modified>
</cp:coreProperties>
</file>