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codeName="ЭтаКнига"/>
  <mc:AlternateContent xmlns:mc="http://schemas.openxmlformats.org/markup-compatibility/2006">
    <mc:Choice Requires="x15">
      <x15ac:absPath xmlns:x15ac="http://schemas.microsoft.com/office/spreadsheetml/2010/11/ac" url="C:\Users\d.matsak\Desktop\"/>
    </mc:Choice>
  </mc:AlternateContent>
  <xr:revisionPtr revIDLastSave="0" documentId="13_ncr:1_{5A89B7B1-4696-4B63-8750-C23C87664D1D}" xr6:coauthVersionLast="45" xr6:coauthVersionMax="45" xr10:uidLastSave="{00000000-0000-0000-0000-000000000000}"/>
  <bookViews>
    <workbookView xWindow="-108" yWindow="-108" windowWidth="23256" windowHeight="12576" xr2:uid="{00000000-000D-0000-FFFF-FFFF00000000}"/>
  </bookViews>
  <sheets>
    <sheet name="Annex A.5" sheetId="48"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7" i="48" l="1"/>
  <c r="I36" i="48"/>
  <c r="I35" i="48"/>
  <c r="I34" i="48"/>
  <c r="I33" i="48"/>
  <c r="I32" i="48"/>
  <c r="I31" i="48"/>
  <c r="I30" i="48"/>
  <c r="I29" i="48"/>
  <c r="I28" i="48"/>
  <c r="G27" i="48"/>
  <c r="I27" i="48" s="1"/>
  <c r="I26" i="48"/>
  <c r="I25" i="48"/>
  <c r="I24" i="48"/>
  <c r="I23" i="48"/>
  <c r="I22" i="48"/>
  <c r="I21" i="48"/>
  <c r="I20" i="48"/>
  <c r="I19" i="48"/>
  <c r="I18" i="48"/>
  <c r="I17" i="48"/>
  <c r="I16" i="48"/>
  <c r="I15" i="48"/>
  <c r="I14" i="48"/>
  <c r="I13" i="48"/>
  <c r="I12" i="48"/>
  <c r="I11" i="48"/>
  <c r="I10" i="48"/>
  <c r="I9" i="48"/>
  <c r="I8" i="48"/>
  <c r="I38" i="48" l="1"/>
  <c r="J38" i="48" s="1"/>
</calcChain>
</file>

<file path=xl/sharedStrings.xml><?xml version="1.0" encoding="utf-8"?>
<sst xmlns="http://schemas.openxmlformats.org/spreadsheetml/2006/main" count="129" uniqueCount="104">
  <si>
    <t>No.</t>
  </si>
  <si>
    <t xml:space="preserve"> Найменування робіт</t>
  </si>
  <si>
    <t>Специфікація</t>
  </si>
  <si>
    <t xml:space="preserve">Одиниця
</t>
  </si>
  <si>
    <t>Кількість</t>
  </si>
  <si>
    <t>Ціна одиниці</t>
  </si>
  <si>
    <t>Сума</t>
  </si>
  <si>
    <t>1.1</t>
  </si>
  <si>
    <t>Демонтаж пошкоджених конструкцій</t>
  </si>
  <si>
    <t>Включає всі необхідні роботи по демонтажу дерев`яних, металопластікових, алюмінієвих та дверних конструкцій.</t>
  </si>
  <si>
    <t>м2</t>
  </si>
  <si>
    <t>1.2</t>
  </si>
  <si>
    <t>Завантаження та вивезення будівельного сміття на офіційний полігон</t>
  </si>
  <si>
    <t>Прибирання, завантаження та вивезення сміття необхідно проводити відповідно до порядку поводження з відходами, включаючи всі необхідні роботи. Демонтовані конструкції необхідно вивезти на офіційне сміттєзвалище.</t>
  </si>
  <si>
    <t>м3</t>
  </si>
  <si>
    <t>1.5</t>
  </si>
  <si>
    <t>Постачання, доставка та встановлення металопластікових дверей ПВХ вхідної групи, однокамерним склопакетом або сендвіч, з ручкою, замком та трьома  ключами</t>
  </si>
  <si>
    <t>Постачання, доставка до кінцевого споживача та встановлення  металопластикових дверей з однокамерним склопакетом та/або сендвіч-панелями для приватних будинків, багатоквартирних будинків та інфраструктурних об'єктів (Профіль: 5-6 камерний, металопластиковий, колір - білий, ТМ (Rehau, ЕКІРАZН, WDS), монтажна глибина - 70 мм з алюмінієвим порогом. Армування: стальний профіль з товщиною стінки не менше 1,5 мм (підтверджений розрахунками з урахуванням вітрових навантажень, ваги та габаритних розмірів конструкцій). Поворотно-відкидна фурнітура європейського виробництва (MAKO, ROTO, SIEGENIA) або аналогічна. Матеріалом ручки є алюміній або алюмінієвий сплав. Двокамерний склопакет з товщиною скла 4 мм і з формулою не нижче 4i/16Ar/4і (з енергозберігаючим покриттям), товщина склопакета складає мінімум 24 мм. Коефіцієнт опору теплопровідності становить не менше 0,7 м2К/Вт.   За домовленістю можливо замість склопакету застосовувати сендвіч панель. З зовнішньої та внутрішньої сторони двері нанести на монтажний шов герметик з технічними характеристиками, які забезпечують гідроізоляцію монтажного шва ззовні та в середині приміщення.</t>
  </si>
  <si>
    <t>1.10</t>
  </si>
  <si>
    <t>Влаштування внутрішніх віконних укосів (мокра технологія), включаючи постачання всіх матеріалів та фарбування</t>
  </si>
  <si>
    <t>Ширина укосів: 50 - 600 мм. Роботи включають входить грунтування поверхні, вирівнювання поверхні цементним або гіпсовим розчином, шпаклювання поверхні, фарбування білою фарбою на водній основі, в 2 шари. За погодженням можливе улаштування укосів гіпсокартонними листами з улаштуванням металевого каркасів або з використанням спеціальних клейових сумішей. В ціну пропозиції входить вартість всіх матеріалів.</t>
  </si>
  <si>
    <t>мп</t>
  </si>
  <si>
    <t>4.1</t>
  </si>
  <si>
    <t>Демонтаж пошкоджених конструкцій та будівельного сміття</t>
  </si>
  <si>
    <t>Роботи включають всі необхідні роботи по демонтажу пошкоджених конструкцій.</t>
  </si>
  <si>
    <t>4.2</t>
  </si>
  <si>
    <t>Прибирання, завантаження та вивезення сміття</t>
  </si>
  <si>
    <t>Прибирання, завантаження та вивезення сміття необхідно проводити відповідно до порядку поводження з відходами. Матеріали необхідно вивезти на відведені для них сміттєзвалища, надавши квитанцію ДРБ.</t>
  </si>
  <si>
    <t>4.4</t>
  </si>
  <si>
    <t>Влаштування армованої стяжки підлоги товщиною 40-120 мм з використанням металевої сітки в якості арматури</t>
  </si>
  <si>
    <t>Для влаштування армованої стяжки підлоги використовується цементно-піщана або спеціальна суха суміш, металева сітка діаметром від 3 мм до 4 мм, з клітинкою 100х100 мм. В ціну пропозиції входить: суміш, опалубка, доставка суміші, інші витратні матеріали, та влаштування армованої стяжки.</t>
  </si>
  <si>
    <t>4.7</t>
  </si>
  <si>
    <t>Дрібні зварювальні роботи, включаючи усі витратні матеріали, доставку та Постачання і монтаж</t>
  </si>
  <si>
    <t xml:space="preserve"> Матеріали які використовуються не повинні поступатися за характеристиками існуючих конструкцій. Для ремонту пошкоджених металевих частин / арматури перемичок, колон, балок та інших металевих конструкцій. Матеріали (в тому числі арматура, листи металу та інші металеві вироби),  використані для ремонту, за характеристиками не поступаються  наявним в пошкодженій конструкції. При зварювальних роботах використовувати електроди марки АНО-21, діаметром 3-5 мм. Витрати на одиницю продукції включають всі роботи з підготовки, зварювання та захисту зварювального з'єднання.</t>
  </si>
  <si>
    <t>кг</t>
  </si>
  <si>
    <t>4.10</t>
  </si>
  <si>
    <t>Постачання та укладка газобетонних або пінобетонних блоків D 400 стандартних розмірів</t>
  </si>
  <si>
    <t>Кладка газобетонних або пінобетонних блоків стандартних розмірів, які за характеристиками не поступаються пошкодженим конструкціям, але не нижче D400, B2,5. Ціна пропозиції також включає: підготовку, клейовий розчин, матеріали для армування, доставку, навантаження-розвантаження, вузли кріплення до існуючих конструкцій,  витратні матеріали.</t>
  </si>
  <si>
    <t>4.12</t>
  </si>
  <si>
    <t>Постачання та нанесення штукатурки, шпаклівки грунтовки та фінішного фарбування</t>
  </si>
  <si>
    <t xml:space="preserve">Товщина штукатурного покриття повинна відповідати рівню існуючого шару штукатурки (середня очікувана товщина 2,0 см). Для цього може знадобитися використання пластикової сітки між шарами. Товщина шару штукатурки не повинна перевищувати 2,5 см. Зовнішня штукатурка - цементна, внутрішня - цементна або гіпсова. Шпаклівка: стартова, фінішна. Грунтовка і 2 шари фарби.  </t>
  </si>
  <si>
    <t>4.13</t>
  </si>
  <si>
    <t>Поставка матеріалів та влаштування гідроізоляції приміщень з вологим режимом роботи</t>
  </si>
  <si>
    <t xml:space="preserve"> Матеріал- мастика або суміш. Оплата буде проводитись за метр квадратний фактичної готової площини.</t>
  </si>
  <si>
    <t>4.14</t>
  </si>
  <si>
    <t>Поставка та монтаж гіпсокартонних плит вологостійких для стін та стелі</t>
  </si>
  <si>
    <t xml:space="preserve">Для стелі застосовувати плити товщиною 9,5 мм, для стін - 12,5 мм. Цінова пропозиція включає також постачання матеріалів для металевого каркасу та його улаштування, армування швів, шпаклювання,   грунтування, двошарове фарбування білою стійкою до стирання фарбою на водній основі та поставка всіх матеріалів, які потрібні для даних видів робіт. </t>
  </si>
  <si>
    <t>4.15</t>
  </si>
  <si>
    <t>Поставка та монтаж підвісної стелі Армстронг</t>
  </si>
  <si>
    <t>Постачання матеріалів для виконання робіт з улаштуванням підвісної стелі типу Армстронг (Включаючи підготовчі роботи, включно зі всіма необхідними матеріалами)</t>
  </si>
  <si>
    <t>4.16</t>
  </si>
  <si>
    <t>Постачання і монтаж стелі листами ОСБ саморізами по дереву до дерев’яних балок перекриття</t>
  </si>
  <si>
    <t>Монтаж стелі листами ОСБ 10 мм товщини або більше саморізами по дереву до дерев’яних балок перекриття.</t>
  </si>
  <si>
    <t>4.17</t>
  </si>
  <si>
    <t xml:space="preserve">Постачання та улаштування керамічної плитки, включаючи  улаштуваня плінтуса з того ж матеріалу (демонтаж старої, постачання, монтаж) </t>
  </si>
  <si>
    <t>Розмір керамічної плитки для підлоги 300 х 300 мм (розмір плитки може змінюватися за погодженням сторін), для стін - визначається за місцем. Використання клейової  суміші та інших витратних матеріалів згідно вимог оздоблювальної поверхні. Цінова пропозиція включає розшивку швів, використання технології вирівнювання плитки, включно із матеріалом та постачання всіх матеріалів.</t>
  </si>
  <si>
    <t>4.19</t>
  </si>
  <si>
    <t>Поставка матеріалів та влаштування покриття підлоги з лінолеума  клас 33</t>
  </si>
  <si>
    <t xml:space="preserve"> Постачання лінолеуму, підготовка поверхні підлоги та укладення нового лінолеуму. Лінолеум європейського виробництва, напівкомерційний , за класом не менше ніж 33. Використовується клей для лінолеуму. Облаштовується підлоговий плінтус. В ціну включено постачання та влаштування ліноліума та плінтуса. За необхідності, необхідно передбачити підложку з 5 мм панелей МДФ для підготовки підлоги.</t>
  </si>
  <si>
    <t>4.20</t>
  </si>
  <si>
    <t>Постачання і монтаж проводки кабелем 3*1,5 та 3*2,5 ВВГнГ, включно з витратними матеріалами</t>
  </si>
  <si>
    <t>Кабель для монтажу в ПВХ-канал/труба з кріпленням на стіну. Витратні матеріали включають, але не обмежуються, розподільчими коробками, повітроводами/трубами з ПВХ, з'єднаннями з ПВХ, шурупами.</t>
  </si>
  <si>
    <t>4.21</t>
  </si>
  <si>
    <t>Постачання і монтаж прихованої проводки кабелем 3*1,5 та 3*2,5 ВВГнГ, в штробі з витратними матеріалами з наступним відновленням поврхні стін</t>
  </si>
  <si>
    <t>Кабель для монтажу в штробі з витратними матеріалами з наступним відновленням поверхні стін штукатурнкою. Витратні матеріали включають, але не обмежуються, розподільчими коробками, гофрованими трубами з ПВХ, з'єднаннями, штукатуркою тощо.</t>
  </si>
  <si>
    <t>4.22</t>
  </si>
  <si>
    <t>Поставка та монтаж  електричних розеток номінальним струмом 16А  та  вимикачів</t>
  </si>
  <si>
    <t>Пластикові розетки та вимикачі, включаючи підключення до існуючої електропроводки.</t>
  </si>
  <si>
    <t>шт</t>
  </si>
  <si>
    <t>4.23</t>
  </si>
  <si>
    <t>Постачання і монтаж автоматичного вимикача від 6 до 25 А</t>
  </si>
  <si>
    <t>Автоматичний вимикач європейського виробництва, 2 розчіплювача - тепловий та електромагнітний. Електрична стійкість: 4000 циклів. Механічна стійкість: 10 000 циклів. Робоча температура: від -25 до +60 °C. Включаючи підключення до наявної електропроводки.Електричні щити відповідно вимог щодо реконструкціі приміщень.</t>
  </si>
  <si>
    <t>4.24</t>
  </si>
  <si>
    <t>Поставка та монтаж електричного щита</t>
  </si>
  <si>
    <t>Електрична панель повинна містити від 6 до 12 роз'ємів, залежно від потреб. Електрична панель повинна бути ПВХ або металевою. Ціна повинна включати вартість матеріалу, витратних матеріалів, монтаж щитка та його підключення до електромережі квартири/будинку.</t>
  </si>
  <si>
    <t>4.25</t>
  </si>
  <si>
    <t>Постачання матеріалів та надання послуг з монтажу електричних LED світильників</t>
  </si>
  <si>
    <t>Електричні світильники  європейського виробництва з монтажем і підключенням. Рівень освітлення має відповідати ДБН В.2.5-28-2006 (Природне і штучне освітлення).</t>
  </si>
  <si>
    <t>4.26</t>
  </si>
  <si>
    <t>Поставка та монтаж труб PPR для холодного та гарячого водопостачання</t>
  </si>
  <si>
    <t>Труба повинна бути європейського виробництва, діаметром від 20 мм до 25 мм, з необхідною арматурою. Арматура європейського виробництва з нержавіючої сталі або бронзи. Монтаж включає під'єднання до водопровідної мережі.</t>
  </si>
  <si>
    <t>4.27</t>
  </si>
  <si>
    <t>Поставка та монтаж елементів побутової каналізації з ПВХ труб</t>
  </si>
  <si>
    <t>Діаметри трубопроводів Ø110 та Ø50 мм. Труба одношарова, товщина стінки 2,7мм для Ø110мм та 1,7 для Ø50мм. Розцінка має включати безпосередньо трубопровід та всі витратні матеріали - трійники, підйєднання, переходи, хомути, тощо.</t>
  </si>
  <si>
    <t>4.28</t>
  </si>
  <si>
    <t xml:space="preserve">Постачання і монтаж опалювальної ППР труби </t>
  </si>
  <si>
    <t xml:space="preserve">Труба повинна бути європейського виробництва, діаметром від 20 мм до 32 мм, з необхідною фурнітурою. Арматура європейського виробництва з нержавіючої сталі або бронзи. Монтаж включає під'єднання до колектору з одного боку і до батареї з іншого. </t>
  </si>
  <si>
    <t>4.30</t>
  </si>
  <si>
    <t>Поставка та монтаж умивальника зі змішувачем та сифоном з підключенням до водопровідної мережі та каналізації</t>
  </si>
  <si>
    <t>Керамічна мийка, вбудована або накладна, змішувач і сифон європейського виробництва з бронзи або нержавіючої сталі. Ціна включає всі витратні матеріали для встановлення мийки, змішувача та сифона.</t>
  </si>
  <si>
    <t>4.33</t>
  </si>
  <si>
    <t>Поставка та монтаж компактного унітазу з сидінням, кришкою та бачком та підключенням до водопровідної та каналізаційної труб</t>
  </si>
  <si>
    <t>Керамічний унітаз європейського виробництва.</t>
  </si>
  <si>
    <t>4.34</t>
  </si>
  <si>
    <t>Поставка та монтаж водонагрівача від 50 до 80 літрів, сухий тен, з підключенням до електрики та системи водопостачання</t>
  </si>
  <si>
    <t>Водонагрівач європейського виробництва, 1,5 кВт або вище, з байпасним клапаном від перегріву, захист від замерзання, включаючи пусконалагоджувальні випробування.</t>
  </si>
  <si>
    <t>4.37</t>
  </si>
  <si>
    <t>Поставка та монтаж 1-секційного біметалевого радіатора, включаючи ручний регулятор тепла та кульові крани в місцях підключення до існуючого трубопроводу</t>
  </si>
  <si>
    <t xml:space="preserve">Біметалічний радіатор європейського виробництва, білий, розмір 1 секції: висота 500 мм, </t>
  </si>
  <si>
    <t>4.39</t>
  </si>
  <si>
    <t>Постачання та встановлення поручнів в туалетах в коридорах/кімнатах для покращення доступу людей з обмеженими фізичними можливостями</t>
  </si>
  <si>
    <t xml:space="preserve">Постачання та встановлення поручнів з нержавіючої сталі або оцінкованої сталі з покриттям згідно з Українськими нормами. Поручні повинні бути діаметром 30-40 мм, на відстані 40 мм від стіни, надійно закріплені, витримувати вагу 130 кг. У вартість одиниці обладнання входить постачання, доставка та монтаж однієї решітки, включаючи витратні матеріали. </t>
  </si>
  <si>
    <t>Виконання ремонтних робіт в Миколаївському ліцеї імені професора М. Александрова, який знаходиться за адресою: вулиця Даля, 11А, м. Миколаїв, Миколаївська область, Україна  54000</t>
  </si>
  <si>
    <t xml:space="preserve">Всього ГРН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</si>
</sst>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
  </numFmts>
  <fonts count="13" x14ac:knownFonts="1">
    <font>
      <sz val="11"/>
      <color theme="1"/>
      <name val="Calibri"/>
      <charset val="204"/>
      <scheme val="minor"/>
    </font>
    <font>
      <sz val="12"/>
      <color theme="1"/>
      <name val="Times New Roman"/>
      <family val="1"/>
      <charset val="204"/>
    </font>
    <font>
      <b/>
      <sz val="12"/>
      <color theme="1"/>
      <name val="Times New Roman"/>
      <family val="1"/>
      <charset val="204"/>
    </font>
    <font>
      <b/>
      <sz val="12"/>
      <name val="Times New Roman"/>
      <family val="1"/>
      <charset val="204"/>
    </font>
    <font>
      <b/>
      <sz val="14"/>
      <color theme="1"/>
      <name val="Times New Roman"/>
      <family val="1"/>
      <charset val="204"/>
    </font>
    <font>
      <b/>
      <sz val="14"/>
      <name val="Times New Roman"/>
      <family val="1"/>
      <charset val="204"/>
    </font>
    <font>
      <b/>
      <sz val="14"/>
      <name val="Times New Roman"/>
      <family val="1"/>
      <charset val="204"/>
    </font>
    <font>
      <sz val="12"/>
      <name val="Times New Roman"/>
      <family val="1"/>
      <charset val="204"/>
    </font>
    <font>
      <sz val="12"/>
      <color theme="1"/>
      <name val="Times New Roman"/>
      <family val="1"/>
      <charset val="204"/>
    </font>
    <font>
      <b/>
      <sz val="14"/>
      <color rgb="FF000000"/>
      <name val="Times New Roman"/>
      <family val="1"/>
      <charset val="204"/>
    </font>
    <font>
      <sz val="11"/>
      <color theme="1"/>
      <name val="Calibri"/>
      <family val="2"/>
      <charset val="204"/>
      <scheme val="minor"/>
    </font>
    <font>
      <sz val="11"/>
      <color rgb="FF000000"/>
      <name val="Calibri"/>
      <family val="2"/>
      <charset val="204"/>
    </font>
    <font>
      <sz val="14"/>
      <color theme="1"/>
      <name val="Times New Roman"/>
      <family val="1"/>
      <charset val="204"/>
    </font>
  </fonts>
  <fills count="3">
    <fill>
      <patternFill patternType="none"/>
    </fill>
    <fill>
      <patternFill patternType="gray125"/>
    </fill>
    <fill>
      <patternFill patternType="solid">
        <fgColor theme="0"/>
        <bgColor indexed="64"/>
      </patternFill>
    </fill>
  </fills>
  <borders count="25">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medium">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1" fillId="0" borderId="0"/>
    <xf numFmtId="0" fontId="10" fillId="0" borderId="0"/>
  </cellStyleXfs>
  <cellXfs count="43">
    <xf numFmtId="0" fontId="0" fillId="0" borderId="0" xfId="0"/>
    <xf numFmtId="0" fontId="1" fillId="2" borderId="0" xfId="0" applyFont="1" applyFill="1" applyAlignment="1">
      <alignment vertical="top"/>
    </xf>
    <xf numFmtId="0" fontId="1" fillId="0" borderId="0" xfId="0" applyFont="1"/>
    <xf numFmtId="49" fontId="2" fillId="0" borderId="0" xfId="0" applyNumberFormat="1" applyFont="1" applyAlignment="1">
      <alignment vertical="top"/>
    </xf>
    <xf numFmtId="0" fontId="1" fillId="0" borderId="0" xfId="0" applyFont="1" applyAlignment="1">
      <alignment vertical="top"/>
    </xf>
    <xf numFmtId="0" fontId="3" fillId="0" borderId="0" xfId="0" applyFont="1" applyAlignment="1">
      <alignment horizontal="center" vertical="top"/>
    </xf>
    <xf numFmtId="0" fontId="2" fillId="0" borderId="0" xfId="0" applyFont="1" applyAlignment="1">
      <alignment horizontal="center" vertical="top"/>
    </xf>
    <xf numFmtId="49" fontId="4" fillId="0" borderId="1" xfId="0" applyNumberFormat="1" applyFont="1" applyBorder="1" applyAlignment="1">
      <alignment horizontal="center"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5" fillId="0" borderId="3" xfId="0" applyFont="1" applyBorder="1" applyAlignment="1">
      <alignment horizontal="center" vertical="center" wrapText="1"/>
    </xf>
    <xf numFmtId="49" fontId="2" fillId="2" borderId="4" xfId="0" applyNumberFormat="1" applyFont="1" applyFill="1" applyBorder="1" applyAlignment="1">
      <alignment horizontal="left" vertical="top"/>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2" fontId="1" fillId="2" borderId="7" xfId="0" applyNumberFormat="1" applyFont="1" applyFill="1" applyBorder="1" applyAlignment="1">
      <alignment horizontal="center" vertical="center" wrapText="1"/>
    </xf>
    <xf numFmtId="164" fontId="8" fillId="2" borderId="7" xfId="0" applyNumberFormat="1" applyFont="1" applyFill="1" applyBorder="1" applyAlignment="1">
      <alignment horizontal="center" vertical="center" wrapText="1"/>
    </xf>
    <xf numFmtId="164" fontId="1" fillId="2" borderId="8" xfId="0" applyNumberFormat="1" applyFont="1" applyFill="1" applyBorder="1" applyAlignment="1">
      <alignment horizontal="center" vertical="center" wrapText="1"/>
    </xf>
    <xf numFmtId="49" fontId="2" fillId="2" borderId="9" xfId="0" applyNumberFormat="1" applyFont="1" applyFill="1" applyBorder="1" applyAlignment="1">
      <alignment horizontal="left" vertical="top"/>
    </xf>
    <xf numFmtId="0" fontId="7" fillId="2" borderId="10" xfId="0" applyFont="1" applyFill="1" applyBorder="1" applyAlignment="1">
      <alignment horizontal="left" vertical="top" wrapText="1"/>
    </xf>
    <xf numFmtId="0" fontId="7" fillId="2" borderId="11" xfId="0" applyFont="1" applyFill="1" applyBorder="1" applyAlignment="1">
      <alignment horizontal="left" vertical="top" wrapText="1"/>
    </xf>
    <xf numFmtId="2" fontId="1" fillId="2" borderId="12" xfId="0" applyNumberFormat="1" applyFont="1" applyFill="1" applyBorder="1" applyAlignment="1">
      <alignment horizontal="center" vertical="center" wrapText="1"/>
    </xf>
    <xf numFmtId="164" fontId="8" fillId="2" borderId="12" xfId="0" applyNumberFormat="1" applyFont="1" applyFill="1" applyBorder="1" applyAlignment="1">
      <alignment horizontal="center" vertical="center" wrapText="1"/>
    </xf>
    <xf numFmtId="164" fontId="1" fillId="2" borderId="13" xfId="0" applyNumberFormat="1" applyFont="1" applyFill="1" applyBorder="1" applyAlignment="1">
      <alignment horizontal="center" vertical="center" wrapText="1"/>
    </xf>
    <xf numFmtId="49" fontId="2" fillId="2" borderId="14" xfId="0" applyNumberFormat="1" applyFont="1" applyFill="1" applyBorder="1" applyAlignment="1">
      <alignment horizontal="left" vertical="top"/>
    </xf>
    <xf numFmtId="0" fontId="7" fillId="2" borderId="15" xfId="0" applyFont="1" applyFill="1" applyBorder="1" applyAlignment="1">
      <alignment horizontal="left" vertical="top" wrapText="1"/>
    </xf>
    <xf numFmtId="0" fontId="7" fillId="2" borderId="16" xfId="0" applyFont="1" applyFill="1" applyBorder="1" applyAlignment="1">
      <alignment horizontal="left" vertical="top" wrapText="1"/>
    </xf>
    <xf numFmtId="2" fontId="1" fillId="2" borderId="15" xfId="0" applyNumberFormat="1" applyFont="1" applyFill="1" applyBorder="1" applyAlignment="1">
      <alignment horizontal="center" vertical="center" wrapText="1"/>
    </xf>
    <xf numFmtId="164" fontId="8" fillId="2" borderId="15" xfId="0" applyNumberFormat="1" applyFont="1" applyFill="1" applyBorder="1" applyAlignment="1">
      <alignment horizontal="center" vertical="center" wrapText="1"/>
    </xf>
    <xf numFmtId="164" fontId="1" fillId="2" borderId="16" xfId="0" applyNumberFormat="1" applyFont="1" applyFill="1" applyBorder="1" applyAlignment="1">
      <alignment horizontal="center" vertical="center" wrapText="1"/>
    </xf>
    <xf numFmtId="0" fontId="9" fillId="0" borderId="17" xfId="0" applyFont="1" applyBorder="1" applyAlignment="1">
      <alignment horizontal="center" vertical="center" wrapText="1"/>
    </xf>
    <xf numFmtId="164" fontId="2" fillId="2" borderId="18" xfId="0" applyNumberFormat="1" applyFont="1" applyFill="1" applyBorder="1" applyAlignment="1">
      <alignment horizontal="center" vertical="center" wrapText="1"/>
    </xf>
    <xf numFmtId="164" fontId="2" fillId="2" borderId="19" xfId="0" applyNumberFormat="1" applyFont="1" applyFill="1" applyBorder="1" applyAlignment="1">
      <alignment horizontal="center" vertical="center" wrapText="1"/>
    </xf>
    <xf numFmtId="164" fontId="2" fillId="2" borderId="20" xfId="0" applyNumberFormat="1" applyFont="1" applyFill="1" applyBorder="1" applyAlignment="1">
      <alignment horizontal="center" vertical="center" wrapText="1"/>
    </xf>
    <xf numFmtId="164" fontId="4" fillId="0" borderId="21" xfId="0" applyNumberFormat="1" applyFont="1" applyBorder="1" applyAlignment="1">
      <alignment horizontal="center" vertical="center"/>
    </xf>
    <xf numFmtId="49" fontId="1" fillId="0" borderId="0" xfId="0" applyNumberFormat="1" applyFont="1" applyAlignment="1">
      <alignment vertical="top"/>
    </xf>
    <xf numFmtId="4" fontId="1" fillId="0" borderId="0" xfId="0" applyNumberFormat="1" applyFont="1"/>
    <xf numFmtId="0" fontId="1" fillId="0" borderId="0" xfId="0" applyFont="1" applyAlignment="1">
      <alignment horizontal="center" vertical="center"/>
    </xf>
    <xf numFmtId="0" fontId="1" fillId="2" borderId="0" xfId="0" applyFont="1" applyFill="1" applyAlignment="1">
      <alignment horizontal="center" vertical="center"/>
    </xf>
    <xf numFmtId="4" fontId="1" fillId="0" borderId="0" xfId="0" applyNumberFormat="1" applyFont="1" applyAlignment="1">
      <alignment horizontal="center" vertical="center"/>
    </xf>
    <xf numFmtId="0" fontId="12" fillId="0" borderId="0" xfId="0" applyFont="1" applyAlignment="1">
      <alignment horizontal="center" vertical="top"/>
    </xf>
    <xf numFmtId="49" fontId="4" fillId="0" borderId="22" xfId="0" applyNumberFormat="1" applyFont="1" applyBorder="1" applyAlignment="1">
      <alignment horizontal="right" vertical="center"/>
    </xf>
    <xf numFmtId="49" fontId="4" fillId="0" borderId="23" xfId="0" applyNumberFormat="1" applyFont="1" applyBorder="1" applyAlignment="1">
      <alignment horizontal="right" vertical="center"/>
    </xf>
    <xf numFmtId="49" fontId="4" fillId="0" borderId="24" xfId="0" applyNumberFormat="1" applyFont="1" applyBorder="1" applyAlignment="1">
      <alignment horizontal="right" vertical="center"/>
    </xf>
  </cellXfs>
  <cellStyles count="3">
    <cellStyle name="Normal 2" xfId="1" xr:uid="{00000000-0005-0000-0000-000031000000}"/>
    <cellStyle name="Обычный" xfId="0" builtinId="0"/>
    <cellStyle name="Обычный 2" xfId="2" xr:uid="{00000000-0005-0000-0000-000032000000}"/>
  </cellStyles>
  <dxfs count="0"/>
  <tableStyles count="0" defaultTableStyle="TableStyleMedium2" defaultPivotStyle="PivotStyleLight16"/>
  <colors>
    <mruColors>
      <color rgb="FFBD05FA"/>
      <color rgb="FFFFCCFF"/>
      <color rgb="FFFC05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38"/>
  <sheetViews>
    <sheetView tabSelected="1" topLeftCell="B1" zoomScale="80" zoomScaleNormal="80" workbookViewId="0">
      <selection activeCell="C4" sqref="C4"/>
    </sheetView>
  </sheetViews>
  <sheetFormatPr defaultColWidth="8.77734375" defaultRowHeight="15.6" x14ac:dyDescent="0.3"/>
  <cols>
    <col min="1" max="1" width="1.5546875" style="2" customWidth="1"/>
    <col min="2" max="2" width="2.21875" style="3" customWidth="1"/>
    <col min="3" max="3" width="5.5546875" style="3" customWidth="1"/>
    <col min="4" max="4" width="41.109375" style="4" customWidth="1"/>
    <col min="5" max="5" width="97.6640625" style="4" customWidth="1"/>
    <col min="6" max="6" width="17.21875" style="3" customWidth="1"/>
    <col min="7" max="7" width="17.6640625" style="3" customWidth="1"/>
    <col min="8" max="8" width="22.33203125" style="3" customWidth="1"/>
    <col min="9" max="9" width="18.21875" style="3" customWidth="1"/>
    <col min="10" max="10" width="11" style="36" bestFit="1" customWidth="1"/>
    <col min="11" max="11" width="8.77734375" style="2"/>
    <col min="12" max="12" width="12.77734375" style="2" bestFit="1" customWidth="1"/>
    <col min="13" max="16384" width="8.77734375" style="2"/>
  </cols>
  <sheetData>
    <row r="2" spans="2:10" ht="18" x14ac:dyDescent="0.3">
      <c r="C2" s="39" t="s">
        <v>102</v>
      </c>
      <c r="D2" s="39"/>
      <c r="E2" s="39"/>
      <c r="F2" s="39"/>
      <c r="G2" s="39"/>
      <c r="H2" s="39"/>
      <c r="I2" s="39"/>
    </row>
    <row r="4" spans="2:10" x14ac:dyDescent="0.3">
      <c r="C4" s="34"/>
    </row>
    <row r="6" spans="2:10" ht="16.2" thickBot="1" x14ac:dyDescent="0.35">
      <c r="B6" s="2"/>
      <c r="D6" s="5"/>
      <c r="E6" s="5"/>
      <c r="F6" s="6"/>
      <c r="G6" s="6"/>
      <c r="H6" s="6"/>
      <c r="I6" s="6"/>
    </row>
    <row r="7" spans="2:10" ht="49.95" customHeight="1" thickBot="1" x14ac:dyDescent="0.35">
      <c r="B7" s="2"/>
      <c r="C7" s="7" t="s">
        <v>0</v>
      </c>
      <c r="D7" s="8" t="s">
        <v>1</v>
      </c>
      <c r="E7" s="8" t="s">
        <v>2</v>
      </c>
      <c r="F7" s="8" t="s">
        <v>3</v>
      </c>
      <c r="G7" s="9" t="s">
        <v>4</v>
      </c>
      <c r="H7" s="10" t="s">
        <v>5</v>
      </c>
      <c r="I7" s="29" t="s">
        <v>6</v>
      </c>
    </row>
    <row r="8" spans="2:10" s="1" customFormat="1" ht="36" customHeight="1" x14ac:dyDescent="0.3">
      <c r="C8" s="11" t="s">
        <v>7</v>
      </c>
      <c r="D8" s="12" t="s">
        <v>8</v>
      </c>
      <c r="E8" s="13" t="s">
        <v>9</v>
      </c>
      <c r="F8" s="14" t="s">
        <v>10</v>
      </c>
      <c r="G8" s="15">
        <v>61.7</v>
      </c>
      <c r="H8" s="16"/>
      <c r="I8" s="30">
        <f t="shared" ref="I8:I37" si="0">SUM(G8*H8)</f>
        <v>0</v>
      </c>
      <c r="J8" s="37"/>
    </row>
    <row r="9" spans="2:10" s="1" customFormat="1" ht="52.05" customHeight="1" x14ac:dyDescent="0.3">
      <c r="C9" s="17" t="s">
        <v>11</v>
      </c>
      <c r="D9" s="18" t="s">
        <v>12</v>
      </c>
      <c r="E9" s="19" t="s">
        <v>13</v>
      </c>
      <c r="F9" s="20" t="s">
        <v>14</v>
      </c>
      <c r="G9" s="21">
        <v>5</v>
      </c>
      <c r="H9" s="22"/>
      <c r="I9" s="31">
        <f t="shared" si="0"/>
        <v>0</v>
      </c>
      <c r="J9" s="37"/>
    </row>
    <row r="10" spans="2:10" s="1" customFormat="1" ht="207" customHeight="1" x14ac:dyDescent="0.3">
      <c r="C10" s="17" t="s">
        <v>15</v>
      </c>
      <c r="D10" s="18" t="s">
        <v>16</v>
      </c>
      <c r="E10" s="19" t="s">
        <v>17</v>
      </c>
      <c r="F10" s="20" t="s">
        <v>10</v>
      </c>
      <c r="G10" s="21">
        <v>54.7</v>
      </c>
      <c r="H10" s="22"/>
      <c r="I10" s="31">
        <f t="shared" si="0"/>
        <v>0</v>
      </c>
      <c r="J10" s="37"/>
    </row>
    <row r="11" spans="2:10" s="1" customFormat="1" ht="79.05" customHeight="1" x14ac:dyDescent="0.3">
      <c r="C11" s="17" t="s">
        <v>18</v>
      </c>
      <c r="D11" s="18" t="s">
        <v>19</v>
      </c>
      <c r="E11" s="19" t="s">
        <v>20</v>
      </c>
      <c r="F11" s="20" t="s">
        <v>21</v>
      </c>
      <c r="G11" s="21">
        <v>182</v>
      </c>
      <c r="H11" s="22"/>
      <c r="I11" s="31">
        <f t="shared" si="0"/>
        <v>0</v>
      </c>
      <c r="J11" s="37"/>
    </row>
    <row r="12" spans="2:10" s="1" customFormat="1" ht="34.950000000000003" customHeight="1" x14ac:dyDescent="0.3">
      <c r="C12" s="17" t="s">
        <v>22</v>
      </c>
      <c r="D12" s="18" t="s">
        <v>23</v>
      </c>
      <c r="E12" s="19" t="s">
        <v>24</v>
      </c>
      <c r="F12" s="20" t="s">
        <v>14</v>
      </c>
      <c r="G12" s="21">
        <v>45</v>
      </c>
      <c r="H12" s="22"/>
      <c r="I12" s="31">
        <f t="shared" si="0"/>
        <v>0</v>
      </c>
      <c r="J12" s="37"/>
    </row>
    <row r="13" spans="2:10" s="1" customFormat="1" ht="49.05" customHeight="1" x14ac:dyDescent="0.3">
      <c r="C13" s="17" t="s">
        <v>25</v>
      </c>
      <c r="D13" s="18" t="s">
        <v>26</v>
      </c>
      <c r="E13" s="19" t="s">
        <v>27</v>
      </c>
      <c r="F13" s="20" t="s">
        <v>14</v>
      </c>
      <c r="G13" s="21">
        <v>45</v>
      </c>
      <c r="H13" s="22"/>
      <c r="I13" s="31">
        <f t="shared" si="0"/>
        <v>0</v>
      </c>
      <c r="J13" s="37"/>
    </row>
    <row r="14" spans="2:10" s="1" customFormat="1" ht="51" customHeight="1" x14ac:dyDescent="0.3">
      <c r="C14" s="17" t="s">
        <v>28</v>
      </c>
      <c r="D14" s="18" t="s">
        <v>29</v>
      </c>
      <c r="E14" s="19" t="s">
        <v>30</v>
      </c>
      <c r="F14" s="20" t="s">
        <v>10</v>
      </c>
      <c r="G14" s="21">
        <v>25</v>
      </c>
      <c r="H14" s="22"/>
      <c r="I14" s="31">
        <f t="shared" si="0"/>
        <v>0</v>
      </c>
      <c r="J14" s="37"/>
    </row>
    <row r="15" spans="2:10" s="1" customFormat="1" ht="111" customHeight="1" x14ac:dyDescent="0.3">
      <c r="C15" s="17" t="s">
        <v>31</v>
      </c>
      <c r="D15" s="18" t="s">
        <v>32</v>
      </c>
      <c r="E15" s="19" t="s">
        <v>33</v>
      </c>
      <c r="F15" s="20" t="s">
        <v>34</v>
      </c>
      <c r="G15" s="21">
        <v>70</v>
      </c>
      <c r="H15" s="22"/>
      <c r="I15" s="31">
        <f t="shared" si="0"/>
        <v>0</v>
      </c>
      <c r="J15" s="37"/>
    </row>
    <row r="16" spans="2:10" s="1" customFormat="1" ht="66" customHeight="1" x14ac:dyDescent="0.3">
      <c r="C16" s="17" t="s">
        <v>35</v>
      </c>
      <c r="D16" s="18" t="s">
        <v>36</v>
      </c>
      <c r="E16" s="19" t="s">
        <v>37</v>
      </c>
      <c r="F16" s="20" t="s">
        <v>14</v>
      </c>
      <c r="G16" s="21">
        <v>3</v>
      </c>
      <c r="H16" s="22"/>
      <c r="I16" s="31">
        <f t="shared" si="0"/>
        <v>0</v>
      </c>
      <c r="J16" s="37"/>
    </row>
    <row r="17" spans="3:10" s="1" customFormat="1" ht="66" customHeight="1" x14ac:dyDescent="0.3">
      <c r="C17" s="17" t="s">
        <v>38</v>
      </c>
      <c r="D17" s="18" t="s">
        <v>39</v>
      </c>
      <c r="E17" s="19" t="s">
        <v>40</v>
      </c>
      <c r="F17" s="20" t="s">
        <v>10</v>
      </c>
      <c r="G17" s="21">
        <v>1210</v>
      </c>
      <c r="H17" s="22"/>
      <c r="I17" s="31">
        <f t="shared" si="0"/>
        <v>0</v>
      </c>
      <c r="J17" s="37"/>
    </row>
    <row r="18" spans="3:10" s="1" customFormat="1" ht="49.05" customHeight="1" x14ac:dyDescent="0.3">
      <c r="C18" s="17" t="s">
        <v>41</v>
      </c>
      <c r="D18" s="18" t="s">
        <v>42</v>
      </c>
      <c r="E18" s="19" t="s">
        <v>43</v>
      </c>
      <c r="F18" s="20" t="s">
        <v>10</v>
      </c>
      <c r="G18" s="21">
        <v>30</v>
      </c>
      <c r="H18" s="22"/>
      <c r="I18" s="31">
        <f t="shared" si="0"/>
        <v>0</v>
      </c>
      <c r="J18" s="37"/>
    </row>
    <row r="19" spans="3:10" s="1" customFormat="1" ht="67.05" customHeight="1" x14ac:dyDescent="0.3">
      <c r="C19" s="17" t="s">
        <v>44</v>
      </c>
      <c r="D19" s="18" t="s">
        <v>45</v>
      </c>
      <c r="E19" s="19" t="s">
        <v>46</v>
      </c>
      <c r="F19" s="20" t="s">
        <v>10</v>
      </c>
      <c r="G19" s="21">
        <v>15</v>
      </c>
      <c r="H19" s="22"/>
      <c r="I19" s="31">
        <f t="shared" si="0"/>
        <v>0</v>
      </c>
      <c r="J19" s="37"/>
    </row>
    <row r="20" spans="3:10" s="1" customFormat="1" ht="39" customHeight="1" x14ac:dyDescent="0.3">
      <c r="C20" s="17" t="s">
        <v>47</v>
      </c>
      <c r="D20" s="18" t="s">
        <v>48</v>
      </c>
      <c r="E20" s="19" t="s">
        <v>49</v>
      </c>
      <c r="F20" s="20" t="s">
        <v>10</v>
      </c>
      <c r="G20" s="21">
        <v>553.20000000000005</v>
      </c>
      <c r="H20" s="22"/>
      <c r="I20" s="31">
        <f t="shared" si="0"/>
        <v>0</v>
      </c>
      <c r="J20" s="37"/>
    </row>
    <row r="21" spans="3:10" s="1" customFormat="1" ht="49.05" customHeight="1" x14ac:dyDescent="0.3">
      <c r="C21" s="17" t="s">
        <v>50</v>
      </c>
      <c r="D21" s="18" t="s">
        <v>51</v>
      </c>
      <c r="E21" s="19" t="s">
        <v>52</v>
      </c>
      <c r="F21" s="20" t="s">
        <v>10</v>
      </c>
      <c r="G21" s="21">
        <v>528.20000000000005</v>
      </c>
      <c r="H21" s="22"/>
      <c r="I21" s="31">
        <f t="shared" si="0"/>
        <v>0</v>
      </c>
      <c r="J21" s="37"/>
    </row>
    <row r="22" spans="3:10" s="1" customFormat="1" ht="67.05" customHeight="1" x14ac:dyDescent="0.3">
      <c r="C22" s="17" t="s">
        <v>53</v>
      </c>
      <c r="D22" s="18" t="s">
        <v>54</v>
      </c>
      <c r="E22" s="19" t="s">
        <v>55</v>
      </c>
      <c r="F22" s="20" t="s">
        <v>10</v>
      </c>
      <c r="G22" s="21">
        <v>90</v>
      </c>
      <c r="H22" s="22"/>
      <c r="I22" s="31">
        <f t="shared" si="0"/>
        <v>0</v>
      </c>
      <c r="J22" s="37"/>
    </row>
    <row r="23" spans="3:10" s="1" customFormat="1" ht="79.05" customHeight="1" x14ac:dyDescent="0.3">
      <c r="C23" s="17" t="s">
        <v>56</v>
      </c>
      <c r="D23" s="18" t="s">
        <v>57</v>
      </c>
      <c r="E23" s="19" t="s">
        <v>58</v>
      </c>
      <c r="F23" s="20" t="s">
        <v>10</v>
      </c>
      <c r="G23" s="21">
        <v>528.20000000000005</v>
      </c>
      <c r="H23" s="22"/>
      <c r="I23" s="31">
        <f t="shared" si="0"/>
        <v>0</v>
      </c>
      <c r="J23" s="37"/>
    </row>
    <row r="24" spans="3:10" s="1" customFormat="1" ht="51" customHeight="1" x14ac:dyDescent="0.3">
      <c r="C24" s="17" t="s">
        <v>59</v>
      </c>
      <c r="D24" s="18" t="s">
        <v>60</v>
      </c>
      <c r="E24" s="19" t="s">
        <v>61</v>
      </c>
      <c r="F24" s="20" t="s">
        <v>21</v>
      </c>
      <c r="G24" s="21">
        <v>840</v>
      </c>
      <c r="H24" s="22"/>
      <c r="I24" s="31">
        <f t="shared" si="0"/>
        <v>0</v>
      </c>
      <c r="J24" s="37"/>
    </row>
    <row r="25" spans="3:10" s="1" customFormat="1" ht="63" customHeight="1" x14ac:dyDescent="0.3">
      <c r="C25" s="17" t="s">
        <v>62</v>
      </c>
      <c r="D25" s="18" t="s">
        <v>63</v>
      </c>
      <c r="E25" s="19" t="s">
        <v>64</v>
      </c>
      <c r="F25" s="20" t="s">
        <v>21</v>
      </c>
      <c r="G25" s="21">
        <v>480</v>
      </c>
      <c r="H25" s="22"/>
      <c r="I25" s="31">
        <f t="shared" si="0"/>
        <v>0</v>
      </c>
      <c r="J25" s="37"/>
    </row>
    <row r="26" spans="3:10" s="1" customFormat="1" ht="33" customHeight="1" x14ac:dyDescent="0.3">
      <c r="C26" s="17" t="s">
        <v>65</v>
      </c>
      <c r="D26" s="18" t="s">
        <v>66</v>
      </c>
      <c r="E26" s="19" t="s">
        <v>67</v>
      </c>
      <c r="F26" s="20" t="s">
        <v>68</v>
      </c>
      <c r="G26" s="21">
        <v>66</v>
      </c>
      <c r="H26" s="22"/>
      <c r="I26" s="31">
        <f t="shared" si="0"/>
        <v>0</v>
      </c>
      <c r="J26" s="37"/>
    </row>
    <row r="27" spans="3:10" s="1" customFormat="1" ht="67.05" customHeight="1" x14ac:dyDescent="0.3">
      <c r="C27" s="17" t="s">
        <v>69</v>
      </c>
      <c r="D27" s="18" t="s">
        <v>70</v>
      </c>
      <c r="E27" s="19" t="s">
        <v>71</v>
      </c>
      <c r="F27" s="20" t="s">
        <v>68</v>
      </c>
      <c r="G27" s="21">
        <f>7+3+4</f>
        <v>14</v>
      </c>
      <c r="H27" s="22"/>
      <c r="I27" s="31">
        <f t="shared" si="0"/>
        <v>0</v>
      </c>
      <c r="J27" s="37"/>
    </row>
    <row r="28" spans="3:10" s="1" customFormat="1" ht="51" customHeight="1" x14ac:dyDescent="0.3">
      <c r="C28" s="17" t="s">
        <v>72</v>
      </c>
      <c r="D28" s="18" t="s">
        <v>73</v>
      </c>
      <c r="E28" s="19" t="s">
        <v>74</v>
      </c>
      <c r="F28" s="20" t="s">
        <v>68</v>
      </c>
      <c r="G28" s="21">
        <v>2</v>
      </c>
      <c r="H28" s="22"/>
      <c r="I28" s="31">
        <f t="shared" si="0"/>
        <v>0</v>
      </c>
      <c r="J28" s="37"/>
    </row>
    <row r="29" spans="3:10" s="1" customFormat="1" ht="34.950000000000003" customHeight="1" x14ac:dyDescent="0.3">
      <c r="C29" s="17" t="s">
        <v>75</v>
      </c>
      <c r="D29" s="18" t="s">
        <v>76</v>
      </c>
      <c r="E29" s="19" t="s">
        <v>77</v>
      </c>
      <c r="F29" s="20" t="s">
        <v>68</v>
      </c>
      <c r="G29" s="21">
        <v>110</v>
      </c>
      <c r="H29" s="22"/>
      <c r="I29" s="31">
        <f t="shared" si="0"/>
        <v>0</v>
      </c>
      <c r="J29" s="37"/>
    </row>
    <row r="30" spans="3:10" s="1" customFormat="1" ht="51" customHeight="1" x14ac:dyDescent="0.3">
      <c r="C30" s="17" t="s">
        <v>78</v>
      </c>
      <c r="D30" s="18" t="s">
        <v>79</v>
      </c>
      <c r="E30" s="19" t="s">
        <v>80</v>
      </c>
      <c r="F30" s="20" t="s">
        <v>21</v>
      </c>
      <c r="G30" s="21">
        <v>60</v>
      </c>
      <c r="H30" s="22"/>
      <c r="I30" s="31">
        <f t="shared" si="0"/>
        <v>0</v>
      </c>
      <c r="J30" s="37"/>
    </row>
    <row r="31" spans="3:10" s="1" customFormat="1" ht="51" customHeight="1" x14ac:dyDescent="0.3">
      <c r="C31" s="17" t="s">
        <v>81</v>
      </c>
      <c r="D31" s="18" t="s">
        <v>82</v>
      </c>
      <c r="E31" s="19" t="s">
        <v>83</v>
      </c>
      <c r="F31" s="20" t="s">
        <v>21</v>
      </c>
      <c r="G31" s="21">
        <v>20</v>
      </c>
      <c r="H31" s="22"/>
      <c r="I31" s="31">
        <f t="shared" si="0"/>
        <v>0</v>
      </c>
      <c r="J31" s="37"/>
    </row>
    <row r="32" spans="3:10" s="1" customFormat="1" ht="49.95" customHeight="1" x14ac:dyDescent="0.3">
      <c r="C32" s="17" t="s">
        <v>84</v>
      </c>
      <c r="D32" s="18" t="s">
        <v>85</v>
      </c>
      <c r="E32" s="19" t="s">
        <v>86</v>
      </c>
      <c r="F32" s="20" t="s">
        <v>21</v>
      </c>
      <c r="G32" s="21">
        <v>20</v>
      </c>
      <c r="H32" s="22"/>
      <c r="I32" s="31">
        <f t="shared" si="0"/>
        <v>0</v>
      </c>
      <c r="J32" s="37"/>
    </row>
    <row r="33" spans="3:12" s="1" customFormat="1" ht="49.05" customHeight="1" x14ac:dyDescent="0.3">
      <c r="C33" s="17" t="s">
        <v>87</v>
      </c>
      <c r="D33" s="18" t="s">
        <v>88</v>
      </c>
      <c r="E33" s="19" t="s">
        <v>89</v>
      </c>
      <c r="F33" s="20" t="s">
        <v>68</v>
      </c>
      <c r="G33" s="21">
        <v>7</v>
      </c>
      <c r="H33" s="22"/>
      <c r="I33" s="31">
        <f t="shared" si="0"/>
        <v>0</v>
      </c>
      <c r="J33" s="37"/>
    </row>
    <row r="34" spans="3:12" s="1" customFormat="1" ht="66" customHeight="1" x14ac:dyDescent="0.3">
      <c r="C34" s="17" t="s">
        <v>90</v>
      </c>
      <c r="D34" s="18" t="s">
        <v>91</v>
      </c>
      <c r="E34" s="19" t="s">
        <v>92</v>
      </c>
      <c r="F34" s="20" t="s">
        <v>68</v>
      </c>
      <c r="G34" s="21">
        <v>4</v>
      </c>
      <c r="H34" s="22"/>
      <c r="I34" s="31">
        <f t="shared" si="0"/>
        <v>0</v>
      </c>
      <c r="J34" s="37"/>
    </row>
    <row r="35" spans="3:12" s="1" customFormat="1" ht="51" customHeight="1" x14ac:dyDescent="0.3">
      <c r="C35" s="17" t="s">
        <v>93</v>
      </c>
      <c r="D35" s="18" t="s">
        <v>94</v>
      </c>
      <c r="E35" s="19" t="s">
        <v>95</v>
      </c>
      <c r="F35" s="20" t="s">
        <v>68</v>
      </c>
      <c r="G35" s="21">
        <v>3</v>
      </c>
      <c r="H35" s="22"/>
      <c r="I35" s="31">
        <f t="shared" si="0"/>
        <v>0</v>
      </c>
      <c r="J35" s="37"/>
    </row>
    <row r="36" spans="3:12" s="1" customFormat="1" ht="81" customHeight="1" x14ac:dyDescent="0.3">
      <c r="C36" s="17" t="s">
        <v>96</v>
      </c>
      <c r="D36" s="18" t="s">
        <v>97</v>
      </c>
      <c r="E36" s="19" t="s">
        <v>98</v>
      </c>
      <c r="F36" s="20" t="s">
        <v>68</v>
      </c>
      <c r="G36" s="21">
        <v>12</v>
      </c>
      <c r="H36" s="22"/>
      <c r="I36" s="31">
        <f t="shared" si="0"/>
        <v>0</v>
      </c>
      <c r="J36" s="37"/>
    </row>
    <row r="37" spans="3:12" s="1" customFormat="1" ht="64.95" customHeight="1" thickBot="1" x14ac:dyDescent="0.35">
      <c r="C37" s="23" t="s">
        <v>99</v>
      </c>
      <c r="D37" s="24" t="s">
        <v>100</v>
      </c>
      <c r="E37" s="25" t="s">
        <v>101</v>
      </c>
      <c r="F37" s="26" t="s">
        <v>34</v>
      </c>
      <c r="G37" s="27">
        <v>7</v>
      </c>
      <c r="H37" s="28"/>
      <c r="I37" s="32">
        <f t="shared" si="0"/>
        <v>0</v>
      </c>
      <c r="J37" s="37"/>
    </row>
    <row r="38" spans="3:12" ht="28.05" customHeight="1" thickBot="1" x14ac:dyDescent="0.35">
      <c r="C38" s="40" t="s">
        <v>103</v>
      </c>
      <c r="D38" s="41"/>
      <c r="E38" s="41"/>
      <c r="F38" s="41"/>
      <c r="G38" s="41"/>
      <c r="H38" s="42"/>
      <c r="I38" s="33">
        <f>SUM(I8:I37)</f>
        <v>0</v>
      </c>
      <c r="J38" s="38">
        <f>I38/0.93/10</f>
        <v>0</v>
      </c>
      <c r="L38" s="35"/>
    </row>
  </sheetData>
  <protectedRanges>
    <protectedRange sqref="E11" name="Område1_58_1_1_1_1_1_1"/>
    <protectedRange sqref="E10" name="Område1_62_1_1_1_1_1_1"/>
    <protectedRange sqref="E8" name="Område1_64_1_1_1_1_1_1"/>
    <protectedRange sqref="E33 E16" name="Område1_58_1_1_1_1_1_2"/>
    <protectedRange sqref="E32" name="Område1_59_1_1_1_1_1_2"/>
    <protectedRange sqref="E31 E15" name="Område1_60_1_1_1_1_1_2"/>
    <protectedRange sqref="E30" name="Område1_61_1_1_1_1_1_2"/>
    <protectedRange sqref="E27 E34:E37 E17:E24 E29" name="Område1_62_1_1_1_1_1_2"/>
    <protectedRange sqref="E28 E26 E14 E13" name="Område1_63_1_1_1_1_1_1"/>
    <protectedRange sqref="E25 E12" name="Område1_64_1_1_1_1_1_2"/>
    <protectedRange sqref="G12:G37" name="ВВОД"/>
  </protectedRanges>
  <mergeCells count="2">
    <mergeCell ref="C2:I2"/>
    <mergeCell ref="C38:H38"/>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llowEditUser xmlns="https://web.wps.cn/et/2018/main" xmlns:s="http://schemas.openxmlformats.org/spreadsheetml/2006/main" hasInvisiblePropRange="0">
  <rangeList sheetStid="48" master="" otherUserPermission="visible">
    <arrUserId title="Område1_58_1_1_1_1_1_1" rangeCreator="" othersAccessPermission="edit"/>
    <arrUserId title="Område1_62_1_1_1_1_1_1" rangeCreator="" othersAccessPermission="edit"/>
    <arrUserId title="Område1_64_1_1_1_1_1_1" rangeCreator="" othersAccessPermission="edit"/>
    <arrUserId title="Område1_58_1_1_1_1_1_2" rangeCreator="" othersAccessPermission="edit"/>
    <arrUserId title="Område1_59_1_1_1_1_1_2" rangeCreator="" othersAccessPermission="edit"/>
    <arrUserId title="Område1_60_1_1_1_1_1_2" rangeCreator="" othersAccessPermission="edit"/>
    <arrUserId title="Område1_61_1_1_1_1_1_2" rangeCreator="" othersAccessPermission="edit"/>
    <arrUserId title="Område1_62_1_1_1_1_1_2" rangeCreator="" othersAccessPermission="edit"/>
    <arrUserId title="Område1_63_1_1_1_1_1_1" rangeCreator="" othersAccessPermission="edit"/>
    <arrUserId title="Område1_64_1_1_1_1_1_2" rangeCreator="" othersAccessPermission="edit"/>
    <arrUserId title="ВВОД" rangeCreator="" othersAccessPermission="edit"/>
  </rangeList>
</allowEditUser>
</file>

<file path=customXml/item2.xml><?xml version="1.0" encoding="utf-8"?>
<ct:contentTypeSchema xmlns:ct="http://schemas.microsoft.com/office/2006/metadata/contentType" xmlns:ma="http://schemas.microsoft.com/office/2006/metadata/properties/metaAttributes" ct:_="" ma:_="" ma:contentTypeName="Document" ma:contentTypeID="0x010100105E93F66B05174EB51A7DCC682BEE1F" ma:contentTypeVersion="34" ma:contentTypeDescription="Create a new document." ma:contentTypeScope="" ma:versionID="eb47b00ccc0cd4c16e44235937278b21">
  <xsd:schema xmlns:xsd="http://www.w3.org/2001/XMLSchema" xmlns:xs="http://www.w3.org/2001/XMLSchema" xmlns:p="http://schemas.microsoft.com/office/2006/metadata/properties" xmlns:ns2="96af5b07-0723-493d-bcd0-202f6eb33e4a" xmlns:ns3="c66e7e1c-2a94-40b0-8466-691f6814aa94" xmlns:ns4="bf8bf9ab-dcae-4eb0-b92c-c23fc8d8e47c" targetNamespace="http://schemas.microsoft.com/office/2006/metadata/properties" ma:root="true" ma:fieldsID="30a8927f69c21f47b057c38ad0042914" ns2:_="" ns3:_="" ns4:_="">
    <xsd:import namespace="96af5b07-0723-493d-bcd0-202f6eb33e4a"/>
    <xsd:import namespace="c66e7e1c-2a94-40b0-8466-691f6814aa94"/>
    <xsd:import namespace="bf8bf9ab-dcae-4eb0-b92c-c23fc8d8e47c"/>
    <xsd:element name="properties">
      <xsd:complexType>
        <xsd:sequence>
          <xsd:element name="documentManagement">
            <xsd:complexType>
              <xsd:all>
                <xsd:element ref="ns2:d676780d1fd348058b88951b245fb5ff" minOccurs="0"/>
                <xsd:element ref="ns2:lb62acd8207b4b588ba1e2e94682fae5" minOccurs="0"/>
                <xsd:element ref="ns3:TaxCatchAll" minOccurs="0"/>
                <xsd:element ref="ns3:Owner" minOccurs="0"/>
                <xsd:element ref="ns2:Additional_x0020_Tags" minOccurs="0"/>
                <xsd:element ref="ns4:e6cae4ee838d402d8c451b35c7a800cb" minOccurs="0"/>
                <xsd:element ref="ns4:MediaServiceKeyPoints" minOccurs="0"/>
                <xsd:element ref="ns4:MediaServiceMetadata" minOccurs="0"/>
                <xsd:element ref="ns4:MediaServiceFastMetadata" minOccurs="0"/>
                <xsd:element ref="ns3:SharedWithUsers" minOccurs="0"/>
                <xsd:element ref="ns3:SharedWithDetails" minOccurs="0"/>
                <xsd:element ref="ns4:lcf76f155ced4ddcb4097134ff3c332f" minOccurs="0"/>
                <xsd:element ref="ns4:MediaServiceOCR" minOccurs="0"/>
                <xsd:element ref="ns4:MediaServiceGenerationTime" minOccurs="0"/>
                <xsd:element ref="ns4:MediaServiceEventHashCode" minOccurs="0"/>
                <xsd:element ref="ns4:MediaServiceObjectDetectorVersions" minOccurs="0"/>
                <xsd:element ref="ns4:MediaServiceDateTaken" minOccurs="0"/>
                <xsd:element ref="ns4:MediaLengthInSeconds" minOccurs="0"/>
                <xsd:element ref="ns4:MediaServiceLocation" minOccurs="0"/>
                <xsd:element ref="ns4:MediaServiceSearchProperties" minOccurs="0"/>
                <xsd:element ref="ns4:_Flow_SignoffStatus" minOccurs="0"/>
                <xsd:element ref="ns4: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af5b07-0723-493d-bcd0-202f6eb33e4a" elementFormDefault="qualified">
    <xsd:import namespace="http://schemas.microsoft.com/office/2006/documentManagement/types"/>
    <xsd:import namespace="http://schemas.microsoft.com/office/infopath/2007/PartnerControls"/>
    <xsd:element name="d676780d1fd348058b88951b245fb5ff" ma:index="8" nillable="true" ma:taxonomy="true" ma:internalName="d676780d1fd348058b88951b245fb5ff" ma:taxonomyFieldName="Type_x0020_of_x0020_Content" ma:displayName="Type of Content" ma:default="" ma:fieldId="{d676780d-1fd3-4805-8b88-951b245fb5ff}" ma:sspId="26b69612-e2cc-4a46-9cbb-ded1a27764c6" ma:termSetId="f5a27719-8a5c-4b57-a048-4b8d7c4563ff" ma:anchorId="00000000-0000-0000-0000-000000000000" ma:open="true" ma:isKeyword="false">
      <xsd:complexType>
        <xsd:sequence>
          <xsd:element ref="pc:Terms" minOccurs="0" maxOccurs="1"/>
        </xsd:sequence>
      </xsd:complexType>
    </xsd:element>
    <xsd:element name="lb62acd8207b4b588ba1e2e94682fae5" ma:index="9" ma:taxonomy="true" ma:internalName="lb62acd8207b4b588ba1e2e94682fae5" ma:taxonomyFieldName="Country" ma:displayName="Country" ma:readOnly="false" ma:default="3;#Ukraine|4ddc2d9d-30c2-4320-be2d-e79a18e4f235" ma:fieldId="{5b62acd8-207b-4b58-8ba1-e2e94682fae5}" ma:sspId="26b69612-e2cc-4a46-9cbb-ded1a27764c6" ma:termSetId="d281581b-1776-498f-a17d-ae70d3eea295" ma:anchorId="00000000-0000-0000-0000-000000000000" ma:open="false" ma:isKeyword="false">
      <xsd:complexType>
        <xsd:sequence>
          <xsd:element ref="pc:Terms" minOccurs="0" maxOccurs="1"/>
        </xsd:sequence>
      </xsd:complexType>
    </xsd:element>
    <xsd:element name="Additional_x0020_Tags" ma:index="14" nillable="true" ma:displayName="Additional Tags" ma:internalName="Additional_x0020_Tag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6e7e1c-2a94-40b0-8466-691f6814aa94"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5b2b0a00-4c97-4fd2-a57e-5df5dad28019}" ma:internalName="TaxCatchAll" ma:showField="CatchAllData" ma:web="c66e7e1c-2a94-40b0-8466-691f6814aa94">
      <xsd:complexType>
        <xsd:complexContent>
          <xsd:extension base="dms:MultiChoiceLookup">
            <xsd:sequence>
              <xsd:element name="Value" type="dms:Lookup" maxOccurs="unbounded" minOccurs="0" nillable="true"/>
            </xsd:sequence>
          </xsd:extension>
        </xsd:complexContent>
      </xsd:complexType>
    </xsd:element>
    <xsd:element name="Owner" ma:index="12" nillable="true" ma:displayName="Owner" ma:format="Dropdown" ma:list="UserInfo" ma:SearchPeopleOnly="false"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f8bf9ab-dcae-4eb0-b92c-c23fc8d8e47c" elementFormDefault="qualified">
    <xsd:import namespace="http://schemas.microsoft.com/office/2006/documentManagement/types"/>
    <xsd:import namespace="http://schemas.microsoft.com/office/infopath/2007/PartnerControls"/>
    <xsd:element name="e6cae4ee838d402d8c451b35c7a800cb" ma:index="15" ma:taxonomy="true" ma:internalName="e6cae4ee838d402d8c451b35c7a800cb" ma:taxonomyFieldName="Language" ma:displayName="Language" ma:default="4;#English|5ae29471-d482-4266-979d-d2e0777c80ff" ma:fieldId="{e6cae4ee-838d-402d-8c45-1b35c7a800cb}" ma:sspId="26b69612-e2cc-4a46-9cbb-ded1a27764c6" ma:termSetId="c31ce768-51d7-4b3a-ad3d-2024f02c6ab6" ma:anchorId="00000000-0000-0000-0000-000000000000" ma:open="false" ma:isKeyword="false">
      <xsd:complexType>
        <xsd:sequence>
          <xsd:element ref="pc:Terms" minOccurs="0" maxOccurs="1"/>
        </xsd:sequence>
      </xsd:complex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6b69612-e2cc-4a46-9cbb-ded1a27764c6"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DateTaken" ma:index="28" nillable="true" ma:displayName="MediaServiceDateTaken" ma:hidden="true" ma:indexed="true" ma:internalName="MediaServiceDateTaken" ma:readOnly="true">
      <xsd:simpleType>
        <xsd:restriction base="dms:Text"/>
      </xsd:simpleType>
    </xsd:element>
    <xsd:element name="MediaLengthInSeconds" ma:index="29" nillable="true" ma:displayName="MediaLengthInSeconds" ma:hidden="true" ma:internalName="MediaLengthInSeconds" ma:readOnly="true">
      <xsd:simpleType>
        <xsd:restriction base="dms:Unknown"/>
      </xsd:simpleType>
    </xsd:element>
    <xsd:element name="MediaServiceLocation" ma:index="30" nillable="true" ma:displayName="Location" ma:indexed="true" ma:internalName="MediaServiceLocation"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_Flow_SignoffStatus" ma:index="32" nillable="true" ma:displayName="Sign-off status" ma:internalName="Sign_x002d_off_x0020_status">
      <xsd:simpleType>
        <xsd:restriction base="dms:Text"/>
      </xsd:simpleType>
    </xsd:element>
    <xsd:element name="MediaServiceBillingMetadata" ma:index="3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c66e7e1c-2a94-40b0-8466-691f6814aa94">
      <Value>4</Value>
      <Value>3</Value>
    </TaxCatchAll>
    <lcf76f155ced4ddcb4097134ff3c332f xmlns="bf8bf9ab-dcae-4eb0-b92c-c23fc8d8e47c">
      <Terms xmlns="http://schemas.microsoft.com/office/infopath/2007/PartnerControls"/>
    </lcf76f155ced4ddcb4097134ff3c332f>
    <lb62acd8207b4b588ba1e2e94682fae5 xmlns="96af5b07-0723-493d-bcd0-202f6eb33e4a">
      <Terms xmlns="http://schemas.microsoft.com/office/infopath/2007/PartnerControls">
        <TermInfo xmlns="http://schemas.microsoft.com/office/infopath/2007/PartnerControls">
          <TermName xmlns="http://schemas.microsoft.com/office/infopath/2007/PartnerControls">Ukraine</TermName>
          <TermId xmlns="http://schemas.microsoft.com/office/infopath/2007/PartnerControls">4ddc2d9d-30c2-4320-be2d-e79a18e4f235</TermId>
        </TermInfo>
      </Terms>
    </lb62acd8207b4b588ba1e2e94682fae5>
    <e6cae4ee838d402d8c451b35c7a800cb xmlns="bf8bf9ab-dcae-4eb0-b92c-c23fc8d8e47c">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5ae29471-d482-4266-979d-d2e0777c80ff</TermId>
        </TermInfo>
      </Terms>
    </e6cae4ee838d402d8c451b35c7a800cb>
    <Owner xmlns="c66e7e1c-2a94-40b0-8466-691f6814aa94">
      <UserInfo>
        <DisplayName/>
        <AccountId xsi:nil="true"/>
        <AccountType/>
      </UserInfo>
    </Owner>
    <Additional_x0020_Tags xmlns="96af5b07-0723-493d-bcd0-202f6eb33e4a" xsi:nil="true"/>
    <d676780d1fd348058b88951b245fb5ff xmlns="96af5b07-0723-493d-bcd0-202f6eb33e4a">
      <Terms xmlns="http://schemas.microsoft.com/office/infopath/2007/PartnerControls"/>
    </d676780d1fd348058b88951b245fb5ff>
    <_Flow_SignoffStatus xmlns="bf8bf9ab-dcae-4eb0-b92c-c23fc8d8e47c" xsi:nil="true"/>
  </documentManagement>
</p:properties>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B1F4F125-2324-45A4-BB5A-ED43E9867144}">
  <ds:schemaRefs/>
</ds:datastoreItem>
</file>

<file path=customXml/itemProps3.xml><?xml version="1.0" encoding="utf-8"?>
<ds:datastoreItem xmlns:ds="http://schemas.openxmlformats.org/officeDocument/2006/customXml" ds:itemID="{4C096EEA-EFC6-445F-9539-1D0AB64C89AB}">
  <ds:schemaRefs/>
</ds:datastoreItem>
</file>

<file path=customXml/itemProps4.xml><?xml version="1.0" encoding="utf-8"?>
<ds:datastoreItem xmlns:ds="http://schemas.openxmlformats.org/officeDocument/2006/customXml" ds:itemID="{E1D2168A-704B-4EB0-B612-6B4A37A73D6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Annex A.5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Dmitriy Skichko</dc:creator>
  <cp:lastModifiedBy>Денис Мацак</cp:lastModifiedBy>
  <dcterms:created xsi:type="dcterms:W3CDTF">2020-05-07T12:47:00Z</dcterms:created>
  <dcterms:modified xsi:type="dcterms:W3CDTF">2025-06-03T07:29:09Z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0x010100105E93F66B05174EB51A7DCC682BEE1F</vt:lpwstr>
  </property>
  <property fmtid="{D5CDD505-2E9C-101B-9397-08002B2CF9AE}" pid="3" name="Order">
    <vt:r8>10456300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y fmtid="{D5CDD505-2E9C-101B-9397-08002B2CF9AE}" pid="8" name="Country">
    <vt:lpwstr>3;#Ukraine|4ddc2d9d-30c2-4320-be2d-e79a18e4f235</vt:lpwstr>
  </property>
  <property fmtid="{D5CDD505-2E9C-101B-9397-08002B2CF9AE}" pid="9" name="Language">
    <vt:lpwstr>4;#English|5ae29471-d482-4266-979d-d2e0777c80ff</vt:lpwstr>
  </property>
  <property fmtid="{D5CDD505-2E9C-101B-9397-08002B2CF9AE}" pid="10" name="Type of Content">
    <vt:lpwstr/>
  </property>
  <property fmtid="{D5CDD505-2E9C-101B-9397-08002B2CF9AE}" pid="11" name="Type_x0020_of_x0020_Content">
    <vt:lpwstr/>
  </property>
  <property fmtid="{D5CDD505-2E9C-101B-9397-08002B2CF9AE}" pid="12" name="ICV">
    <vt:lpwstr>9FB586F3EACC444086B38E2668C36233_12</vt:lpwstr>
  </property>
  <property fmtid="{D5CDD505-2E9C-101B-9397-08002B2CF9AE}" pid="13" name="KSOProductBuildVer">
    <vt:lpwstr>1049-12.2.0.21179</vt:lpwstr>
  </property>
</Properties>
</file>