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BA50A458-EC74-4016-A6FA-656F0D317840}" xr6:coauthVersionLast="40" xr6:coauthVersionMax="47" xr10:uidLastSave="{00000000-0000-0000-0000-000000000000}"/>
  <bookViews>
    <workbookView xWindow="1950" yWindow="1485" windowWidth="26640" windowHeight="14715" xr2:uid="{00000000-000D-0000-FFFF-FFFF00000000}"/>
  </bookViews>
  <sheets>
    <sheet name="КП" sheetId="10" r:id="rId1"/>
  </sheets>
  <definedNames>
    <definedName name="_xlnm._FilterDatabase" localSheetId="0" hidden="1">КП!$A$7:$WUW$43</definedName>
    <definedName name="_xlnm.Print_Area" localSheetId="0">КП!$A$2:$F$43</definedName>
  </definedNames>
  <calcPr calcId="191029"/>
</workbook>
</file>

<file path=xl/calcChain.xml><?xml version="1.0" encoding="utf-8"?>
<calcChain xmlns="http://schemas.openxmlformats.org/spreadsheetml/2006/main">
  <c r="F11" i="10" l="1"/>
  <c r="F12" i="10"/>
  <c r="F13" i="10"/>
  <c r="F14" i="10"/>
  <c r="F16" i="10"/>
  <c r="F17" i="10"/>
  <c r="F18" i="10"/>
  <c r="F19" i="10"/>
  <c r="F20" i="10"/>
  <c r="F24" i="10"/>
  <c r="F25" i="10"/>
  <c r="F28" i="10"/>
  <c r="F29" i="10"/>
  <c r="F30" i="10"/>
  <c r="F31" i="10"/>
  <c r="F32" i="10"/>
  <c r="F34" i="10"/>
  <c r="F35" i="10"/>
  <c r="F36" i="10"/>
  <c r="F37" i="10"/>
  <c r="F38" i="10"/>
  <c r="F39" i="10"/>
  <c r="F40" i="10"/>
  <c r="F41" i="10"/>
  <c r="F9" i="10"/>
  <c r="D33" i="10" l="1"/>
  <c r="F33" i="10" l="1"/>
  <c r="D27" i="10"/>
  <c r="D26" i="10"/>
  <c r="F26" i="10" l="1"/>
  <c r="F27" i="10"/>
  <c r="D21" i="10" l="1"/>
  <c r="F21" i="10" l="1"/>
  <c r="D15" i="10"/>
  <c r="D10" i="10"/>
  <c r="F15" i="10" l="1"/>
  <c r="F10" i="10"/>
  <c r="F22" i="10" l="1"/>
  <c r="D23" i="10"/>
  <c r="F23" i="10" l="1"/>
  <c r="F42" i="10" s="1"/>
</calcChain>
</file>

<file path=xl/sharedStrings.xml><?xml version="1.0" encoding="utf-8"?>
<sst xmlns="http://schemas.openxmlformats.org/spreadsheetml/2006/main" count="79" uniqueCount="55">
  <si>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</si>
  <si>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</si>
  <si>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</si>
  <si>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</si>
  <si>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</si>
  <si>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</si>
  <si>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</si>
  <si>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</si>
  <si>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</si>
  <si>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</si>
  <si>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</si>
  <si>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</si>
  <si>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</si>
  <si>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</si>
  <si>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</si>
  <si>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</si>
  <si>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</si>
  <si>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</si>
  <si>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</si>
  <si>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>мп</t>
  </si>
  <si>
    <t>м3</t>
  </si>
  <si>
    <t>Прибирання будівельного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</si>
  <si>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</si>
  <si>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</si>
  <si>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</si>
  <si>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Монтаж системи виклику для інвалідів (кнопка виклику)</t>
  </si>
  <si>
    <t xml:space="preserve">Влаштування огородження пандусу із нержавіючого металу </t>
  </si>
  <si>
    <t>Улаштування покриття із плитки полімерпіщаної Тактильна тротуарна плитка "сфери" 400х400х60 мм</t>
  </si>
  <si>
    <t>Нанесення контрасного маркування сходів та поручнів жовтою фарбою</t>
  </si>
  <si>
    <t>Наклеювання тактильного індикатора</t>
  </si>
  <si>
    <t>Монтаж гумової накладки</t>
  </si>
  <si>
    <t>тн</t>
  </si>
  <si>
    <t>Влаштування тротуарного покриття з ФЕМ</t>
  </si>
  <si>
    <t>Грунтування та фарбування металевих конструкцій ганку і сходів</t>
  </si>
  <si>
    <t>Монтаж захисної накладки із н/ст на двері</t>
  </si>
  <si>
    <t>Монтаж підйомного механізму ПМ-1</t>
  </si>
  <si>
    <t>Хмельницький</t>
  </si>
  <si>
    <t xml:space="preserve">Демонтаж гранітних плит зі сходів </t>
  </si>
  <si>
    <t>Демонтаж бетонної основи сходів</t>
  </si>
  <si>
    <t>Демонтаж металевих конструкцій  сходів</t>
  </si>
  <si>
    <t>Демонтаж огородження в зоні ганку та сходів</t>
  </si>
  <si>
    <t>Демонтаж тротуарної плитки</t>
  </si>
  <si>
    <t>Демонтаж основи під тротуарну плитку</t>
  </si>
  <si>
    <t>Демонтаж дверних блоків</t>
  </si>
  <si>
    <t>Влаштування бетонної підготовки під фундамент ФМ-1</t>
  </si>
  <si>
    <t>Влаштування фундаменту ФМ-1</t>
  </si>
  <si>
    <t>Виготовлення закладних деталей ЗД-1</t>
  </si>
  <si>
    <t>Монтаж закладних деталей ЗД-1</t>
  </si>
  <si>
    <t>Виготовлення металевих конструкцій сходів</t>
  </si>
  <si>
    <t>Монтаж металевих конструкцій сходів</t>
  </si>
  <si>
    <t xml:space="preserve">Влаштування бетонних сходів </t>
  </si>
  <si>
    <t>Облицювання сходів  вхідної групи  керамічними плитками</t>
  </si>
  <si>
    <t>Укріплення брудоочисного коврика</t>
  </si>
  <si>
    <t>Монтаж дверних блоків</t>
  </si>
  <si>
    <t xml:space="preserve">Замовник  АКЦІОНЕРНЕ ТОВАРИСТВО «КРЕДІ АГРІКОЛЬ БАНК»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</si>
</sst>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_-* #,##0.0\ _₴_-;\-* #,##0.0\ _₴_-;_-* &quot;-&quot;??\ _₴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164" fontId="8" fillId="0" borderId="0" applyFont="0" applyFill="0" applyBorder="0" applyAlignment="0" applyProtection="0"/>
  </cellStyleXfs>
  <cellXfs count="77">
    <xf numFmtId="0" fontId="0" fillId="0" borderId="0" xfId="0"/>
    <xf numFmtId="0" fontId="6" fillId="0" borderId="2" xfId="1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/>
    </xf>
    <xf numFmtId="2" fontId="6" fillId="0" borderId="3" xfId="3" applyNumberFormat="1" applyFont="1" applyFill="1" applyBorder="1" applyAlignment="1">
      <alignment horizontal="centerContinuous" vertical="center"/>
    </xf>
    <xf numFmtId="0" fontId="6" fillId="0" borderId="0" xfId="1" applyFont="1" applyFill="1"/>
    <xf numFmtId="0" fontId="4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1" xfId="3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64" fontId="6" fillId="0" borderId="3" xfId="5" applyFont="1" applyFill="1" applyBorder="1" applyAlignment="1">
      <alignment horizontal="center"/>
    </xf>
    <xf numFmtId="164" fontId="6" fillId="0" borderId="1" xfId="5" applyFont="1" applyFill="1" applyBorder="1" applyAlignment="1">
      <alignment horizontal="center" vertical="center"/>
    </xf>
    <xf numFmtId="164" fontId="4" fillId="0" borderId="0" xfId="5" applyFont="1" applyFill="1"/>
    <xf numFmtId="0" fontId="6" fillId="0" borderId="0" xfId="0" applyFont="1" applyFill="1"/>
    <xf numFmtId="164" fontId="6" fillId="0" borderId="0" xfId="5" applyFont="1" applyFill="1"/>
    <xf numFmtId="2" fontId="6" fillId="0" borderId="3" xfId="1" applyNumberFormat="1" applyFont="1" applyFill="1" applyBorder="1" applyAlignment="1">
      <alignment horizontal="centerContinuous" vertical="center"/>
    </xf>
    <xf numFmtId="2" fontId="6" fillId="0" borderId="1" xfId="3" applyNumberFormat="1" applyFont="1" applyFill="1" applyBorder="1" applyAlignment="1">
      <alignment horizontal="centerContinuous" vertical="center"/>
    </xf>
    <xf numFmtId="164" fontId="6" fillId="0" borderId="1" xfId="5" applyFont="1" applyFill="1" applyBorder="1" applyAlignment="1">
      <alignment horizontal="center"/>
    </xf>
    <xf numFmtId="2" fontId="6" fillId="0" borderId="8" xfId="3" applyNumberFormat="1" applyFont="1" applyFill="1" applyBorder="1" applyAlignment="1">
      <alignment horizontal="centerContinuous" vertical="center"/>
    </xf>
    <xf numFmtId="164" fontId="6" fillId="0" borderId="8" xfId="5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5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horizontal="center"/>
    </xf>
    <xf numFmtId="164" fontId="5" fillId="0" borderId="6" xfId="5" applyFont="1" applyFill="1" applyBorder="1" applyAlignment="1">
      <alignment horizontal="center" vertical="center" wrapText="1"/>
    </xf>
    <xf numFmtId="164" fontId="10" fillId="0" borderId="0" xfId="5" applyFont="1" applyFill="1"/>
    <xf numFmtId="2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5" fillId="0" borderId="0" xfId="0" applyFont="1" applyFill="1"/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3" xfId="1" applyFont="1" applyFill="1" applyBorder="1"/>
    <xf numFmtId="0" fontId="6" fillId="0" borderId="4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3" applyFont="1" applyFill="1" applyBorder="1" applyAlignment="1">
      <alignment horizontal="centerContinuous" vertical="center"/>
    </xf>
    <xf numFmtId="0" fontId="6" fillId="0" borderId="8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64" fontId="4" fillId="0" borderId="0" xfId="5" applyFont="1" applyFill="1" applyAlignment="1">
      <alignment horizontal="center"/>
    </xf>
    <xf numFmtId="166" fontId="4" fillId="0" borderId="0" xfId="0" applyNumberFormat="1" applyFont="1" applyFill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center"/>
    </xf>
    <xf numFmtId="0" fontId="11" fillId="0" borderId="0" xfId="0" applyFont="1" applyFill="1" applyAlignment="1">
      <alignment vertical="center" wrapText="1"/>
    </xf>
    <xf numFmtId="164" fontId="6" fillId="0" borderId="10" xfId="5" applyFont="1" applyFill="1" applyBorder="1" applyAlignment="1">
      <alignment horizontal="centerContinuous" vertical="center" wrapText="1"/>
    </xf>
    <xf numFmtId="164" fontId="6" fillId="0" borderId="11" xfId="5" applyFont="1" applyFill="1" applyBorder="1" applyAlignment="1">
      <alignment horizontal="centerContinuous" vertical="center" wrapText="1"/>
    </xf>
    <xf numFmtId="164" fontId="6" fillId="0" borderId="12" xfId="5" applyFont="1" applyFill="1" applyBorder="1" applyAlignment="1">
      <alignment horizontal="center"/>
    </xf>
    <xf numFmtId="164" fontId="6" fillId="0" borderId="10" xfId="5" applyFont="1" applyFill="1" applyBorder="1" applyAlignment="1">
      <alignment horizontal="center" vertical="center"/>
    </xf>
    <xf numFmtId="164" fontId="6" fillId="0" borderId="11" xfId="5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164" fontId="5" fillId="0" borderId="14" xfId="5" applyFont="1" applyFill="1" applyBorder="1" applyAlignment="1">
      <alignment horizontal="center"/>
    </xf>
    <xf numFmtId="14" fontId="5" fillId="0" borderId="0" xfId="5" applyNumberFormat="1" applyFont="1" applyFill="1"/>
  </cellXfs>
  <cellStyles count="6">
    <cellStyle name="Îáű÷íűé_600-Ń1" xfId="2" xr:uid="{00000000-0005-0000-0000-000000000000}"/>
    <cellStyle name="Обычный" xfId="0" builtinId="0"/>
    <cellStyle name="Обычный 2 2 2" xfId="4" xr:uid="{00000000-0005-0000-0000-000002000000}"/>
    <cellStyle name="Обычный_Коза" xfId="3" xr:uid="{00000000-0005-0000-0000-000004000000}"/>
    <cellStyle name="Обычный_Пустографки" xfId="1" xr:uid="{00000000-0005-0000-0000-000005000000}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45"/>
  <sheetViews>
    <sheetView tabSelected="1" zoomScale="150" zoomScaleNormal="150" workbookViewId="0">
      <selection activeCell="H14" sqref="H14"/>
    </sheetView>
  </sheetViews>
  <sheetFormatPr defaultRowHeight="15" customHeight="1" x14ac:dyDescent="0.2"/>
  <cols>
    <col min="1" max="1" width="5.85546875" style="8" customWidth="1"/>
    <col min="2" max="2" width="63" style="8" customWidth="1"/>
    <col min="3" max="3" width="9.85546875" style="8" customWidth="1"/>
    <col min="4" max="4" width="11.5703125" style="8" customWidth="1"/>
    <col min="5" max="5" width="14" style="25" customWidth="1"/>
    <col min="6" max="6" width="14.7109375" style="25" customWidth="1"/>
    <col min="7" max="7" width="9.140625" style="8"/>
    <col min="8" max="8" width="12.42578125" style="8" customWidth="1"/>
    <col min="9" max="238" width="9.140625" style="8"/>
    <col min="239" max="239" width="4.28515625" style="8" customWidth="1"/>
    <col min="240" max="240" width="63.140625" style="8" customWidth="1"/>
    <col min="241" max="241" width="9.85546875" style="8" customWidth="1"/>
    <col min="242" max="242" width="9.140625" style="8"/>
    <col min="243" max="243" width="11.5703125" style="8" customWidth="1"/>
    <col min="244" max="244" width="9.140625" style="8"/>
    <col min="245" max="245" width="10.85546875" style="8" customWidth="1"/>
    <col min="246" max="247" width="10.28515625" style="8" customWidth="1"/>
    <col min="248" max="248" width="9.140625" style="8"/>
    <col min="249" max="249" width="9.5703125" style="8" bestFit="1" customWidth="1"/>
    <col min="250" max="494" width="9.140625" style="8"/>
    <col min="495" max="495" width="4.28515625" style="8" customWidth="1"/>
    <col min="496" max="496" width="63.140625" style="8" customWidth="1"/>
    <col min="497" max="497" width="9.85546875" style="8" customWidth="1"/>
    <col min="498" max="498" width="9.140625" style="8"/>
    <col min="499" max="499" width="11.5703125" style="8" customWidth="1"/>
    <col min="500" max="500" width="9.140625" style="8"/>
    <col min="501" max="501" width="10.85546875" style="8" customWidth="1"/>
    <col min="502" max="503" width="10.28515625" style="8" customWidth="1"/>
    <col min="504" max="504" width="9.140625" style="8"/>
    <col min="505" max="505" width="9.5703125" style="8" bestFit="1" customWidth="1"/>
    <col min="506" max="750" width="9.140625" style="8"/>
    <col min="751" max="751" width="4.28515625" style="8" customWidth="1"/>
    <col min="752" max="752" width="63.140625" style="8" customWidth="1"/>
    <col min="753" max="753" width="9.85546875" style="8" customWidth="1"/>
    <col min="754" max="754" width="9.140625" style="8"/>
    <col min="755" max="755" width="11.5703125" style="8" customWidth="1"/>
    <col min="756" max="756" width="9.140625" style="8"/>
    <col min="757" max="757" width="10.85546875" style="8" customWidth="1"/>
    <col min="758" max="759" width="10.28515625" style="8" customWidth="1"/>
    <col min="760" max="760" width="9.140625" style="8"/>
    <col min="761" max="761" width="9.5703125" style="8" bestFit="1" customWidth="1"/>
    <col min="762" max="1006" width="9.140625" style="8"/>
    <col min="1007" max="1007" width="4.28515625" style="8" customWidth="1"/>
    <col min="1008" max="1008" width="63.140625" style="8" customWidth="1"/>
    <col min="1009" max="1009" width="9.85546875" style="8" customWidth="1"/>
    <col min="1010" max="1010" width="9.140625" style="8"/>
    <col min="1011" max="1011" width="11.5703125" style="8" customWidth="1"/>
    <col min="1012" max="1012" width="9.140625" style="8"/>
    <col min="1013" max="1013" width="10.85546875" style="8" customWidth="1"/>
    <col min="1014" max="1015" width="10.28515625" style="8" customWidth="1"/>
    <col min="1016" max="1016" width="9.140625" style="8"/>
    <col min="1017" max="1017" width="9.5703125" style="8" bestFit="1" customWidth="1"/>
    <col min="1018" max="1262" width="9.140625" style="8"/>
    <col min="1263" max="1263" width="4.28515625" style="8" customWidth="1"/>
    <col min="1264" max="1264" width="63.140625" style="8" customWidth="1"/>
    <col min="1265" max="1265" width="9.85546875" style="8" customWidth="1"/>
    <col min="1266" max="1266" width="9.140625" style="8"/>
    <col min="1267" max="1267" width="11.5703125" style="8" customWidth="1"/>
    <col min="1268" max="1268" width="9.140625" style="8"/>
    <col min="1269" max="1269" width="10.85546875" style="8" customWidth="1"/>
    <col min="1270" max="1271" width="10.28515625" style="8" customWidth="1"/>
    <col min="1272" max="1272" width="9.140625" style="8"/>
    <col min="1273" max="1273" width="9.5703125" style="8" bestFit="1" customWidth="1"/>
    <col min="1274" max="1518" width="9.140625" style="8"/>
    <col min="1519" max="1519" width="4.28515625" style="8" customWidth="1"/>
    <col min="1520" max="1520" width="63.140625" style="8" customWidth="1"/>
    <col min="1521" max="1521" width="9.85546875" style="8" customWidth="1"/>
    <col min="1522" max="1522" width="9.140625" style="8"/>
    <col min="1523" max="1523" width="11.5703125" style="8" customWidth="1"/>
    <col min="1524" max="1524" width="9.140625" style="8"/>
    <col min="1525" max="1525" width="10.85546875" style="8" customWidth="1"/>
    <col min="1526" max="1527" width="10.28515625" style="8" customWidth="1"/>
    <col min="1528" max="1528" width="9.140625" style="8"/>
    <col min="1529" max="1529" width="9.5703125" style="8" bestFit="1" customWidth="1"/>
    <col min="1530" max="1774" width="9.140625" style="8"/>
    <col min="1775" max="1775" width="4.28515625" style="8" customWidth="1"/>
    <col min="1776" max="1776" width="63.140625" style="8" customWidth="1"/>
    <col min="1777" max="1777" width="9.85546875" style="8" customWidth="1"/>
    <col min="1778" max="1778" width="9.140625" style="8"/>
    <col min="1779" max="1779" width="11.5703125" style="8" customWidth="1"/>
    <col min="1780" max="1780" width="9.140625" style="8"/>
    <col min="1781" max="1781" width="10.85546875" style="8" customWidth="1"/>
    <col min="1782" max="1783" width="10.28515625" style="8" customWidth="1"/>
    <col min="1784" max="1784" width="9.140625" style="8"/>
    <col min="1785" max="1785" width="9.5703125" style="8" bestFit="1" customWidth="1"/>
    <col min="1786" max="2030" width="9.140625" style="8"/>
    <col min="2031" max="2031" width="4.28515625" style="8" customWidth="1"/>
    <col min="2032" max="2032" width="63.140625" style="8" customWidth="1"/>
    <col min="2033" max="2033" width="9.85546875" style="8" customWidth="1"/>
    <col min="2034" max="2034" width="9.140625" style="8"/>
    <col min="2035" max="2035" width="11.5703125" style="8" customWidth="1"/>
    <col min="2036" max="2036" width="9.140625" style="8"/>
    <col min="2037" max="2037" width="10.85546875" style="8" customWidth="1"/>
    <col min="2038" max="2039" width="10.28515625" style="8" customWidth="1"/>
    <col min="2040" max="2040" width="9.140625" style="8"/>
    <col min="2041" max="2041" width="9.5703125" style="8" bestFit="1" customWidth="1"/>
    <col min="2042" max="2286" width="9.140625" style="8"/>
    <col min="2287" max="2287" width="4.28515625" style="8" customWidth="1"/>
    <col min="2288" max="2288" width="63.140625" style="8" customWidth="1"/>
    <col min="2289" max="2289" width="9.85546875" style="8" customWidth="1"/>
    <col min="2290" max="2290" width="9.140625" style="8"/>
    <col min="2291" max="2291" width="11.5703125" style="8" customWidth="1"/>
    <col min="2292" max="2292" width="9.140625" style="8"/>
    <col min="2293" max="2293" width="10.85546875" style="8" customWidth="1"/>
    <col min="2294" max="2295" width="10.28515625" style="8" customWidth="1"/>
    <col min="2296" max="2296" width="9.140625" style="8"/>
    <col min="2297" max="2297" width="9.5703125" style="8" bestFit="1" customWidth="1"/>
    <col min="2298" max="2542" width="9.140625" style="8"/>
    <col min="2543" max="2543" width="4.28515625" style="8" customWidth="1"/>
    <col min="2544" max="2544" width="63.140625" style="8" customWidth="1"/>
    <col min="2545" max="2545" width="9.85546875" style="8" customWidth="1"/>
    <col min="2546" max="2546" width="9.140625" style="8"/>
    <col min="2547" max="2547" width="11.5703125" style="8" customWidth="1"/>
    <col min="2548" max="2548" width="9.140625" style="8"/>
    <col min="2549" max="2549" width="10.85546875" style="8" customWidth="1"/>
    <col min="2550" max="2551" width="10.28515625" style="8" customWidth="1"/>
    <col min="2552" max="2552" width="9.140625" style="8"/>
    <col min="2553" max="2553" width="9.5703125" style="8" bestFit="1" customWidth="1"/>
    <col min="2554" max="2798" width="9.140625" style="8"/>
    <col min="2799" max="2799" width="4.28515625" style="8" customWidth="1"/>
    <col min="2800" max="2800" width="63.140625" style="8" customWidth="1"/>
    <col min="2801" max="2801" width="9.85546875" style="8" customWidth="1"/>
    <col min="2802" max="2802" width="9.140625" style="8"/>
    <col min="2803" max="2803" width="11.5703125" style="8" customWidth="1"/>
    <col min="2804" max="2804" width="9.140625" style="8"/>
    <col min="2805" max="2805" width="10.85546875" style="8" customWidth="1"/>
    <col min="2806" max="2807" width="10.28515625" style="8" customWidth="1"/>
    <col min="2808" max="2808" width="9.140625" style="8"/>
    <col min="2809" max="2809" width="9.5703125" style="8" bestFit="1" customWidth="1"/>
    <col min="2810" max="3054" width="9.140625" style="8"/>
    <col min="3055" max="3055" width="4.28515625" style="8" customWidth="1"/>
    <col min="3056" max="3056" width="63.140625" style="8" customWidth="1"/>
    <col min="3057" max="3057" width="9.85546875" style="8" customWidth="1"/>
    <col min="3058" max="3058" width="9.140625" style="8"/>
    <col min="3059" max="3059" width="11.5703125" style="8" customWidth="1"/>
    <col min="3060" max="3060" width="9.140625" style="8"/>
    <col min="3061" max="3061" width="10.85546875" style="8" customWidth="1"/>
    <col min="3062" max="3063" width="10.28515625" style="8" customWidth="1"/>
    <col min="3064" max="3064" width="9.140625" style="8"/>
    <col min="3065" max="3065" width="9.5703125" style="8" bestFit="1" customWidth="1"/>
    <col min="3066" max="3310" width="9.140625" style="8"/>
    <col min="3311" max="3311" width="4.28515625" style="8" customWidth="1"/>
    <col min="3312" max="3312" width="63.140625" style="8" customWidth="1"/>
    <col min="3313" max="3313" width="9.85546875" style="8" customWidth="1"/>
    <col min="3314" max="3314" width="9.140625" style="8"/>
    <col min="3315" max="3315" width="11.5703125" style="8" customWidth="1"/>
    <col min="3316" max="3316" width="9.140625" style="8"/>
    <col min="3317" max="3317" width="10.85546875" style="8" customWidth="1"/>
    <col min="3318" max="3319" width="10.28515625" style="8" customWidth="1"/>
    <col min="3320" max="3320" width="9.140625" style="8"/>
    <col min="3321" max="3321" width="9.5703125" style="8" bestFit="1" customWidth="1"/>
    <col min="3322" max="3566" width="9.140625" style="8"/>
    <col min="3567" max="3567" width="4.28515625" style="8" customWidth="1"/>
    <col min="3568" max="3568" width="63.140625" style="8" customWidth="1"/>
    <col min="3569" max="3569" width="9.85546875" style="8" customWidth="1"/>
    <col min="3570" max="3570" width="9.140625" style="8"/>
    <col min="3571" max="3571" width="11.5703125" style="8" customWidth="1"/>
    <col min="3572" max="3572" width="9.140625" style="8"/>
    <col min="3573" max="3573" width="10.85546875" style="8" customWidth="1"/>
    <col min="3574" max="3575" width="10.28515625" style="8" customWidth="1"/>
    <col min="3576" max="3576" width="9.140625" style="8"/>
    <col min="3577" max="3577" width="9.5703125" style="8" bestFit="1" customWidth="1"/>
    <col min="3578" max="3822" width="9.140625" style="8"/>
    <col min="3823" max="3823" width="4.28515625" style="8" customWidth="1"/>
    <col min="3824" max="3824" width="63.140625" style="8" customWidth="1"/>
    <col min="3825" max="3825" width="9.85546875" style="8" customWidth="1"/>
    <col min="3826" max="3826" width="9.140625" style="8"/>
    <col min="3827" max="3827" width="11.5703125" style="8" customWidth="1"/>
    <col min="3828" max="3828" width="9.140625" style="8"/>
    <col min="3829" max="3829" width="10.85546875" style="8" customWidth="1"/>
    <col min="3830" max="3831" width="10.28515625" style="8" customWidth="1"/>
    <col min="3832" max="3832" width="9.140625" style="8"/>
    <col min="3833" max="3833" width="9.5703125" style="8" bestFit="1" customWidth="1"/>
    <col min="3834" max="4078" width="9.140625" style="8"/>
    <col min="4079" max="4079" width="4.28515625" style="8" customWidth="1"/>
    <col min="4080" max="4080" width="63.140625" style="8" customWidth="1"/>
    <col min="4081" max="4081" width="9.85546875" style="8" customWidth="1"/>
    <col min="4082" max="4082" width="9.140625" style="8"/>
    <col min="4083" max="4083" width="11.5703125" style="8" customWidth="1"/>
    <col min="4084" max="4084" width="9.140625" style="8"/>
    <col min="4085" max="4085" width="10.85546875" style="8" customWidth="1"/>
    <col min="4086" max="4087" width="10.28515625" style="8" customWidth="1"/>
    <col min="4088" max="4088" width="9.140625" style="8"/>
    <col min="4089" max="4089" width="9.5703125" style="8" bestFit="1" customWidth="1"/>
    <col min="4090" max="4334" width="9.140625" style="8"/>
    <col min="4335" max="4335" width="4.28515625" style="8" customWidth="1"/>
    <col min="4336" max="4336" width="63.140625" style="8" customWidth="1"/>
    <col min="4337" max="4337" width="9.85546875" style="8" customWidth="1"/>
    <col min="4338" max="4338" width="9.140625" style="8"/>
    <col min="4339" max="4339" width="11.5703125" style="8" customWidth="1"/>
    <col min="4340" max="4340" width="9.140625" style="8"/>
    <col min="4341" max="4341" width="10.85546875" style="8" customWidth="1"/>
    <col min="4342" max="4343" width="10.28515625" style="8" customWidth="1"/>
    <col min="4344" max="4344" width="9.140625" style="8"/>
    <col min="4345" max="4345" width="9.5703125" style="8" bestFit="1" customWidth="1"/>
    <col min="4346" max="4590" width="9.140625" style="8"/>
    <col min="4591" max="4591" width="4.28515625" style="8" customWidth="1"/>
    <col min="4592" max="4592" width="63.140625" style="8" customWidth="1"/>
    <col min="4593" max="4593" width="9.85546875" style="8" customWidth="1"/>
    <col min="4594" max="4594" width="9.140625" style="8"/>
    <col min="4595" max="4595" width="11.5703125" style="8" customWidth="1"/>
    <col min="4596" max="4596" width="9.140625" style="8"/>
    <col min="4597" max="4597" width="10.85546875" style="8" customWidth="1"/>
    <col min="4598" max="4599" width="10.28515625" style="8" customWidth="1"/>
    <col min="4600" max="4600" width="9.140625" style="8"/>
    <col min="4601" max="4601" width="9.5703125" style="8" bestFit="1" customWidth="1"/>
    <col min="4602" max="4846" width="9.140625" style="8"/>
    <col min="4847" max="4847" width="4.28515625" style="8" customWidth="1"/>
    <col min="4848" max="4848" width="63.140625" style="8" customWidth="1"/>
    <col min="4849" max="4849" width="9.85546875" style="8" customWidth="1"/>
    <col min="4850" max="4850" width="9.140625" style="8"/>
    <col min="4851" max="4851" width="11.5703125" style="8" customWidth="1"/>
    <col min="4852" max="4852" width="9.140625" style="8"/>
    <col min="4853" max="4853" width="10.85546875" style="8" customWidth="1"/>
    <col min="4854" max="4855" width="10.28515625" style="8" customWidth="1"/>
    <col min="4856" max="4856" width="9.140625" style="8"/>
    <col min="4857" max="4857" width="9.5703125" style="8" bestFit="1" customWidth="1"/>
    <col min="4858" max="5102" width="9.140625" style="8"/>
    <col min="5103" max="5103" width="4.28515625" style="8" customWidth="1"/>
    <col min="5104" max="5104" width="63.140625" style="8" customWidth="1"/>
    <col min="5105" max="5105" width="9.85546875" style="8" customWidth="1"/>
    <col min="5106" max="5106" width="9.140625" style="8"/>
    <col min="5107" max="5107" width="11.5703125" style="8" customWidth="1"/>
    <col min="5108" max="5108" width="9.140625" style="8"/>
    <col min="5109" max="5109" width="10.85546875" style="8" customWidth="1"/>
    <col min="5110" max="5111" width="10.28515625" style="8" customWidth="1"/>
    <col min="5112" max="5112" width="9.140625" style="8"/>
    <col min="5113" max="5113" width="9.5703125" style="8" bestFit="1" customWidth="1"/>
    <col min="5114" max="5358" width="9.140625" style="8"/>
    <col min="5359" max="5359" width="4.28515625" style="8" customWidth="1"/>
    <col min="5360" max="5360" width="63.140625" style="8" customWidth="1"/>
    <col min="5361" max="5361" width="9.85546875" style="8" customWidth="1"/>
    <col min="5362" max="5362" width="9.140625" style="8"/>
    <col min="5363" max="5363" width="11.5703125" style="8" customWidth="1"/>
    <col min="5364" max="5364" width="9.140625" style="8"/>
    <col min="5365" max="5365" width="10.85546875" style="8" customWidth="1"/>
    <col min="5366" max="5367" width="10.28515625" style="8" customWidth="1"/>
    <col min="5368" max="5368" width="9.140625" style="8"/>
    <col min="5369" max="5369" width="9.5703125" style="8" bestFit="1" customWidth="1"/>
    <col min="5370" max="5614" width="9.140625" style="8"/>
    <col min="5615" max="5615" width="4.28515625" style="8" customWidth="1"/>
    <col min="5616" max="5616" width="63.140625" style="8" customWidth="1"/>
    <col min="5617" max="5617" width="9.85546875" style="8" customWidth="1"/>
    <col min="5618" max="5618" width="9.140625" style="8"/>
    <col min="5619" max="5619" width="11.5703125" style="8" customWidth="1"/>
    <col min="5620" max="5620" width="9.140625" style="8"/>
    <col min="5621" max="5621" width="10.85546875" style="8" customWidth="1"/>
    <col min="5622" max="5623" width="10.28515625" style="8" customWidth="1"/>
    <col min="5624" max="5624" width="9.140625" style="8"/>
    <col min="5625" max="5625" width="9.5703125" style="8" bestFit="1" customWidth="1"/>
    <col min="5626" max="5870" width="9.140625" style="8"/>
    <col min="5871" max="5871" width="4.28515625" style="8" customWidth="1"/>
    <col min="5872" max="5872" width="63.140625" style="8" customWidth="1"/>
    <col min="5873" max="5873" width="9.85546875" style="8" customWidth="1"/>
    <col min="5874" max="5874" width="9.140625" style="8"/>
    <col min="5875" max="5875" width="11.5703125" style="8" customWidth="1"/>
    <col min="5876" max="5876" width="9.140625" style="8"/>
    <col min="5877" max="5877" width="10.85546875" style="8" customWidth="1"/>
    <col min="5878" max="5879" width="10.28515625" style="8" customWidth="1"/>
    <col min="5880" max="5880" width="9.140625" style="8"/>
    <col min="5881" max="5881" width="9.5703125" style="8" bestFit="1" customWidth="1"/>
    <col min="5882" max="6126" width="9.140625" style="8"/>
    <col min="6127" max="6127" width="4.28515625" style="8" customWidth="1"/>
    <col min="6128" max="6128" width="63.140625" style="8" customWidth="1"/>
    <col min="6129" max="6129" width="9.85546875" style="8" customWidth="1"/>
    <col min="6130" max="6130" width="9.140625" style="8"/>
    <col min="6131" max="6131" width="11.5703125" style="8" customWidth="1"/>
    <col min="6132" max="6132" width="9.140625" style="8"/>
    <col min="6133" max="6133" width="10.85546875" style="8" customWidth="1"/>
    <col min="6134" max="6135" width="10.28515625" style="8" customWidth="1"/>
    <col min="6136" max="6136" width="9.140625" style="8"/>
    <col min="6137" max="6137" width="9.5703125" style="8" bestFit="1" customWidth="1"/>
    <col min="6138" max="6382" width="9.140625" style="8"/>
    <col min="6383" max="6383" width="4.28515625" style="8" customWidth="1"/>
    <col min="6384" max="6384" width="63.140625" style="8" customWidth="1"/>
    <col min="6385" max="6385" width="9.85546875" style="8" customWidth="1"/>
    <col min="6386" max="6386" width="9.140625" style="8"/>
    <col min="6387" max="6387" width="11.5703125" style="8" customWidth="1"/>
    <col min="6388" max="6388" width="9.140625" style="8"/>
    <col min="6389" max="6389" width="10.85546875" style="8" customWidth="1"/>
    <col min="6390" max="6391" width="10.28515625" style="8" customWidth="1"/>
    <col min="6392" max="6392" width="9.140625" style="8"/>
    <col min="6393" max="6393" width="9.5703125" style="8" bestFit="1" customWidth="1"/>
    <col min="6394" max="6638" width="9.140625" style="8"/>
    <col min="6639" max="6639" width="4.28515625" style="8" customWidth="1"/>
    <col min="6640" max="6640" width="63.140625" style="8" customWidth="1"/>
    <col min="6641" max="6641" width="9.85546875" style="8" customWidth="1"/>
    <col min="6642" max="6642" width="9.140625" style="8"/>
    <col min="6643" max="6643" width="11.5703125" style="8" customWidth="1"/>
    <col min="6644" max="6644" width="9.140625" style="8"/>
    <col min="6645" max="6645" width="10.85546875" style="8" customWidth="1"/>
    <col min="6646" max="6647" width="10.28515625" style="8" customWidth="1"/>
    <col min="6648" max="6648" width="9.140625" style="8"/>
    <col min="6649" max="6649" width="9.5703125" style="8" bestFit="1" customWidth="1"/>
    <col min="6650" max="6894" width="9.140625" style="8"/>
    <col min="6895" max="6895" width="4.28515625" style="8" customWidth="1"/>
    <col min="6896" max="6896" width="63.140625" style="8" customWidth="1"/>
    <col min="6897" max="6897" width="9.85546875" style="8" customWidth="1"/>
    <col min="6898" max="6898" width="9.140625" style="8"/>
    <col min="6899" max="6899" width="11.5703125" style="8" customWidth="1"/>
    <col min="6900" max="6900" width="9.140625" style="8"/>
    <col min="6901" max="6901" width="10.85546875" style="8" customWidth="1"/>
    <col min="6902" max="6903" width="10.28515625" style="8" customWidth="1"/>
    <col min="6904" max="6904" width="9.140625" style="8"/>
    <col min="6905" max="6905" width="9.5703125" style="8" bestFit="1" customWidth="1"/>
    <col min="6906" max="7150" width="9.140625" style="8"/>
    <col min="7151" max="7151" width="4.28515625" style="8" customWidth="1"/>
    <col min="7152" max="7152" width="63.140625" style="8" customWidth="1"/>
    <col min="7153" max="7153" width="9.85546875" style="8" customWidth="1"/>
    <col min="7154" max="7154" width="9.140625" style="8"/>
    <col min="7155" max="7155" width="11.5703125" style="8" customWidth="1"/>
    <col min="7156" max="7156" width="9.140625" style="8"/>
    <col min="7157" max="7157" width="10.85546875" style="8" customWidth="1"/>
    <col min="7158" max="7159" width="10.28515625" style="8" customWidth="1"/>
    <col min="7160" max="7160" width="9.140625" style="8"/>
    <col min="7161" max="7161" width="9.5703125" style="8" bestFit="1" customWidth="1"/>
    <col min="7162" max="7406" width="9.140625" style="8"/>
    <col min="7407" max="7407" width="4.28515625" style="8" customWidth="1"/>
    <col min="7408" max="7408" width="63.140625" style="8" customWidth="1"/>
    <col min="7409" max="7409" width="9.85546875" style="8" customWidth="1"/>
    <col min="7410" max="7410" width="9.140625" style="8"/>
    <col min="7411" max="7411" width="11.5703125" style="8" customWidth="1"/>
    <col min="7412" max="7412" width="9.140625" style="8"/>
    <col min="7413" max="7413" width="10.85546875" style="8" customWidth="1"/>
    <col min="7414" max="7415" width="10.28515625" style="8" customWidth="1"/>
    <col min="7416" max="7416" width="9.140625" style="8"/>
    <col min="7417" max="7417" width="9.5703125" style="8" bestFit="1" customWidth="1"/>
    <col min="7418" max="7662" width="9.140625" style="8"/>
    <col min="7663" max="7663" width="4.28515625" style="8" customWidth="1"/>
    <col min="7664" max="7664" width="63.140625" style="8" customWidth="1"/>
    <col min="7665" max="7665" width="9.85546875" style="8" customWidth="1"/>
    <col min="7666" max="7666" width="9.140625" style="8"/>
    <col min="7667" max="7667" width="11.5703125" style="8" customWidth="1"/>
    <col min="7668" max="7668" width="9.140625" style="8"/>
    <col min="7669" max="7669" width="10.85546875" style="8" customWidth="1"/>
    <col min="7670" max="7671" width="10.28515625" style="8" customWidth="1"/>
    <col min="7672" max="7672" width="9.140625" style="8"/>
    <col min="7673" max="7673" width="9.5703125" style="8" bestFit="1" customWidth="1"/>
    <col min="7674" max="7918" width="9.140625" style="8"/>
    <col min="7919" max="7919" width="4.28515625" style="8" customWidth="1"/>
    <col min="7920" max="7920" width="63.140625" style="8" customWidth="1"/>
    <col min="7921" max="7921" width="9.85546875" style="8" customWidth="1"/>
    <col min="7922" max="7922" width="9.140625" style="8"/>
    <col min="7923" max="7923" width="11.5703125" style="8" customWidth="1"/>
    <col min="7924" max="7924" width="9.140625" style="8"/>
    <col min="7925" max="7925" width="10.85546875" style="8" customWidth="1"/>
    <col min="7926" max="7927" width="10.28515625" style="8" customWidth="1"/>
    <col min="7928" max="7928" width="9.140625" style="8"/>
    <col min="7929" max="7929" width="9.5703125" style="8" bestFit="1" customWidth="1"/>
    <col min="7930" max="8174" width="9.140625" style="8"/>
    <col min="8175" max="8175" width="4.28515625" style="8" customWidth="1"/>
    <col min="8176" max="8176" width="63.140625" style="8" customWidth="1"/>
    <col min="8177" max="8177" width="9.85546875" style="8" customWidth="1"/>
    <col min="8178" max="8178" width="9.140625" style="8"/>
    <col min="8179" max="8179" width="11.5703125" style="8" customWidth="1"/>
    <col min="8180" max="8180" width="9.140625" style="8"/>
    <col min="8181" max="8181" width="10.85546875" style="8" customWidth="1"/>
    <col min="8182" max="8183" width="10.28515625" style="8" customWidth="1"/>
    <col min="8184" max="8184" width="9.140625" style="8"/>
    <col min="8185" max="8185" width="9.5703125" style="8" bestFit="1" customWidth="1"/>
    <col min="8186" max="8430" width="9.140625" style="8"/>
    <col min="8431" max="8431" width="4.28515625" style="8" customWidth="1"/>
    <col min="8432" max="8432" width="63.140625" style="8" customWidth="1"/>
    <col min="8433" max="8433" width="9.85546875" style="8" customWidth="1"/>
    <col min="8434" max="8434" width="9.140625" style="8"/>
    <col min="8435" max="8435" width="11.5703125" style="8" customWidth="1"/>
    <col min="8436" max="8436" width="9.140625" style="8"/>
    <col min="8437" max="8437" width="10.85546875" style="8" customWidth="1"/>
    <col min="8438" max="8439" width="10.28515625" style="8" customWidth="1"/>
    <col min="8440" max="8440" width="9.140625" style="8"/>
    <col min="8441" max="8441" width="9.5703125" style="8" bestFit="1" customWidth="1"/>
    <col min="8442" max="8686" width="9.140625" style="8"/>
    <col min="8687" max="8687" width="4.28515625" style="8" customWidth="1"/>
    <col min="8688" max="8688" width="63.140625" style="8" customWidth="1"/>
    <col min="8689" max="8689" width="9.85546875" style="8" customWidth="1"/>
    <col min="8690" max="8690" width="9.140625" style="8"/>
    <col min="8691" max="8691" width="11.5703125" style="8" customWidth="1"/>
    <col min="8692" max="8692" width="9.140625" style="8"/>
    <col min="8693" max="8693" width="10.85546875" style="8" customWidth="1"/>
    <col min="8694" max="8695" width="10.28515625" style="8" customWidth="1"/>
    <col min="8696" max="8696" width="9.140625" style="8"/>
    <col min="8697" max="8697" width="9.5703125" style="8" bestFit="1" customWidth="1"/>
    <col min="8698" max="8942" width="9.140625" style="8"/>
    <col min="8943" max="8943" width="4.28515625" style="8" customWidth="1"/>
    <col min="8944" max="8944" width="63.140625" style="8" customWidth="1"/>
    <col min="8945" max="8945" width="9.85546875" style="8" customWidth="1"/>
    <col min="8946" max="8946" width="9.140625" style="8"/>
    <col min="8947" max="8947" width="11.5703125" style="8" customWidth="1"/>
    <col min="8948" max="8948" width="9.140625" style="8"/>
    <col min="8949" max="8949" width="10.85546875" style="8" customWidth="1"/>
    <col min="8950" max="8951" width="10.28515625" style="8" customWidth="1"/>
    <col min="8952" max="8952" width="9.140625" style="8"/>
    <col min="8953" max="8953" width="9.5703125" style="8" bestFit="1" customWidth="1"/>
    <col min="8954" max="9198" width="9.140625" style="8"/>
    <col min="9199" max="9199" width="4.28515625" style="8" customWidth="1"/>
    <col min="9200" max="9200" width="63.140625" style="8" customWidth="1"/>
    <col min="9201" max="9201" width="9.85546875" style="8" customWidth="1"/>
    <col min="9202" max="9202" width="9.140625" style="8"/>
    <col min="9203" max="9203" width="11.5703125" style="8" customWidth="1"/>
    <col min="9204" max="9204" width="9.140625" style="8"/>
    <col min="9205" max="9205" width="10.85546875" style="8" customWidth="1"/>
    <col min="9206" max="9207" width="10.28515625" style="8" customWidth="1"/>
    <col min="9208" max="9208" width="9.140625" style="8"/>
    <col min="9209" max="9209" width="9.5703125" style="8" bestFit="1" customWidth="1"/>
    <col min="9210" max="9454" width="9.140625" style="8"/>
    <col min="9455" max="9455" width="4.28515625" style="8" customWidth="1"/>
    <col min="9456" max="9456" width="63.140625" style="8" customWidth="1"/>
    <col min="9457" max="9457" width="9.85546875" style="8" customWidth="1"/>
    <col min="9458" max="9458" width="9.140625" style="8"/>
    <col min="9459" max="9459" width="11.5703125" style="8" customWidth="1"/>
    <col min="9460" max="9460" width="9.140625" style="8"/>
    <col min="9461" max="9461" width="10.85546875" style="8" customWidth="1"/>
    <col min="9462" max="9463" width="10.28515625" style="8" customWidth="1"/>
    <col min="9464" max="9464" width="9.140625" style="8"/>
    <col min="9465" max="9465" width="9.5703125" style="8" bestFit="1" customWidth="1"/>
    <col min="9466" max="9710" width="9.140625" style="8"/>
    <col min="9711" max="9711" width="4.28515625" style="8" customWidth="1"/>
    <col min="9712" max="9712" width="63.140625" style="8" customWidth="1"/>
    <col min="9713" max="9713" width="9.85546875" style="8" customWidth="1"/>
    <col min="9714" max="9714" width="9.140625" style="8"/>
    <col min="9715" max="9715" width="11.5703125" style="8" customWidth="1"/>
    <col min="9716" max="9716" width="9.140625" style="8"/>
    <col min="9717" max="9717" width="10.85546875" style="8" customWidth="1"/>
    <col min="9718" max="9719" width="10.28515625" style="8" customWidth="1"/>
    <col min="9720" max="9720" width="9.140625" style="8"/>
    <col min="9721" max="9721" width="9.5703125" style="8" bestFit="1" customWidth="1"/>
    <col min="9722" max="9966" width="9.140625" style="8"/>
    <col min="9967" max="9967" width="4.28515625" style="8" customWidth="1"/>
    <col min="9968" max="9968" width="63.140625" style="8" customWidth="1"/>
    <col min="9969" max="9969" width="9.85546875" style="8" customWidth="1"/>
    <col min="9970" max="9970" width="9.140625" style="8"/>
    <col min="9971" max="9971" width="11.5703125" style="8" customWidth="1"/>
    <col min="9972" max="9972" width="9.140625" style="8"/>
    <col min="9973" max="9973" width="10.85546875" style="8" customWidth="1"/>
    <col min="9974" max="9975" width="10.28515625" style="8" customWidth="1"/>
    <col min="9976" max="9976" width="9.140625" style="8"/>
    <col min="9977" max="9977" width="9.5703125" style="8" bestFit="1" customWidth="1"/>
    <col min="9978" max="10222" width="9.140625" style="8"/>
    <col min="10223" max="10223" width="4.28515625" style="8" customWidth="1"/>
    <col min="10224" max="10224" width="63.140625" style="8" customWidth="1"/>
    <col min="10225" max="10225" width="9.85546875" style="8" customWidth="1"/>
    <col min="10226" max="10226" width="9.140625" style="8"/>
    <col min="10227" max="10227" width="11.5703125" style="8" customWidth="1"/>
    <col min="10228" max="10228" width="9.140625" style="8"/>
    <col min="10229" max="10229" width="10.85546875" style="8" customWidth="1"/>
    <col min="10230" max="10231" width="10.28515625" style="8" customWidth="1"/>
    <col min="10232" max="10232" width="9.140625" style="8"/>
    <col min="10233" max="10233" width="9.5703125" style="8" bestFit="1" customWidth="1"/>
    <col min="10234" max="10478" width="9.140625" style="8"/>
    <col min="10479" max="10479" width="4.28515625" style="8" customWidth="1"/>
    <col min="10480" max="10480" width="63.140625" style="8" customWidth="1"/>
    <col min="10481" max="10481" width="9.85546875" style="8" customWidth="1"/>
    <col min="10482" max="10482" width="9.140625" style="8"/>
    <col min="10483" max="10483" width="11.5703125" style="8" customWidth="1"/>
    <col min="10484" max="10484" width="9.140625" style="8"/>
    <col min="10485" max="10485" width="10.85546875" style="8" customWidth="1"/>
    <col min="10486" max="10487" width="10.28515625" style="8" customWidth="1"/>
    <col min="10488" max="10488" width="9.140625" style="8"/>
    <col min="10489" max="10489" width="9.5703125" style="8" bestFit="1" customWidth="1"/>
    <col min="10490" max="10734" width="9.140625" style="8"/>
    <col min="10735" max="10735" width="4.28515625" style="8" customWidth="1"/>
    <col min="10736" max="10736" width="63.140625" style="8" customWidth="1"/>
    <col min="10737" max="10737" width="9.85546875" style="8" customWidth="1"/>
    <col min="10738" max="10738" width="9.140625" style="8"/>
    <col min="10739" max="10739" width="11.5703125" style="8" customWidth="1"/>
    <col min="10740" max="10740" width="9.140625" style="8"/>
    <col min="10741" max="10741" width="10.85546875" style="8" customWidth="1"/>
    <col min="10742" max="10743" width="10.28515625" style="8" customWidth="1"/>
    <col min="10744" max="10744" width="9.140625" style="8"/>
    <col min="10745" max="10745" width="9.5703125" style="8" bestFit="1" customWidth="1"/>
    <col min="10746" max="10990" width="9.140625" style="8"/>
    <col min="10991" max="10991" width="4.28515625" style="8" customWidth="1"/>
    <col min="10992" max="10992" width="63.140625" style="8" customWidth="1"/>
    <col min="10993" max="10993" width="9.85546875" style="8" customWidth="1"/>
    <col min="10994" max="10994" width="9.140625" style="8"/>
    <col min="10995" max="10995" width="11.5703125" style="8" customWidth="1"/>
    <col min="10996" max="10996" width="9.140625" style="8"/>
    <col min="10997" max="10997" width="10.85546875" style="8" customWidth="1"/>
    <col min="10998" max="10999" width="10.28515625" style="8" customWidth="1"/>
    <col min="11000" max="11000" width="9.140625" style="8"/>
    <col min="11001" max="11001" width="9.5703125" style="8" bestFit="1" customWidth="1"/>
    <col min="11002" max="11246" width="9.140625" style="8"/>
    <col min="11247" max="11247" width="4.28515625" style="8" customWidth="1"/>
    <col min="11248" max="11248" width="63.140625" style="8" customWidth="1"/>
    <col min="11249" max="11249" width="9.85546875" style="8" customWidth="1"/>
    <col min="11250" max="11250" width="9.140625" style="8"/>
    <col min="11251" max="11251" width="11.5703125" style="8" customWidth="1"/>
    <col min="11252" max="11252" width="9.140625" style="8"/>
    <col min="11253" max="11253" width="10.85546875" style="8" customWidth="1"/>
    <col min="11254" max="11255" width="10.28515625" style="8" customWidth="1"/>
    <col min="11256" max="11256" width="9.140625" style="8"/>
    <col min="11257" max="11257" width="9.5703125" style="8" bestFit="1" customWidth="1"/>
    <col min="11258" max="11502" width="9.140625" style="8"/>
    <col min="11503" max="11503" width="4.28515625" style="8" customWidth="1"/>
    <col min="11504" max="11504" width="63.140625" style="8" customWidth="1"/>
    <col min="11505" max="11505" width="9.85546875" style="8" customWidth="1"/>
    <col min="11506" max="11506" width="9.140625" style="8"/>
    <col min="11507" max="11507" width="11.5703125" style="8" customWidth="1"/>
    <col min="11508" max="11508" width="9.140625" style="8"/>
    <col min="11509" max="11509" width="10.85546875" style="8" customWidth="1"/>
    <col min="11510" max="11511" width="10.28515625" style="8" customWidth="1"/>
    <col min="11512" max="11512" width="9.140625" style="8"/>
    <col min="11513" max="11513" width="9.5703125" style="8" bestFit="1" customWidth="1"/>
    <col min="11514" max="11758" width="9.140625" style="8"/>
    <col min="11759" max="11759" width="4.28515625" style="8" customWidth="1"/>
    <col min="11760" max="11760" width="63.140625" style="8" customWidth="1"/>
    <col min="11761" max="11761" width="9.85546875" style="8" customWidth="1"/>
    <col min="11762" max="11762" width="9.140625" style="8"/>
    <col min="11763" max="11763" width="11.5703125" style="8" customWidth="1"/>
    <col min="11764" max="11764" width="9.140625" style="8"/>
    <col min="11765" max="11765" width="10.85546875" style="8" customWidth="1"/>
    <col min="11766" max="11767" width="10.28515625" style="8" customWidth="1"/>
    <col min="11768" max="11768" width="9.140625" style="8"/>
    <col min="11769" max="11769" width="9.5703125" style="8" bestFit="1" customWidth="1"/>
    <col min="11770" max="12014" width="9.140625" style="8"/>
    <col min="12015" max="12015" width="4.28515625" style="8" customWidth="1"/>
    <col min="12016" max="12016" width="63.140625" style="8" customWidth="1"/>
    <col min="12017" max="12017" width="9.85546875" style="8" customWidth="1"/>
    <col min="12018" max="12018" width="9.140625" style="8"/>
    <col min="12019" max="12019" width="11.5703125" style="8" customWidth="1"/>
    <col min="12020" max="12020" width="9.140625" style="8"/>
    <col min="12021" max="12021" width="10.85546875" style="8" customWidth="1"/>
    <col min="12022" max="12023" width="10.28515625" style="8" customWidth="1"/>
    <col min="12024" max="12024" width="9.140625" style="8"/>
    <col min="12025" max="12025" width="9.5703125" style="8" bestFit="1" customWidth="1"/>
    <col min="12026" max="12270" width="9.140625" style="8"/>
    <col min="12271" max="12271" width="4.28515625" style="8" customWidth="1"/>
    <col min="12272" max="12272" width="63.140625" style="8" customWidth="1"/>
    <col min="12273" max="12273" width="9.85546875" style="8" customWidth="1"/>
    <col min="12274" max="12274" width="9.140625" style="8"/>
    <col min="12275" max="12275" width="11.5703125" style="8" customWidth="1"/>
    <col min="12276" max="12276" width="9.140625" style="8"/>
    <col min="12277" max="12277" width="10.85546875" style="8" customWidth="1"/>
    <col min="12278" max="12279" width="10.28515625" style="8" customWidth="1"/>
    <col min="12280" max="12280" width="9.140625" style="8"/>
    <col min="12281" max="12281" width="9.5703125" style="8" bestFit="1" customWidth="1"/>
    <col min="12282" max="12526" width="9.140625" style="8"/>
    <col min="12527" max="12527" width="4.28515625" style="8" customWidth="1"/>
    <col min="12528" max="12528" width="63.140625" style="8" customWidth="1"/>
    <col min="12529" max="12529" width="9.85546875" style="8" customWidth="1"/>
    <col min="12530" max="12530" width="9.140625" style="8"/>
    <col min="12531" max="12531" width="11.5703125" style="8" customWidth="1"/>
    <col min="12532" max="12532" width="9.140625" style="8"/>
    <col min="12533" max="12533" width="10.85546875" style="8" customWidth="1"/>
    <col min="12534" max="12535" width="10.28515625" style="8" customWidth="1"/>
    <col min="12536" max="12536" width="9.140625" style="8"/>
    <col min="12537" max="12537" width="9.5703125" style="8" bestFit="1" customWidth="1"/>
    <col min="12538" max="12782" width="9.140625" style="8"/>
    <col min="12783" max="12783" width="4.28515625" style="8" customWidth="1"/>
    <col min="12784" max="12784" width="63.140625" style="8" customWidth="1"/>
    <col min="12785" max="12785" width="9.85546875" style="8" customWidth="1"/>
    <col min="12786" max="12786" width="9.140625" style="8"/>
    <col min="12787" max="12787" width="11.5703125" style="8" customWidth="1"/>
    <col min="12788" max="12788" width="9.140625" style="8"/>
    <col min="12789" max="12789" width="10.85546875" style="8" customWidth="1"/>
    <col min="12790" max="12791" width="10.28515625" style="8" customWidth="1"/>
    <col min="12792" max="12792" width="9.140625" style="8"/>
    <col min="12793" max="12793" width="9.5703125" style="8" bestFit="1" customWidth="1"/>
    <col min="12794" max="13038" width="9.140625" style="8"/>
    <col min="13039" max="13039" width="4.28515625" style="8" customWidth="1"/>
    <col min="13040" max="13040" width="63.140625" style="8" customWidth="1"/>
    <col min="13041" max="13041" width="9.85546875" style="8" customWidth="1"/>
    <col min="13042" max="13042" width="9.140625" style="8"/>
    <col min="13043" max="13043" width="11.5703125" style="8" customWidth="1"/>
    <col min="13044" max="13044" width="9.140625" style="8"/>
    <col min="13045" max="13045" width="10.85546875" style="8" customWidth="1"/>
    <col min="13046" max="13047" width="10.28515625" style="8" customWidth="1"/>
    <col min="13048" max="13048" width="9.140625" style="8"/>
    <col min="13049" max="13049" width="9.5703125" style="8" bestFit="1" customWidth="1"/>
    <col min="13050" max="13294" width="9.140625" style="8"/>
    <col min="13295" max="13295" width="4.28515625" style="8" customWidth="1"/>
    <col min="13296" max="13296" width="63.140625" style="8" customWidth="1"/>
    <col min="13297" max="13297" width="9.85546875" style="8" customWidth="1"/>
    <col min="13298" max="13298" width="9.140625" style="8"/>
    <col min="13299" max="13299" width="11.5703125" style="8" customWidth="1"/>
    <col min="13300" max="13300" width="9.140625" style="8"/>
    <col min="13301" max="13301" width="10.85546875" style="8" customWidth="1"/>
    <col min="13302" max="13303" width="10.28515625" style="8" customWidth="1"/>
    <col min="13304" max="13304" width="9.140625" style="8"/>
    <col min="13305" max="13305" width="9.5703125" style="8" bestFit="1" customWidth="1"/>
    <col min="13306" max="13550" width="9.140625" style="8"/>
    <col min="13551" max="13551" width="4.28515625" style="8" customWidth="1"/>
    <col min="13552" max="13552" width="63.140625" style="8" customWidth="1"/>
    <col min="13553" max="13553" width="9.85546875" style="8" customWidth="1"/>
    <col min="13554" max="13554" width="9.140625" style="8"/>
    <col min="13555" max="13555" width="11.5703125" style="8" customWidth="1"/>
    <col min="13556" max="13556" width="9.140625" style="8"/>
    <col min="13557" max="13557" width="10.85546875" style="8" customWidth="1"/>
    <col min="13558" max="13559" width="10.28515625" style="8" customWidth="1"/>
    <col min="13560" max="13560" width="9.140625" style="8"/>
    <col min="13561" max="13561" width="9.5703125" style="8" bestFit="1" customWidth="1"/>
    <col min="13562" max="13806" width="9.140625" style="8"/>
    <col min="13807" max="13807" width="4.28515625" style="8" customWidth="1"/>
    <col min="13808" max="13808" width="63.140625" style="8" customWidth="1"/>
    <col min="13809" max="13809" width="9.85546875" style="8" customWidth="1"/>
    <col min="13810" max="13810" width="9.140625" style="8"/>
    <col min="13811" max="13811" width="11.5703125" style="8" customWidth="1"/>
    <col min="13812" max="13812" width="9.140625" style="8"/>
    <col min="13813" max="13813" width="10.85546875" style="8" customWidth="1"/>
    <col min="13814" max="13815" width="10.28515625" style="8" customWidth="1"/>
    <col min="13816" max="13816" width="9.140625" style="8"/>
    <col min="13817" max="13817" width="9.5703125" style="8" bestFit="1" customWidth="1"/>
    <col min="13818" max="14062" width="9.140625" style="8"/>
    <col min="14063" max="14063" width="4.28515625" style="8" customWidth="1"/>
    <col min="14064" max="14064" width="63.140625" style="8" customWidth="1"/>
    <col min="14065" max="14065" width="9.85546875" style="8" customWidth="1"/>
    <col min="14066" max="14066" width="9.140625" style="8"/>
    <col min="14067" max="14067" width="11.5703125" style="8" customWidth="1"/>
    <col min="14068" max="14068" width="9.140625" style="8"/>
    <col min="14069" max="14069" width="10.85546875" style="8" customWidth="1"/>
    <col min="14070" max="14071" width="10.28515625" style="8" customWidth="1"/>
    <col min="14072" max="14072" width="9.140625" style="8"/>
    <col min="14073" max="14073" width="9.5703125" style="8" bestFit="1" customWidth="1"/>
    <col min="14074" max="14318" width="9.140625" style="8"/>
    <col min="14319" max="14319" width="4.28515625" style="8" customWidth="1"/>
    <col min="14320" max="14320" width="63.140625" style="8" customWidth="1"/>
    <col min="14321" max="14321" width="9.85546875" style="8" customWidth="1"/>
    <col min="14322" max="14322" width="9.140625" style="8"/>
    <col min="14323" max="14323" width="11.5703125" style="8" customWidth="1"/>
    <col min="14324" max="14324" width="9.140625" style="8"/>
    <col min="14325" max="14325" width="10.85546875" style="8" customWidth="1"/>
    <col min="14326" max="14327" width="10.28515625" style="8" customWidth="1"/>
    <col min="14328" max="14328" width="9.140625" style="8"/>
    <col min="14329" max="14329" width="9.5703125" style="8" bestFit="1" customWidth="1"/>
    <col min="14330" max="14574" width="9.140625" style="8"/>
    <col min="14575" max="14575" width="4.28515625" style="8" customWidth="1"/>
    <col min="14576" max="14576" width="63.140625" style="8" customWidth="1"/>
    <col min="14577" max="14577" width="9.85546875" style="8" customWidth="1"/>
    <col min="14578" max="14578" width="9.140625" style="8"/>
    <col min="14579" max="14579" width="11.5703125" style="8" customWidth="1"/>
    <col min="14580" max="14580" width="9.140625" style="8"/>
    <col min="14581" max="14581" width="10.85546875" style="8" customWidth="1"/>
    <col min="14582" max="14583" width="10.28515625" style="8" customWidth="1"/>
    <col min="14584" max="14584" width="9.140625" style="8"/>
    <col min="14585" max="14585" width="9.5703125" style="8" bestFit="1" customWidth="1"/>
    <col min="14586" max="14830" width="9.140625" style="8"/>
    <col min="14831" max="14831" width="4.28515625" style="8" customWidth="1"/>
    <col min="14832" max="14832" width="63.140625" style="8" customWidth="1"/>
    <col min="14833" max="14833" width="9.85546875" style="8" customWidth="1"/>
    <col min="14834" max="14834" width="9.140625" style="8"/>
    <col min="14835" max="14835" width="11.5703125" style="8" customWidth="1"/>
    <col min="14836" max="14836" width="9.140625" style="8"/>
    <col min="14837" max="14837" width="10.85546875" style="8" customWidth="1"/>
    <col min="14838" max="14839" width="10.28515625" style="8" customWidth="1"/>
    <col min="14840" max="14840" width="9.140625" style="8"/>
    <col min="14841" max="14841" width="9.5703125" style="8" bestFit="1" customWidth="1"/>
    <col min="14842" max="15086" width="9.140625" style="8"/>
    <col min="15087" max="15087" width="4.28515625" style="8" customWidth="1"/>
    <col min="15088" max="15088" width="63.140625" style="8" customWidth="1"/>
    <col min="15089" max="15089" width="9.85546875" style="8" customWidth="1"/>
    <col min="15090" max="15090" width="9.140625" style="8"/>
    <col min="15091" max="15091" width="11.5703125" style="8" customWidth="1"/>
    <col min="15092" max="15092" width="9.140625" style="8"/>
    <col min="15093" max="15093" width="10.85546875" style="8" customWidth="1"/>
    <col min="15094" max="15095" width="10.28515625" style="8" customWidth="1"/>
    <col min="15096" max="15096" width="9.140625" style="8"/>
    <col min="15097" max="15097" width="9.5703125" style="8" bestFit="1" customWidth="1"/>
    <col min="15098" max="15342" width="9.140625" style="8"/>
    <col min="15343" max="15343" width="4.28515625" style="8" customWidth="1"/>
    <col min="15344" max="15344" width="63.140625" style="8" customWidth="1"/>
    <col min="15345" max="15345" width="9.85546875" style="8" customWidth="1"/>
    <col min="15346" max="15346" width="9.140625" style="8"/>
    <col min="15347" max="15347" width="11.5703125" style="8" customWidth="1"/>
    <col min="15348" max="15348" width="9.140625" style="8"/>
    <col min="15349" max="15349" width="10.85546875" style="8" customWidth="1"/>
    <col min="15350" max="15351" width="10.28515625" style="8" customWidth="1"/>
    <col min="15352" max="15352" width="9.140625" style="8"/>
    <col min="15353" max="15353" width="9.5703125" style="8" bestFit="1" customWidth="1"/>
    <col min="15354" max="15598" width="9.140625" style="8"/>
    <col min="15599" max="15599" width="4.28515625" style="8" customWidth="1"/>
    <col min="15600" max="15600" width="63.140625" style="8" customWidth="1"/>
    <col min="15601" max="15601" width="9.85546875" style="8" customWidth="1"/>
    <col min="15602" max="15602" width="9.140625" style="8"/>
    <col min="15603" max="15603" width="11.5703125" style="8" customWidth="1"/>
    <col min="15604" max="15604" width="9.140625" style="8"/>
    <col min="15605" max="15605" width="10.85546875" style="8" customWidth="1"/>
    <col min="15606" max="15607" width="10.28515625" style="8" customWidth="1"/>
    <col min="15608" max="15608" width="9.140625" style="8"/>
    <col min="15609" max="15609" width="9.5703125" style="8" bestFit="1" customWidth="1"/>
    <col min="15610" max="15854" width="9.140625" style="8"/>
    <col min="15855" max="15855" width="4.28515625" style="8" customWidth="1"/>
    <col min="15856" max="15856" width="63.140625" style="8" customWidth="1"/>
    <col min="15857" max="15857" width="9.85546875" style="8" customWidth="1"/>
    <col min="15858" max="15858" width="9.140625" style="8"/>
    <col min="15859" max="15859" width="11.5703125" style="8" customWidth="1"/>
    <col min="15860" max="15860" width="9.140625" style="8"/>
    <col min="15861" max="15861" width="10.85546875" style="8" customWidth="1"/>
    <col min="15862" max="15863" width="10.28515625" style="8" customWidth="1"/>
    <col min="15864" max="15864" width="9.140625" style="8"/>
    <col min="15865" max="15865" width="9.5703125" style="8" bestFit="1" customWidth="1"/>
    <col min="15866" max="16110" width="9.140625" style="8"/>
    <col min="16111" max="16111" width="4.28515625" style="8" customWidth="1"/>
    <col min="16112" max="16112" width="63.140625" style="8" customWidth="1"/>
    <col min="16113" max="16113" width="9.85546875" style="8" customWidth="1"/>
    <col min="16114" max="16114" width="9.140625" style="8"/>
    <col min="16115" max="16115" width="11.5703125" style="8" customWidth="1"/>
    <col min="16116" max="16116" width="9.140625" style="8"/>
    <col min="16117" max="16117" width="10.85546875" style="8" customWidth="1"/>
    <col min="16118" max="16119" width="10.28515625" style="8" customWidth="1"/>
    <col min="16120" max="16120" width="9.140625" style="8"/>
    <col min="16121" max="16121" width="9.5703125" style="8" bestFit="1" customWidth="1"/>
    <col min="16122" max="16384" width="9.140625" style="8"/>
  </cols>
  <sheetData>
    <row r="1" spans="1:233" ht="24" customHeight="1" x14ac:dyDescent="0.2">
      <c r="B1" s="68" t="s">
        <v>54</v>
      </c>
    </row>
    <row r="2" spans="1:233" ht="15" customHeight="1" x14ac:dyDescent="0.25">
      <c r="A2" s="44" t="s">
        <v>13</v>
      </c>
      <c r="B2" s="45"/>
      <c r="C2" s="26"/>
      <c r="D2" s="26"/>
      <c r="E2" s="27"/>
      <c r="F2" s="27"/>
    </row>
    <row r="3" spans="1:233" s="5" customFormat="1" ht="57" customHeight="1" x14ac:dyDescent="0.25">
      <c r="A3" s="46"/>
      <c r="B3" s="47" t="s">
        <v>36</v>
      </c>
      <c r="D3" s="67"/>
      <c r="E3" s="67"/>
      <c r="F3" s="27"/>
    </row>
    <row r="4" spans="1:233" s="5" customFormat="1" ht="15.75" thickBot="1" x14ac:dyDescent="0.3">
      <c r="A4" s="46"/>
      <c r="B4" s="46"/>
      <c r="E4" s="27"/>
      <c r="F4" s="76">
        <v>45859</v>
      </c>
    </row>
    <row r="5" spans="1:233" s="5" customFormat="1" ht="14.25" x14ac:dyDescent="0.2">
      <c r="A5" s="1" t="s">
        <v>2</v>
      </c>
      <c r="B5" s="48"/>
      <c r="C5" s="3" t="s">
        <v>4</v>
      </c>
      <c r="D5" s="28" t="s">
        <v>6</v>
      </c>
      <c r="E5" s="23" t="s">
        <v>8</v>
      </c>
      <c r="F5" s="69" t="s">
        <v>9</v>
      </c>
    </row>
    <row r="6" spans="1:233" s="5" customFormat="1" ht="14.25" x14ac:dyDescent="0.2">
      <c r="A6" s="49" t="s">
        <v>0</v>
      </c>
      <c r="B6" s="50" t="s">
        <v>3</v>
      </c>
      <c r="C6" s="51" t="s">
        <v>5</v>
      </c>
      <c r="D6" s="29"/>
      <c r="E6" s="30" t="s">
        <v>7</v>
      </c>
      <c r="F6" s="70" t="s">
        <v>10</v>
      </c>
    </row>
    <row r="7" spans="1:233" s="5" customFormat="1" thickBot="1" x14ac:dyDescent="0.25">
      <c r="A7" s="52"/>
      <c r="B7" s="53"/>
      <c r="C7" s="54"/>
      <c r="D7" s="31"/>
      <c r="E7" s="32"/>
      <c r="F7" s="71" t="s">
        <v>12</v>
      </c>
    </row>
    <row r="8" spans="1:233" s="5" customFormat="1" ht="14.25" customHeight="1" x14ac:dyDescent="0.2">
      <c r="A8" s="1"/>
      <c r="B8" s="2" t="s">
        <v>15</v>
      </c>
      <c r="C8" s="3"/>
      <c r="D8" s="4"/>
      <c r="E8" s="23"/>
      <c r="F8" s="72"/>
    </row>
    <row r="9" spans="1:233" s="16" customFormat="1" ht="14.25" x14ac:dyDescent="0.25">
      <c r="A9" s="15">
        <v>1</v>
      </c>
      <c r="B9" s="20" t="s">
        <v>18</v>
      </c>
      <c r="C9" s="13" t="s">
        <v>17</v>
      </c>
      <c r="D9" s="13">
        <v>1</v>
      </c>
      <c r="E9" s="24">
        <v>500</v>
      </c>
      <c r="F9" s="73">
        <f t="shared" ref="F9:F20" si="0">D9*E9</f>
        <v>500</v>
      </c>
      <c r="H9" s="63"/>
    </row>
    <row r="10" spans="1:233" s="16" customFormat="1" ht="14.25" x14ac:dyDescent="0.25">
      <c r="A10" s="15">
        <v>2</v>
      </c>
      <c r="B10" s="17" t="s">
        <v>40</v>
      </c>
      <c r="C10" s="13" t="s">
        <v>19</v>
      </c>
      <c r="D10" s="13">
        <f>1.9+1.68</f>
        <v>3.58</v>
      </c>
      <c r="E10" s="24">
        <v>60</v>
      </c>
      <c r="F10" s="73">
        <f t="shared" si="0"/>
        <v>214.8</v>
      </c>
      <c r="H10" s="63"/>
    </row>
    <row r="11" spans="1:233" s="21" customFormat="1" ht="14.25" x14ac:dyDescent="0.25">
      <c r="A11" s="15">
        <v>3</v>
      </c>
      <c r="B11" s="20" t="s">
        <v>37</v>
      </c>
      <c r="C11" s="13" t="s">
        <v>1</v>
      </c>
      <c r="D11" s="64">
        <v>8.5</v>
      </c>
      <c r="E11" s="24">
        <v>120</v>
      </c>
      <c r="F11" s="73">
        <f t="shared" si="0"/>
        <v>1020</v>
      </c>
      <c r="G11" s="16"/>
      <c r="H11" s="6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</row>
    <row r="12" spans="1:233" s="39" customFormat="1" ht="14.25" x14ac:dyDescent="0.25">
      <c r="A12" s="15">
        <v>4</v>
      </c>
      <c r="B12" s="20" t="s">
        <v>38</v>
      </c>
      <c r="C12" s="13" t="s">
        <v>20</v>
      </c>
      <c r="D12" s="38">
        <v>0.65</v>
      </c>
      <c r="E12" s="24">
        <v>1000</v>
      </c>
      <c r="F12" s="73">
        <f t="shared" si="0"/>
        <v>650</v>
      </c>
      <c r="G12" s="16"/>
      <c r="H12" s="6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</row>
    <row r="13" spans="1:233" s="39" customFormat="1" ht="14.25" x14ac:dyDescent="0.25">
      <c r="A13" s="15">
        <v>5</v>
      </c>
      <c r="B13" s="20" t="s">
        <v>39</v>
      </c>
      <c r="C13" s="13" t="s">
        <v>31</v>
      </c>
      <c r="D13" s="38">
        <v>0.42</v>
      </c>
      <c r="E13" s="24">
        <v>20000</v>
      </c>
      <c r="F13" s="73">
        <f t="shared" si="0"/>
        <v>8400</v>
      </c>
      <c r="G13" s="16"/>
      <c r="H13" s="6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</row>
    <row r="14" spans="1:233" s="22" customFormat="1" ht="14.25" customHeight="1" x14ac:dyDescent="0.25">
      <c r="A14" s="15">
        <v>6</v>
      </c>
      <c r="B14" s="9" t="s">
        <v>41</v>
      </c>
      <c r="C14" s="19" t="s">
        <v>1</v>
      </c>
      <c r="D14" s="29">
        <v>7.5</v>
      </c>
      <c r="E14" s="24">
        <v>150</v>
      </c>
      <c r="F14" s="73">
        <f t="shared" si="0"/>
        <v>1125</v>
      </c>
      <c r="G14" s="16"/>
      <c r="H14" s="63"/>
    </row>
    <row r="15" spans="1:233" s="22" customFormat="1" ht="14.25" customHeight="1" x14ac:dyDescent="0.25">
      <c r="A15" s="74">
        <v>7</v>
      </c>
      <c r="B15" s="60" t="s">
        <v>42</v>
      </c>
      <c r="C15" s="19" t="s">
        <v>20</v>
      </c>
      <c r="D15" s="29">
        <f>D14*0.35</f>
        <v>2.625</v>
      </c>
      <c r="E15" s="24">
        <v>1000</v>
      </c>
      <c r="F15" s="73">
        <f t="shared" si="0"/>
        <v>2625</v>
      </c>
      <c r="G15" s="16"/>
      <c r="H15" s="63"/>
    </row>
    <row r="16" spans="1:233" s="22" customFormat="1" ht="14.25" customHeight="1" x14ac:dyDescent="0.25">
      <c r="A16" s="74">
        <v>8</v>
      </c>
      <c r="B16" s="59" t="s">
        <v>43</v>
      </c>
      <c r="C16" s="19" t="s">
        <v>14</v>
      </c>
      <c r="D16" s="29">
        <v>2</v>
      </c>
      <c r="E16" s="24">
        <v>0</v>
      </c>
      <c r="F16" s="73">
        <f t="shared" si="0"/>
        <v>0</v>
      </c>
      <c r="G16" s="16"/>
      <c r="H16" s="63"/>
    </row>
    <row r="17" spans="1:8" x14ac:dyDescent="0.25">
      <c r="A17" s="6"/>
      <c r="B17" s="12" t="s">
        <v>16</v>
      </c>
      <c r="C17" s="7"/>
      <c r="D17" s="7"/>
      <c r="E17" s="30"/>
      <c r="F17" s="73">
        <f t="shared" si="0"/>
        <v>0</v>
      </c>
      <c r="H17" s="63"/>
    </row>
    <row r="18" spans="1:8" ht="14.25" x14ac:dyDescent="0.2">
      <c r="A18" s="6">
        <v>1</v>
      </c>
      <c r="B18" s="40" t="s">
        <v>44</v>
      </c>
      <c r="C18" s="7" t="s">
        <v>20</v>
      </c>
      <c r="D18" s="7">
        <v>0.25</v>
      </c>
      <c r="E18" s="30">
        <v>3500</v>
      </c>
      <c r="F18" s="73">
        <f t="shared" si="0"/>
        <v>875</v>
      </c>
      <c r="H18" s="63"/>
    </row>
    <row r="19" spans="1:8" s="16" customFormat="1" ht="14.25" x14ac:dyDescent="0.25">
      <c r="A19" s="15">
        <v>2</v>
      </c>
      <c r="B19" s="17" t="s">
        <v>45</v>
      </c>
      <c r="C19" s="13" t="s">
        <v>20</v>
      </c>
      <c r="D19" s="38">
        <v>0.51</v>
      </c>
      <c r="E19" s="24">
        <v>7500</v>
      </c>
      <c r="F19" s="73">
        <f t="shared" si="0"/>
        <v>3825</v>
      </c>
      <c r="H19" s="63"/>
    </row>
    <row r="20" spans="1:8" ht="14.25" x14ac:dyDescent="0.2">
      <c r="A20" s="6">
        <v>3</v>
      </c>
      <c r="B20" s="17" t="s">
        <v>46</v>
      </c>
      <c r="C20" s="14" t="s">
        <v>14</v>
      </c>
      <c r="D20" s="38">
        <v>3</v>
      </c>
      <c r="E20" s="30">
        <v>400</v>
      </c>
      <c r="F20" s="73">
        <f t="shared" si="0"/>
        <v>1200</v>
      </c>
      <c r="H20" s="63"/>
    </row>
    <row r="21" spans="1:8" ht="14.25" x14ac:dyDescent="0.2">
      <c r="A21" s="6">
        <v>4</v>
      </c>
      <c r="B21" s="17" t="s">
        <v>47</v>
      </c>
      <c r="C21" s="14" t="s">
        <v>14</v>
      </c>
      <c r="D21" s="38">
        <f>D20</f>
        <v>3</v>
      </c>
      <c r="E21" s="30">
        <v>300</v>
      </c>
      <c r="F21" s="73">
        <f t="shared" ref="F21:F25" si="1">D21*E21</f>
        <v>900</v>
      </c>
      <c r="H21" s="63"/>
    </row>
    <row r="22" spans="1:8" ht="14.25" x14ac:dyDescent="0.2">
      <c r="A22" s="6">
        <v>5</v>
      </c>
      <c r="B22" s="17" t="s">
        <v>48</v>
      </c>
      <c r="C22" s="14" t="s">
        <v>31</v>
      </c>
      <c r="D22" s="38">
        <v>0.56000000000000005</v>
      </c>
      <c r="E22" s="30">
        <v>21000</v>
      </c>
      <c r="F22" s="73">
        <f t="shared" si="1"/>
        <v>11760.000000000002</v>
      </c>
      <c r="H22" s="63"/>
    </row>
    <row r="23" spans="1:8" ht="14.25" x14ac:dyDescent="0.2">
      <c r="A23" s="6">
        <v>6</v>
      </c>
      <c r="B23" s="17" t="s">
        <v>49</v>
      </c>
      <c r="C23" s="14" t="s">
        <v>31</v>
      </c>
      <c r="D23" s="38">
        <f>D22</f>
        <v>0.56000000000000005</v>
      </c>
      <c r="E23" s="30">
        <v>30000</v>
      </c>
      <c r="F23" s="73">
        <f t="shared" si="1"/>
        <v>16800</v>
      </c>
      <c r="H23" s="63"/>
    </row>
    <row r="24" spans="1:8" ht="28.5" x14ac:dyDescent="0.2">
      <c r="A24" s="6">
        <v>7</v>
      </c>
      <c r="B24" s="17" t="s">
        <v>33</v>
      </c>
      <c r="C24" s="14" t="s">
        <v>1</v>
      </c>
      <c r="D24" s="38">
        <v>16.600000000000001</v>
      </c>
      <c r="E24" s="30">
        <v>150</v>
      </c>
      <c r="F24" s="73">
        <f t="shared" si="1"/>
        <v>2490</v>
      </c>
      <c r="H24" s="63"/>
    </row>
    <row r="25" spans="1:8" s="16" customFormat="1" ht="14.25" x14ac:dyDescent="0.25">
      <c r="A25" s="15">
        <v>8</v>
      </c>
      <c r="B25" s="17" t="s">
        <v>50</v>
      </c>
      <c r="C25" s="13" t="s">
        <v>20</v>
      </c>
      <c r="D25" s="38">
        <v>0.26</v>
      </c>
      <c r="E25" s="24">
        <v>7200</v>
      </c>
      <c r="F25" s="73">
        <f t="shared" si="1"/>
        <v>1872</v>
      </c>
      <c r="H25" s="63"/>
    </row>
    <row r="26" spans="1:8" ht="14.25" x14ac:dyDescent="0.2">
      <c r="A26" s="6">
        <v>9</v>
      </c>
      <c r="B26" s="17" t="s">
        <v>51</v>
      </c>
      <c r="C26" s="13" t="s">
        <v>19</v>
      </c>
      <c r="D26" s="38">
        <f>3.3*6</f>
        <v>19.799999999999997</v>
      </c>
      <c r="E26" s="30">
        <v>500</v>
      </c>
      <c r="F26" s="73">
        <f t="shared" ref="F26:F36" si="2">D26*E26</f>
        <v>9899.9999999999982</v>
      </c>
      <c r="H26" s="63"/>
    </row>
    <row r="27" spans="1:8" s="16" customFormat="1" ht="22.5" customHeight="1" x14ac:dyDescent="0.2">
      <c r="A27" s="15">
        <v>10</v>
      </c>
      <c r="B27" s="17" t="s">
        <v>26</v>
      </c>
      <c r="C27" s="13" t="s">
        <v>19</v>
      </c>
      <c r="D27" s="13">
        <f>1.5+4.2+3.2+1.2</f>
        <v>10.1</v>
      </c>
      <c r="E27" s="24">
        <v>0</v>
      </c>
      <c r="F27" s="73">
        <f t="shared" si="2"/>
        <v>0</v>
      </c>
      <c r="G27" s="8"/>
      <c r="H27" s="63"/>
    </row>
    <row r="28" spans="1:8" s="16" customFormat="1" ht="14.25" x14ac:dyDescent="0.25">
      <c r="A28" s="15">
        <v>11</v>
      </c>
      <c r="B28" s="17" t="s">
        <v>32</v>
      </c>
      <c r="C28" s="14" t="s">
        <v>1</v>
      </c>
      <c r="D28" s="65">
        <v>6.4</v>
      </c>
      <c r="E28" s="24">
        <v>250</v>
      </c>
      <c r="F28" s="73">
        <f t="shared" si="2"/>
        <v>1600</v>
      </c>
      <c r="H28" s="63"/>
    </row>
    <row r="29" spans="1:8" ht="14.25" x14ac:dyDescent="0.2">
      <c r="A29" s="6">
        <v>12</v>
      </c>
      <c r="B29" s="17" t="s">
        <v>35</v>
      </c>
      <c r="C29" s="14" t="s">
        <v>14</v>
      </c>
      <c r="D29" s="33">
        <v>1</v>
      </c>
      <c r="E29" s="30">
        <v>0</v>
      </c>
      <c r="F29" s="73">
        <f t="shared" si="2"/>
        <v>0</v>
      </c>
      <c r="H29" s="63"/>
    </row>
    <row r="30" spans="1:8" ht="14.25" x14ac:dyDescent="0.2">
      <c r="A30" s="6">
        <v>13</v>
      </c>
      <c r="B30" s="17" t="s">
        <v>52</v>
      </c>
      <c r="C30" s="14" t="s">
        <v>14</v>
      </c>
      <c r="D30" s="33">
        <v>2</v>
      </c>
      <c r="E30" s="30">
        <v>350</v>
      </c>
      <c r="F30" s="73">
        <f t="shared" si="2"/>
        <v>700</v>
      </c>
      <c r="H30" s="63"/>
    </row>
    <row r="31" spans="1:8" ht="14.25" x14ac:dyDescent="0.2">
      <c r="A31" s="6">
        <v>14</v>
      </c>
      <c r="B31" s="61" t="s">
        <v>53</v>
      </c>
      <c r="C31" s="14" t="s">
        <v>14</v>
      </c>
      <c r="D31" s="33">
        <v>2</v>
      </c>
      <c r="E31" s="30">
        <v>0</v>
      </c>
      <c r="F31" s="73">
        <f t="shared" si="2"/>
        <v>0</v>
      </c>
      <c r="H31" s="63"/>
    </row>
    <row r="32" spans="1:8" x14ac:dyDescent="0.2">
      <c r="A32" s="6"/>
      <c r="B32" s="41" t="s">
        <v>23</v>
      </c>
      <c r="C32" s="14"/>
      <c r="D32" s="33"/>
      <c r="E32" s="30"/>
      <c r="F32" s="73">
        <f t="shared" si="2"/>
        <v>0</v>
      </c>
      <c r="H32" s="63"/>
    </row>
    <row r="33" spans="1:8" ht="28.5" x14ac:dyDescent="0.2">
      <c r="A33" s="6">
        <v>1</v>
      </c>
      <c r="B33" s="17" t="s">
        <v>28</v>
      </c>
      <c r="C33" s="14" t="s">
        <v>1</v>
      </c>
      <c r="D33" s="33">
        <f>0.53+2.64</f>
        <v>3.17</v>
      </c>
      <c r="E33" s="30">
        <v>200</v>
      </c>
      <c r="F33" s="73">
        <f t="shared" si="2"/>
        <v>634</v>
      </c>
      <c r="H33" s="63"/>
    </row>
    <row r="34" spans="1:8" s="16" customFormat="1" ht="32.25" customHeight="1" x14ac:dyDescent="0.25">
      <c r="A34" s="15">
        <v>2</v>
      </c>
      <c r="B34" s="42" t="s">
        <v>27</v>
      </c>
      <c r="C34" s="14" t="s">
        <v>14</v>
      </c>
      <c r="D34" s="33">
        <v>7</v>
      </c>
      <c r="E34" s="24">
        <v>80</v>
      </c>
      <c r="F34" s="73">
        <f t="shared" si="2"/>
        <v>560</v>
      </c>
      <c r="H34" s="63"/>
    </row>
    <row r="35" spans="1:8" s="16" customFormat="1" ht="32.25" customHeight="1" x14ac:dyDescent="0.25">
      <c r="A35" s="15">
        <v>4</v>
      </c>
      <c r="B35" s="17" t="s">
        <v>25</v>
      </c>
      <c r="C35" s="14" t="s">
        <v>14</v>
      </c>
      <c r="D35" s="33">
        <v>1</v>
      </c>
      <c r="E35" s="24">
        <v>200</v>
      </c>
      <c r="F35" s="73">
        <f t="shared" si="2"/>
        <v>200</v>
      </c>
      <c r="H35" s="63"/>
    </row>
    <row r="36" spans="1:8" ht="23.25" customHeight="1" x14ac:dyDescent="0.2">
      <c r="A36" s="6">
        <v>5</v>
      </c>
      <c r="B36" s="17" t="s">
        <v>29</v>
      </c>
      <c r="C36" s="14" t="s">
        <v>14</v>
      </c>
      <c r="D36" s="33">
        <v>805</v>
      </c>
      <c r="E36" s="30">
        <v>20</v>
      </c>
      <c r="F36" s="73">
        <f t="shared" si="2"/>
        <v>16100</v>
      </c>
      <c r="H36" s="63"/>
    </row>
    <row r="37" spans="1:8" ht="16.5" customHeight="1" x14ac:dyDescent="0.2">
      <c r="A37" s="6">
        <v>6</v>
      </c>
      <c r="B37" s="17" t="s">
        <v>30</v>
      </c>
      <c r="C37" s="14" t="s">
        <v>19</v>
      </c>
      <c r="D37" s="33">
        <v>5.32</v>
      </c>
      <c r="E37" s="30">
        <v>120</v>
      </c>
      <c r="F37" s="73">
        <f t="shared" ref="F37:F41" si="3">D37*E37</f>
        <v>638.40000000000009</v>
      </c>
      <c r="H37" s="63"/>
    </row>
    <row r="38" spans="1:8" ht="26.25" customHeight="1" x14ac:dyDescent="0.2">
      <c r="A38" s="6">
        <v>8</v>
      </c>
      <c r="B38" s="17" t="s">
        <v>34</v>
      </c>
      <c r="C38" s="14" t="s">
        <v>14</v>
      </c>
      <c r="D38" s="33">
        <v>4</v>
      </c>
      <c r="E38" s="30">
        <v>70</v>
      </c>
      <c r="F38" s="73">
        <f t="shared" si="3"/>
        <v>280</v>
      </c>
      <c r="H38" s="63"/>
    </row>
    <row r="39" spans="1:8" x14ac:dyDescent="0.2">
      <c r="A39" s="6"/>
      <c r="B39" s="41" t="s">
        <v>24</v>
      </c>
      <c r="C39" s="14"/>
      <c r="D39" s="33"/>
      <c r="E39" s="30"/>
      <c r="F39" s="73">
        <f t="shared" si="3"/>
        <v>0</v>
      </c>
      <c r="H39" s="63"/>
    </row>
    <row r="40" spans="1:8" s="11" customFormat="1" ht="18" customHeight="1" x14ac:dyDescent="0.2">
      <c r="A40" s="10">
        <v>1</v>
      </c>
      <c r="B40" s="43" t="s">
        <v>21</v>
      </c>
      <c r="C40" s="18" t="s">
        <v>17</v>
      </c>
      <c r="D40" s="66">
        <v>1</v>
      </c>
      <c r="E40" s="34">
        <v>2500</v>
      </c>
      <c r="F40" s="73">
        <f t="shared" si="3"/>
        <v>2500</v>
      </c>
      <c r="G40" s="8"/>
      <c r="H40" s="63"/>
    </row>
    <row r="41" spans="1:8" ht="14.25" x14ac:dyDescent="0.2">
      <c r="A41" s="6">
        <v>2</v>
      </c>
      <c r="B41" s="17" t="s">
        <v>22</v>
      </c>
      <c r="C41" s="14" t="s">
        <v>17</v>
      </c>
      <c r="D41" s="65">
        <v>1</v>
      </c>
      <c r="E41" s="30">
        <v>3000</v>
      </c>
      <c r="F41" s="73">
        <f t="shared" si="3"/>
        <v>3000</v>
      </c>
      <c r="H41" s="63"/>
    </row>
    <row r="42" spans="1:8" s="58" customFormat="1" ht="19.5" customHeight="1" thickBot="1" x14ac:dyDescent="0.3">
      <c r="A42" s="55"/>
      <c r="B42" s="56" t="s">
        <v>11</v>
      </c>
      <c r="C42" s="57"/>
      <c r="D42" s="35"/>
      <c r="E42" s="36"/>
      <c r="F42" s="75">
        <f>SUM(F8:F41)</f>
        <v>90369.2</v>
      </c>
      <c r="G42" s="8"/>
    </row>
    <row r="44" spans="1:8" ht="15" customHeight="1" x14ac:dyDescent="0.25">
      <c r="E44" s="37"/>
    </row>
    <row r="45" spans="1:8" ht="15" customHeight="1" x14ac:dyDescent="0.2">
      <c r="F45" s="62"/>
    </row>
  </sheetData>
  <autoFilter ref="A7:WUW43" xr:uid="{00000000-0009-0000-0000-000000000000}"/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2025-07-21T07:26:03Z</dcterms:modified>
</cp:coreProperties>
</file>