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ЭтаКнига" defaultThemeVersion="124226"/>
  <xr:revisionPtr revIDLastSave="0" documentId="13_ncr:1_{812E5AF3-172B-4F52-AEB0-42C111487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Тендерна пропозиція" sheetId="8" r:id="rId1"/>
  </sheets>
  <definedNames>
    <definedName name="_xlnm._FilterDatabase" localSheetId="0" hidden="1">'Тендерна пропозиція'!$B$6:$IE$38</definedName>
    <definedName name="_xlnm.Print_Area" localSheetId="0">'Тендерна пропозиція'!$B$2:$G$91</definedName>
  </definedNames>
  <calcPr calcId="191029"/>
</workbook>
</file>

<file path=xl/calcChain.xml><?xml version="1.0" encoding="utf-8"?>
<calcChain xmlns="http://schemas.openxmlformats.org/spreadsheetml/2006/main">
  <c r="G49" i="8" l="1"/>
  <c r="G48" i="8"/>
  <c r="G47" i="8"/>
  <c r="B47" i="8"/>
  <c r="B48" i="8" s="1"/>
  <c r="B49" i="8" s="1"/>
  <c r="G10" i="8" l="1"/>
  <c r="G89" i="8" l="1"/>
  <c r="G87" i="8"/>
  <c r="G85" i="8"/>
  <c r="G84" i="8"/>
  <c r="G83" i="8"/>
  <c r="G80" i="8"/>
  <c r="G79" i="8"/>
  <c r="G78" i="8"/>
  <c r="G77" i="8"/>
  <c r="G76" i="8"/>
  <c r="F90" i="8" l="1"/>
  <c r="G72" i="8"/>
  <c r="G71" i="8"/>
  <c r="G70" i="8"/>
  <c r="G69" i="8"/>
  <c r="G67" i="8"/>
  <c r="G66" i="8"/>
  <c r="G65" i="8"/>
  <c r="G62" i="8"/>
  <c r="G61" i="8"/>
  <c r="G59" i="8"/>
  <c r="G58" i="8"/>
  <c r="G53" i="8"/>
  <c r="G52" i="8"/>
  <c r="G51" i="8"/>
  <c r="G44" i="8"/>
  <c r="G43" i="8"/>
  <c r="G42" i="8"/>
  <c r="G37" i="8"/>
  <c r="G36" i="8"/>
  <c r="G35" i="8"/>
  <c r="G34" i="8"/>
  <c r="G33" i="8"/>
  <c r="G28" i="8"/>
  <c r="G26" i="8"/>
  <c r="G25" i="8"/>
  <c r="G24" i="8"/>
  <c r="G22" i="8"/>
  <c r="G21" i="8"/>
  <c r="G20" i="8"/>
  <c r="G19" i="8"/>
  <c r="G16" i="8"/>
  <c r="G14" i="8"/>
  <c r="G13" i="8"/>
  <c r="G11" i="8"/>
  <c r="F54" i="8" l="1"/>
  <c r="F29" i="8"/>
  <c r="F73" i="8"/>
  <c r="F38" i="8"/>
</calcChain>
</file>

<file path=xl/sharedStrings.xml><?xml version="1.0" encoding="utf-8"?>
<sst xmlns="http://schemas.openxmlformats.org/spreadsheetml/2006/main" count="138" uniqueCount="59">
  <si>
    <t>№ п/п</t>
  </si>
  <si>
    <t>Технічні характеристики та опис</t>
  </si>
  <si>
    <t>Одиниця вимірювання</t>
  </si>
  <si>
    <t>Кількість</t>
  </si>
  <si>
    <t>м2</t>
  </si>
  <si>
    <t>шт</t>
  </si>
  <si>
    <t>Вікна:</t>
  </si>
  <si>
    <t>м/п</t>
  </si>
  <si>
    <t>Штукатурка стін біля відкосів та підвіконь</t>
  </si>
  <si>
    <t>м.п.</t>
  </si>
  <si>
    <t>Двері:</t>
  </si>
  <si>
    <t>Заповнення дверних міжкімнатних прорізів готовими дверними блоками площею більше 3 м2 у кам'яних стінах</t>
  </si>
  <si>
    <t xml:space="preserve">Розділ №1.  Демонтажні роботи </t>
  </si>
  <si>
    <t>Стеля:</t>
  </si>
  <si>
    <t xml:space="preserve">Очищення та дезинфекція стелі від грибка та плісняви </t>
  </si>
  <si>
    <t>Зачистка стелі під шпаклювання</t>
  </si>
  <si>
    <t>Стіни:</t>
  </si>
  <si>
    <t xml:space="preserve">Очищення та дезинфекція стін від грибка та плісняви </t>
  </si>
  <si>
    <t>Зачистка стін під шпаклювання</t>
  </si>
  <si>
    <t>Демонтаж старих міжкімнатних дверних блоків</t>
  </si>
  <si>
    <t>Грунтування поверхні під шпаклювання</t>
  </si>
  <si>
    <t>Шпаклювання поверхні під фарбування</t>
  </si>
  <si>
    <t>Грунтування поверхні під фарбування</t>
  </si>
  <si>
    <t>Фарбування</t>
  </si>
  <si>
    <t>Шпаклювання поверхні під поклейку шпалер</t>
  </si>
  <si>
    <t>Обклеювання стін паперовими шпалерами</t>
  </si>
  <si>
    <t>Демонтаж засклених віконних  рам</t>
  </si>
  <si>
    <t>Демонтаж відливів</t>
  </si>
  <si>
    <t>Заповнення віконних прорізів готовими блоками (до 3 м. кв.) з металопластику в кам'яних стінах</t>
  </si>
  <si>
    <t>Монтаж пластикових підвіконь  400мм</t>
  </si>
  <si>
    <t>Монтаж віконних  відливів 200мм</t>
  </si>
  <si>
    <t>Покрівля:</t>
  </si>
  <si>
    <t>Демонтаж віконних коробок в кам'яних стінах з відбиванням штукатурки в укосах</t>
  </si>
  <si>
    <t>Облаштування внутрішнього відкосу з сендвіч панелі t10мм шир.250мм</t>
  </si>
  <si>
    <t>Монтаж пластикових підвіконь  200мм</t>
  </si>
  <si>
    <t xml:space="preserve">Демонтаж бітумних покрівельних листів 2000х760 , 73 листи </t>
  </si>
  <si>
    <t>Демонтаж верхнього шару покрівельного килима , рубероїд РКП</t>
  </si>
  <si>
    <t>Монтаж покрівлі, без заміни опорних конструкцій та стропильних систем</t>
  </si>
  <si>
    <t>Монтаж верхнього шару покрівельного килима</t>
  </si>
  <si>
    <t xml:space="preserve">Монтаж покрівельних фіброцементних хвилястих безазбестових листів </t>
  </si>
  <si>
    <t>№2. Поточноий ремонт приватної оселі», Корнійчук Сергій Андрійович за адресою: Київська область, Бучанський район, смт. Макарів, вул. Шевченка, буд. 99</t>
  </si>
  <si>
    <t xml:space="preserve">Розділ №2.  Монтажні роботи </t>
  </si>
  <si>
    <t>№4. Поточноий ремонт приватної оселі», Лісніченко Сергій Миколайович за адресою: Київська область, Бучанський район, смт. Макарів, вул. Садова, буд. 5</t>
  </si>
  <si>
    <t>№7. Поточноий ремонт приватної оселі», Хахлюк Віталій Миколайович за адресою: Київська область, Бучанський район, смт. Макарів, вул. Заводська, буд. 11А</t>
  </si>
  <si>
    <t>№9. Поточноий ремонт приватної оселі», Гугіна Майя Петрівна за адресою: Київська область, Бучанський район, смт. Макарів, вул. Варшавська, буд. 24/2</t>
  </si>
  <si>
    <t>Демонтаж водостічної системи Д100 , жолоб 110</t>
  </si>
  <si>
    <t xml:space="preserve">Демонтаж віконних коробок в кам'яних стінах </t>
  </si>
  <si>
    <t xml:space="preserve">Демонтаж бітумної черепиці  </t>
  </si>
  <si>
    <t>Монтаж бітумної черепиці</t>
  </si>
  <si>
    <t>Водостічна система:</t>
  </si>
  <si>
    <t>Влаштування водостічної системи Д100 , жолоб 130 ПВХ</t>
  </si>
  <si>
    <t>№12. Поточноий ремонт приватної оселі», Лещенко Михайло Іванович за адресою: Київська область, Бучанський район, смт. Макарів, вул. Туптала Данила, буд. 16</t>
  </si>
  <si>
    <t>Монтаж натяжної стелі</t>
  </si>
  <si>
    <t xml:space="preserve">Монтаж алюмінієвого профілю під натяжну стелю </t>
  </si>
  <si>
    <t>Встановлення платформи під люстру в натяжній стелі</t>
  </si>
  <si>
    <t>шт.</t>
  </si>
  <si>
    <t>Сума, грн.</t>
  </si>
  <si>
    <t xml:space="preserve">Ціна,  за одиницю, 
</t>
  </si>
  <si>
    <t xml:space="preserve">Вартість, грн.,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</si>
</sst>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9]General"/>
    <numFmt numFmtId="165" formatCode="#,##0.00\ &quot;₴&quot;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theme="1"/>
      <name val="Verdana"/>
      <family val="2"/>
    </font>
    <font>
      <b/>
      <sz val="14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i/>
      <sz val="12"/>
      <color indexed="8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  <scheme val="minor"/>
    </font>
    <font>
      <sz val="10"/>
      <color indexed="8"/>
      <name val="Arial Cyr"/>
      <charset val="204"/>
    </font>
    <font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4" fontId="10" fillId="0" borderId="0" applyBorder="0" applyProtection="0"/>
    <xf numFmtId="0" fontId="11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0" borderId="0" xfId="0" applyFont="1"/>
    <xf numFmtId="165" fontId="1" fillId="0" borderId="0" xfId="0" applyNumberFormat="1" applyFont="1"/>
    <xf numFmtId="165" fontId="7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165" fontId="2" fillId="3" borderId="13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3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165" fontId="12" fillId="2" borderId="7" xfId="0" applyNumberFormat="1" applyFont="1" applyFill="1" applyBorder="1" applyAlignment="1">
      <alignment horizontal="center" vertical="center" wrapText="1"/>
    </xf>
    <xf numFmtId="165" fontId="12" fillId="2" borderId="1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6">
    <cellStyle name="Відсотковий 2" xfId="2" xr:uid="{6190268B-221D-4B90-85E6-28E44126902D}"/>
    <cellStyle name="Звичайний 3" xfId="3" xr:uid="{8D5060FD-6499-45C1-9FCF-CCD34F0B7848}"/>
    <cellStyle name="Обычный" xfId="0" builtinId="0"/>
    <cellStyle name="Обычный 11" xfId="5" xr:uid="{290CBAEA-89BC-4A1E-8563-B2486692FB84}"/>
    <cellStyle name="Обычный 2 7" xfId="4" xr:uid="{9697D9C8-963C-46EB-B4EC-4AD6F6C0687D}"/>
    <cellStyle name="Фінансовий 2" xfId="1" xr:uid="{FC741767-F666-49F7-9B37-DCEA70D13127}"/>
  </cellStyles>
  <dxfs count="0"/>
  <tableStyles count="0" defaultTableStyle="TableStyleMedium2" defaultPivotStyle="PivotStyleMedium9"/>
  <colors>
    <mruColors>
      <color rgb="FFF7F7F7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BFEF-ECA2-4665-AC6C-817F4ED55B79}">
  <sheetPr codeName="Лист1">
    <pageSetUpPr fitToPage="1"/>
  </sheetPr>
  <dimension ref="B1:G92"/>
  <sheetViews>
    <sheetView showGridLines="0" tabSelected="1" view="pageBreakPreview" topLeftCell="A76" zoomScale="75" zoomScaleNormal="95" zoomScaleSheetLayoutView="75" workbookViewId="0">
      <selection activeCell="F22" sqref="F22"/>
    </sheetView>
  </sheetViews>
  <sheetFormatPr defaultColWidth="9.140625" defaultRowHeight="20.25" x14ac:dyDescent="0.3"/>
  <cols>
    <col min="1" max="1" width="9.140625" style="1"/>
    <col min="2" max="2" width="9.42578125" style="2" customWidth="1"/>
    <col min="3" max="3" width="97.7109375" style="1" customWidth="1"/>
    <col min="4" max="4" width="15" style="2" customWidth="1"/>
    <col min="5" max="5" width="12.7109375" style="42" customWidth="1"/>
    <col min="6" max="6" width="22.42578125" style="6" customWidth="1"/>
    <col min="7" max="7" width="22.85546875" style="6" customWidth="1"/>
    <col min="8" max="16384" width="9.140625" style="1"/>
  </cols>
  <sheetData>
    <row r="1" spans="2:7" ht="21" thickBot="1" x14ac:dyDescent="0.35"/>
    <row r="2" spans="2:7" s="5" customFormat="1" ht="20.25" customHeight="1" x14ac:dyDescent="0.25">
      <c r="B2" s="66" t="s">
        <v>0</v>
      </c>
      <c r="C2" s="56" t="s">
        <v>1</v>
      </c>
      <c r="D2" s="58" t="s">
        <v>2</v>
      </c>
      <c r="E2" s="61" t="s">
        <v>3</v>
      </c>
      <c r="F2" s="63" t="s">
        <v>57</v>
      </c>
      <c r="G2" s="63" t="s">
        <v>58</v>
      </c>
    </row>
    <row r="3" spans="2:7" s="5" customFormat="1" ht="15.75" x14ac:dyDescent="0.25">
      <c r="B3" s="67"/>
      <c r="C3" s="57"/>
      <c r="D3" s="59"/>
      <c r="E3" s="62"/>
      <c r="F3" s="64"/>
      <c r="G3" s="64"/>
    </row>
    <row r="4" spans="2:7" s="8" customFormat="1" ht="7.15" customHeight="1" x14ac:dyDescent="0.25">
      <c r="B4" s="67"/>
      <c r="C4" s="57"/>
      <c r="D4" s="59"/>
      <c r="E4" s="62"/>
      <c r="F4" s="64"/>
      <c r="G4" s="64"/>
    </row>
    <row r="5" spans="2:7" s="8" customFormat="1" ht="3" customHeight="1" x14ac:dyDescent="0.25">
      <c r="B5" s="67"/>
      <c r="C5" s="57"/>
      <c r="D5" s="59"/>
      <c r="E5" s="62"/>
      <c r="F5" s="64"/>
      <c r="G5" s="64"/>
    </row>
    <row r="6" spans="2:7" s="9" customFormat="1" ht="18" customHeight="1" x14ac:dyDescent="0.25">
      <c r="B6" s="68"/>
      <c r="C6" s="57"/>
      <c r="D6" s="60"/>
      <c r="E6" s="62"/>
      <c r="F6" s="65"/>
      <c r="G6" s="65"/>
    </row>
    <row r="7" spans="2:7" s="44" customFormat="1" ht="31.5" x14ac:dyDescent="0.25">
      <c r="B7" s="21"/>
      <c r="C7" s="11" t="s">
        <v>40</v>
      </c>
      <c r="D7" s="11"/>
      <c r="E7" s="11"/>
      <c r="F7" s="11"/>
      <c r="G7" s="17"/>
    </row>
    <row r="8" spans="2:7" s="44" customFormat="1" ht="15.75" x14ac:dyDescent="0.25">
      <c r="B8" s="30"/>
      <c r="C8" s="31" t="s">
        <v>12</v>
      </c>
      <c r="D8" s="25"/>
      <c r="E8" s="26"/>
      <c r="F8" s="27"/>
      <c r="G8" s="28"/>
    </row>
    <row r="9" spans="2:7" s="44" customFormat="1" ht="15.75" x14ac:dyDescent="0.25">
      <c r="B9" s="29"/>
      <c r="C9" s="37" t="s">
        <v>13</v>
      </c>
      <c r="D9" s="37"/>
      <c r="E9" s="38"/>
      <c r="F9" s="23"/>
      <c r="G9" s="24"/>
    </row>
    <row r="10" spans="2:7" s="44" customFormat="1" ht="15.75" x14ac:dyDescent="0.25">
      <c r="B10" s="22">
        <v>1</v>
      </c>
      <c r="C10" s="19" t="s">
        <v>14</v>
      </c>
      <c r="D10" s="14" t="s">
        <v>4</v>
      </c>
      <c r="E10" s="18">
        <v>16.164999999999999</v>
      </c>
      <c r="F10" s="12">
        <v>50</v>
      </c>
      <c r="G10" s="20">
        <f>E10*F10</f>
        <v>808.25</v>
      </c>
    </row>
    <row r="11" spans="2:7" s="44" customFormat="1" ht="15.75" x14ac:dyDescent="0.25">
      <c r="B11" s="22">
        <v>2</v>
      </c>
      <c r="C11" s="19" t="s">
        <v>15</v>
      </c>
      <c r="D11" s="14" t="s">
        <v>4</v>
      </c>
      <c r="E11" s="18">
        <v>16.164999999999999</v>
      </c>
      <c r="F11" s="12">
        <v>45</v>
      </c>
      <c r="G11" s="20">
        <f t="shared" ref="G11:G16" si="0">E11*F11</f>
        <v>727.42499999999995</v>
      </c>
    </row>
    <row r="12" spans="2:7" s="44" customFormat="1" ht="15.75" x14ac:dyDescent="0.25">
      <c r="B12" s="29"/>
      <c r="C12" s="37" t="s">
        <v>16</v>
      </c>
      <c r="D12" s="37"/>
      <c r="E12" s="38"/>
      <c r="F12" s="23"/>
      <c r="G12" s="24"/>
    </row>
    <row r="13" spans="2:7" s="44" customFormat="1" ht="15.75" x14ac:dyDescent="0.25">
      <c r="B13" s="22">
        <v>3</v>
      </c>
      <c r="C13" s="19" t="s">
        <v>17</v>
      </c>
      <c r="D13" s="14" t="s">
        <v>4</v>
      </c>
      <c r="E13" s="18">
        <v>27.327999999999999</v>
      </c>
      <c r="F13" s="12">
        <v>45</v>
      </c>
      <c r="G13" s="20">
        <f t="shared" si="0"/>
        <v>1229.76</v>
      </c>
    </row>
    <row r="14" spans="2:7" s="44" customFormat="1" ht="15.75" x14ac:dyDescent="0.25">
      <c r="B14" s="22">
        <v>4</v>
      </c>
      <c r="C14" s="19" t="s">
        <v>18</v>
      </c>
      <c r="D14" s="14" t="s">
        <v>4</v>
      </c>
      <c r="E14" s="18">
        <v>27.327999999999999</v>
      </c>
      <c r="F14" s="12">
        <v>40</v>
      </c>
      <c r="G14" s="20">
        <f t="shared" si="0"/>
        <v>1093.1199999999999</v>
      </c>
    </row>
    <row r="15" spans="2:7" s="44" customFormat="1" ht="15.75" x14ac:dyDescent="0.25">
      <c r="B15" s="29"/>
      <c r="C15" s="37" t="s">
        <v>10</v>
      </c>
      <c r="D15" s="37"/>
      <c r="E15" s="38"/>
      <c r="F15" s="23"/>
      <c r="G15" s="24"/>
    </row>
    <row r="16" spans="2:7" s="44" customFormat="1" ht="15.75" x14ac:dyDescent="0.25">
      <c r="B16" s="22">
        <v>5</v>
      </c>
      <c r="C16" s="19" t="s">
        <v>19</v>
      </c>
      <c r="D16" s="14" t="s">
        <v>5</v>
      </c>
      <c r="E16" s="18">
        <v>1</v>
      </c>
      <c r="F16" s="12">
        <v>300</v>
      </c>
      <c r="G16" s="20">
        <f t="shared" si="0"/>
        <v>300</v>
      </c>
    </row>
    <row r="17" spans="2:7" s="44" customFormat="1" ht="15.75" x14ac:dyDescent="0.25">
      <c r="B17" s="30"/>
      <c r="C17" s="31" t="s">
        <v>41</v>
      </c>
      <c r="D17" s="25"/>
      <c r="E17" s="26"/>
      <c r="F17" s="27"/>
      <c r="G17" s="28"/>
    </row>
    <row r="18" spans="2:7" s="44" customFormat="1" ht="15.75" x14ac:dyDescent="0.25">
      <c r="B18" s="29"/>
      <c r="C18" s="37" t="s">
        <v>13</v>
      </c>
      <c r="D18" s="37"/>
      <c r="E18" s="38"/>
      <c r="F18" s="23"/>
      <c r="G18" s="24"/>
    </row>
    <row r="19" spans="2:7" s="44" customFormat="1" ht="15.75" x14ac:dyDescent="0.25">
      <c r="B19" s="22">
        <v>6</v>
      </c>
      <c r="C19" s="19" t="s">
        <v>20</v>
      </c>
      <c r="D19" s="14" t="s">
        <v>4</v>
      </c>
      <c r="E19" s="18">
        <v>16.164999999999999</v>
      </c>
      <c r="F19" s="12">
        <v>18</v>
      </c>
      <c r="G19" s="20">
        <f t="shared" ref="G19:G28" si="1">E19*F19</f>
        <v>290.96999999999997</v>
      </c>
    </row>
    <row r="20" spans="2:7" s="44" customFormat="1" ht="15.75" x14ac:dyDescent="0.25">
      <c r="B20" s="22">
        <v>8</v>
      </c>
      <c r="C20" s="19" t="s">
        <v>21</v>
      </c>
      <c r="D20" s="14" t="s">
        <v>4</v>
      </c>
      <c r="E20" s="18">
        <v>16.164999999999999</v>
      </c>
      <c r="F20" s="12">
        <v>160</v>
      </c>
      <c r="G20" s="20">
        <f t="shared" si="1"/>
        <v>2586.3999999999996</v>
      </c>
    </row>
    <row r="21" spans="2:7" s="44" customFormat="1" ht="15.75" x14ac:dyDescent="0.25">
      <c r="B21" s="22">
        <v>11</v>
      </c>
      <c r="C21" s="19" t="s">
        <v>22</v>
      </c>
      <c r="D21" s="14" t="s">
        <v>4</v>
      </c>
      <c r="E21" s="18">
        <v>16.164999999999999</v>
      </c>
      <c r="F21" s="12">
        <v>18</v>
      </c>
      <c r="G21" s="20">
        <f t="shared" si="1"/>
        <v>290.96999999999997</v>
      </c>
    </row>
    <row r="22" spans="2:7" s="44" customFormat="1" ht="15.75" x14ac:dyDescent="0.25">
      <c r="B22" s="22">
        <v>12</v>
      </c>
      <c r="C22" s="19" t="s">
        <v>23</v>
      </c>
      <c r="D22" s="14" t="s">
        <v>4</v>
      </c>
      <c r="E22" s="18">
        <v>16.164999999999999</v>
      </c>
      <c r="F22" s="12">
        <v>90</v>
      </c>
      <c r="G22" s="20">
        <f t="shared" si="1"/>
        <v>1454.85</v>
      </c>
    </row>
    <row r="23" spans="2:7" s="44" customFormat="1" ht="15.75" x14ac:dyDescent="0.25">
      <c r="B23" s="29"/>
      <c r="C23" s="37" t="s">
        <v>16</v>
      </c>
      <c r="D23" s="37"/>
      <c r="E23" s="38"/>
      <c r="F23" s="23"/>
      <c r="G23" s="24"/>
    </row>
    <row r="24" spans="2:7" s="44" customFormat="1" ht="15.75" x14ac:dyDescent="0.25">
      <c r="B24" s="22">
        <v>14</v>
      </c>
      <c r="C24" s="19" t="s">
        <v>20</v>
      </c>
      <c r="D24" s="14" t="s">
        <v>4</v>
      </c>
      <c r="E24" s="18">
        <v>27.327999999999999</v>
      </c>
      <c r="F24" s="12">
        <v>17</v>
      </c>
      <c r="G24" s="20">
        <f t="shared" si="1"/>
        <v>464.57599999999996</v>
      </c>
    </row>
    <row r="25" spans="2:7" s="44" customFormat="1" ht="15.75" x14ac:dyDescent="0.25">
      <c r="B25" s="22">
        <v>16</v>
      </c>
      <c r="C25" s="19" t="s">
        <v>24</v>
      </c>
      <c r="D25" s="14" t="s">
        <v>4</v>
      </c>
      <c r="E25" s="18">
        <v>27.327999999999999</v>
      </c>
      <c r="F25" s="12">
        <v>130</v>
      </c>
      <c r="G25" s="20">
        <f t="shared" si="1"/>
        <v>3552.64</v>
      </c>
    </row>
    <row r="26" spans="2:7" s="44" customFormat="1" ht="15.75" x14ac:dyDescent="0.25">
      <c r="B26" s="22">
        <v>19</v>
      </c>
      <c r="C26" s="19" t="s">
        <v>25</v>
      </c>
      <c r="D26" s="14" t="s">
        <v>4</v>
      </c>
      <c r="E26" s="18">
        <v>27.327999999999999</v>
      </c>
      <c r="F26" s="12">
        <v>100</v>
      </c>
      <c r="G26" s="20">
        <f t="shared" si="1"/>
        <v>2732.7999999999997</v>
      </c>
    </row>
    <row r="27" spans="2:7" s="44" customFormat="1" ht="15.75" x14ac:dyDescent="0.25">
      <c r="B27" s="45"/>
      <c r="C27" s="37" t="s">
        <v>10</v>
      </c>
      <c r="D27" s="37"/>
      <c r="E27" s="38"/>
      <c r="F27" s="23"/>
      <c r="G27" s="24"/>
    </row>
    <row r="28" spans="2:7" s="44" customFormat="1" ht="26.25" thickBot="1" x14ac:dyDescent="0.3">
      <c r="B28" s="22">
        <v>20</v>
      </c>
      <c r="C28" s="19" t="s">
        <v>11</v>
      </c>
      <c r="D28" s="14" t="s">
        <v>5</v>
      </c>
      <c r="E28" s="18">
        <v>1</v>
      </c>
      <c r="F28" s="12">
        <v>800</v>
      </c>
      <c r="G28" s="20">
        <f t="shared" si="1"/>
        <v>800</v>
      </c>
    </row>
    <row r="29" spans="2:7" s="44" customFormat="1" ht="19.5" thickBot="1" x14ac:dyDescent="0.3">
      <c r="B29" s="52" t="s">
        <v>56</v>
      </c>
      <c r="C29" s="53"/>
      <c r="D29" s="46"/>
      <c r="E29" s="43"/>
      <c r="F29" s="54">
        <f>SUM(G9:G28)</f>
        <v>16331.760999999999</v>
      </c>
      <c r="G29" s="55"/>
    </row>
    <row r="30" spans="2:7" s="44" customFormat="1" ht="31.5" x14ac:dyDescent="0.25">
      <c r="B30" s="21"/>
      <c r="C30" s="11" t="s">
        <v>42</v>
      </c>
      <c r="D30" s="11"/>
      <c r="E30" s="11"/>
      <c r="F30" s="11"/>
      <c r="G30" s="17"/>
    </row>
    <row r="31" spans="2:7" s="44" customFormat="1" ht="15.75" x14ac:dyDescent="0.25">
      <c r="B31" s="32"/>
      <c r="C31" s="31" t="s">
        <v>41</v>
      </c>
      <c r="D31" s="33"/>
      <c r="E31" s="34"/>
      <c r="F31" s="35"/>
      <c r="G31" s="36"/>
    </row>
    <row r="32" spans="2:7" s="44" customFormat="1" ht="15.75" x14ac:dyDescent="0.25">
      <c r="B32" s="29"/>
      <c r="C32" s="37" t="s">
        <v>6</v>
      </c>
      <c r="D32" s="37"/>
      <c r="E32" s="38"/>
      <c r="F32" s="23"/>
      <c r="G32" s="24"/>
    </row>
    <row r="33" spans="2:7" s="44" customFormat="1" ht="15.75" x14ac:dyDescent="0.25">
      <c r="B33" s="22">
        <v>5</v>
      </c>
      <c r="C33" s="19" t="s">
        <v>28</v>
      </c>
      <c r="D33" s="14" t="s">
        <v>5</v>
      </c>
      <c r="E33" s="18">
        <v>9</v>
      </c>
      <c r="F33" s="12">
        <v>800</v>
      </c>
      <c r="G33" s="20">
        <f t="shared" ref="G33:G37" si="2">E33*F33</f>
        <v>7200</v>
      </c>
    </row>
    <row r="34" spans="2:7" s="44" customFormat="1" ht="15.75" x14ac:dyDescent="0.25">
      <c r="B34" s="22">
        <v>16</v>
      </c>
      <c r="C34" s="19" t="s">
        <v>29</v>
      </c>
      <c r="D34" s="14" t="s">
        <v>7</v>
      </c>
      <c r="E34" s="18">
        <v>10.31</v>
      </c>
      <c r="F34" s="12">
        <v>220</v>
      </c>
      <c r="G34" s="20">
        <f t="shared" si="2"/>
        <v>2268.2000000000003</v>
      </c>
    </row>
    <row r="35" spans="2:7" s="44" customFormat="1" ht="15.75" x14ac:dyDescent="0.25">
      <c r="B35" s="22">
        <v>18</v>
      </c>
      <c r="C35" s="19" t="s">
        <v>30</v>
      </c>
      <c r="D35" s="14" t="s">
        <v>7</v>
      </c>
      <c r="E35" s="18">
        <v>10.31</v>
      </c>
      <c r="F35" s="12">
        <v>120</v>
      </c>
      <c r="G35" s="20">
        <f t="shared" si="2"/>
        <v>1237.2</v>
      </c>
    </row>
    <row r="36" spans="2:7" s="47" customFormat="1" ht="15.75" x14ac:dyDescent="0.25">
      <c r="B36" s="22">
        <v>21</v>
      </c>
      <c r="C36" s="19" t="s">
        <v>33</v>
      </c>
      <c r="D36" s="14" t="s">
        <v>4</v>
      </c>
      <c r="E36" s="18">
        <v>3.65</v>
      </c>
      <c r="F36" s="12">
        <v>250</v>
      </c>
      <c r="G36" s="20">
        <f t="shared" si="2"/>
        <v>912.5</v>
      </c>
    </row>
    <row r="37" spans="2:7" s="10" customFormat="1" ht="21" thickBot="1" x14ac:dyDescent="0.3">
      <c r="B37" s="22">
        <v>22</v>
      </c>
      <c r="C37" s="19" t="s">
        <v>8</v>
      </c>
      <c r="D37" s="14" t="s">
        <v>4</v>
      </c>
      <c r="E37" s="18">
        <v>3.65</v>
      </c>
      <c r="F37" s="12">
        <v>180</v>
      </c>
      <c r="G37" s="20">
        <f t="shared" si="2"/>
        <v>657</v>
      </c>
    </row>
    <row r="38" spans="2:7" s="48" customFormat="1" ht="19.5" thickBot="1" x14ac:dyDescent="0.3">
      <c r="B38" s="52" t="s">
        <v>56</v>
      </c>
      <c r="C38" s="53"/>
      <c r="D38" s="46"/>
      <c r="E38" s="43"/>
      <c r="F38" s="54">
        <f>SUM(G31:G37)</f>
        <v>12274.900000000001</v>
      </c>
      <c r="G38" s="55"/>
    </row>
    <row r="39" spans="2:7" s="10" customFormat="1" ht="31.5" x14ac:dyDescent="0.25">
      <c r="B39" s="21"/>
      <c r="C39" s="11" t="s">
        <v>43</v>
      </c>
      <c r="D39" s="11"/>
      <c r="E39" s="11"/>
      <c r="F39" s="11"/>
      <c r="G39" s="17"/>
    </row>
    <row r="40" spans="2:7" s="10" customFormat="1" x14ac:dyDescent="0.25">
      <c r="B40" s="32"/>
      <c r="C40" s="31" t="s">
        <v>12</v>
      </c>
      <c r="D40" s="33"/>
      <c r="E40" s="34"/>
      <c r="F40" s="35"/>
      <c r="G40" s="36"/>
    </row>
    <row r="41" spans="2:7" s="10" customFormat="1" x14ac:dyDescent="0.25">
      <c r="B41" s="29"/>
      <c r="C41" s="37" t="s">
        <v>6</v>
      </c>
      <c r="D41" s="37"/>
      <c r="E41" s="38"/>
      <c r="F41" s="23"/>
      <c r="G41" s="24"/>
    </row>
    <row r="42" spans="2:7" s="10" customFormat="1" x14ac:dyDescent="0.25">
      <c r="B42" s="22">
        <v>4</v>
      </c>
      <c r="C42" s="19" t="s">
        <v>26</v>
      </c>
      <c r="D42" s="14" t="s">
        <v>5</v>
      </c>
      <c r="E42" s="18">
        <v>1</v>
      </c>
      <c r="F42" s="12">
        <v>300</v>
      </c>
      <c r="G42" s="20">
        <f t="shared" ref="G42:G53" si="3">E42*F42</f>
        <v>300</v>
      </c>
    </row>
    <row r="43" spans="2:7" s="10" customFormat="1" x14ac:dyDescent="0.25">
      <c r="B43" s="22">
        <v>5</v>
      </c>
      <c r="C43" s="19" t="s">
        <v>32</v>
      </c>
      <c r="D43" s="14" t="s">
        <v>5</v>
      </c>
      <c r="E43" s="18">
        <v>1</v>
      </c>
      <c r="F43" s="12">
        <v>200</v>
      </c>
      <c r="G43" s="20">
        <f t="shared" si="3"/>
        <v>200</v>
      </c>
    </row>
    <row r="44" spans="2:7" s="10" customFormat="1" x14ac:dyDescent="0.25">
      <c r="B44" s="22">
        <v>7</v>
      </c>
      <c r="C44" s="19" t="s">
        <v>27</v>
      </c>
      <c r="D44" s="14" t="s">
        <v>7</v>
      </c>
      <c r="E44" s="18">
        <v>1.75</v>
      </c>
      <c r="F44" s="12">
        <v>45</v>
      </c>
      <c r="G44" s="20">
        <f t="shared" si="3"/>
        <v>78.75</v>
      </c>
    </row>
    <row r="45" spans="2:7" s="10" customFormat="1" x14ac:dyDescent="0.25">
      <c r="B45" s="32"/>
      <c r="C45" s="31" t="s">
        <v>41</v>
      </c>
      <c r="D45" s="33"/>
      <c r="E45" s="34"/>
      <c r="F45" s="35"/>
      <c r="G45" s="36"/>
    </row>
    <row r="46" spans="2:7" s="10" customFormat="1" x14ac:dyDescent="0.25">
      <c r="B46" s="29"/>
      <c r="C46" s="37" t="s">
        <v>13</v>
      </c>
      <c r="D46" s="37"/>
      <c r="E46" s="38"/>
      <c r="F46" s="23"/>
      <c r="G46" s="24"/>
    </row>
    <row r="47" spans="2:7" s="10" customFormat="1" x14ac:dyDescent="0.25">
      <c r="B47" s="22">
        <f>B45+1</f>
        <v>1</v>
      </c>
      <c r="C47" s="19" t="s">
        <v>52</v>
      </c>
      <c r="D47" s="14" t="s">
        <v>4</v>
      </c>
      <c r="E47" s="14">
        <v>15.6</v>
      </c>
      <c r="F47" s="12">
        <v>400</v>
      </c>
      <c r="G47" s="20">
        <f t="shared" ref="G47:G49" si="4">E47*F47</f>
        <v>6240</v>
      </c>
    </row>
    <row r="48" spans="2:7" s="10" customFormat="1" x14ac:dyDescent="0.25">
      <c r="B48" s="22">
        <f t="shared" ref="B48:B49" si="5">B47+1</f>
        <v>2</v>
      </c>
      <c r="C48" s="19" t="s">
        <v>53</v>
      </c>
      <c r="D48" s="14" t="s">
        <v>9</v>
      </c>
      <c r="E48" s="14">
        <v>8</v>
      </c>
      <c r="F48" s="12">
        <v>50</v>
      </c>
      <c r="G48" s="20">
        <f t="shared" si="4"/>
        <v>400</v>
      </c>
    </row>
    <row r="49" spans="2:7" s="10" customFormat="1" x14ac:dyDescent="0.25">
      <c r="B49" s="22">
        <f t="shared" si="5"/>
        <v>3</v>
      </c>
      <c r="C49" s="19" t="s">
        <v>54</v>
      </c>
      <c r="D49" s="14" t="s">
        <v>55</v>
      </c>
      <c r="E49" s="18">
        <v>2</v>
      </c>
      <c r="F49" s="12">
        <v>250</v>
      </c>
      <c r="G49" s="20">
        <f t="shared" si="4"/>
        <v>500</v>
      </c>
    </row>
    <row r="50" spans="2:7" s="10" customFormat="1" x14ac:dyDescent="0.25">
      <c r="B50" s="29"/>
      <c r="C50" s="37" t="s">
        <v>6</v>
      </c>
      <c r="D50" s="37"/>
      <c r="E50" s="38"/>
      <c r="F50" s="23"/>
      <c r="G50" s="24"/>
    </row>
    <row r="51" spans="2:7" s="10" customFormat="1" x14ac:dyDescent="0.25">
      <c r="B51" s="22">
        <v>1</v>
      </c>
      <c r="C51" s="19" t="s">
        <v>28</v>
      </c>
      <c r="D51" s="14" t="s">
        <v>5</v>
      </c>
      <c r="E51" s="18">
        <v>1</v>
      </c>
      <c r="F51" s="12">
        <v>800</v>
      </c>
      <c r="G51" s="20">
        <f t="shared" si="3"/>
        <v>800</v>
      </c>
    </row>
    <row r="52" spans="2:7" s="10" customFormat="1" x14ac:dyDescent="0.25">
      <c r="B52" s="22">
        <v>5</v>
      </c>
      <c r="C52" s="19" t="s">
        <v>34</v>
      </c>
      <c r="D52" s="14" t="s">
        <v>7</v>
      </c>
      <c r="E52" s="18">
        <v>1.75</v>
      </c>
      <c r="F52" s="12">
        <v>220</v>
      </c>
      <c r="G52" s="20">
        <f t="shared" si="3"/>
        <v>385</v>
      </c>
    </row>
    <row r="53" spans="2:7" s="10" customFormat="1" ht="21" thickBot="1" x14ac:dyDescent="0.3">
      <c r="B53" s="22">
        <v>7</v>
      </c>
      <c r="C53" s="19" t="s">
        <v>30</v>
      </c>
      <c r="D53" s="14" t="s">
        <v>7</v>
      </c>
      <c r="E53" s="18">
        <v>1.75</v>
      </c>
      <c r="F53" s="12">
        <v>120</v>
      </c>
      <c r="G53" s="20">
        <f t="shared" si="3"/>
        <v>210</v>
      </c>
    </row>
    <row r="54" spans="2:7" s="10" customFormat="1" ht="21" thickBot="1" x14ac:dyDescent="0.3">
      <c r="B54" s="52" t="s">
        <v>56</v>
      </c>
      <c r="C54" s="53"/>
      <c r="D54" s="46"/>
      <c r="E54" s="43"/>
      <c r="F54" s="54">
        <f>SUM(G41:G53)</f>
        <v>9113.75</v>
      </c>
      <c r="G54" s="55"/>
    </row>
    <row r="55" spans="2:7" s="10" customFormat="1" ht="31.5" x14ac:dyDescent="0.25">
      <c r="B55" s="21"/>
      <c r="C55" s="11" t="s">
        <v>44</v>
      </c>
      <c r="D55" s="11"/>
      <c r="E55" s="11"/>
      <c r="F55" s="11"/>
      <c r="G55" s="17"/>
    </row>
    <row r="56" spans="2:7" s="10" customFormat="1" x14ac:dyDescent="0.25">
      <c r="B56" s="39"/>
      <c r="C56" s="31" t="s">
        <v>12</v>
      </c>
      <c r="D56" s="31"/>
      <c r="E56" s="31"/>
      <c r="F56" s="31"/>
      <c r="G56" s="31"/>
    </row>
    <row r="57" spans="2:7" s="10" customFormat="1" x14ac:dyDescent="0.25">
      <c r="B57" s="49"/>
      <c r="C57" s="37" t="s">
        <v>31</v>
      </c>
      <c r="D57" s="37"/>
      <c r="E57" s="38"/>
      <c r="F57" s="23"/>
      <c r="G57" s="24"/>
    </row>
    <row r="58" spans="2:7" s="10" customFormat="1" x14ac:dyDescent="0.25">
      <c r="B58" s="50">
        <v>1</v>
      </c>
      <c r="C58" s="51" t="s">
        <v>35</v>
      </c>
      <c r="D58" s="14" t="s">
        <v>4</v>
      </c>
      <c r="E58" s="18">
        <v>20.5</v>
      </c>
      <c r="F58" s="12">
        <v>90</v>
      </c>
      <c r="G58" s="20">
        <f t="shared" ref="G58:G72" si="6">E58*F58</f>
        <v>1845</v>
      </c>
    </row>
    <row r="59" spans="2:7" s="10" customFormat="1" x14ac:dyDescent="0.25">
      <c r="B59" s="50">
        <v>2</v>
      </c>
      <c r="C59" s="51" t="s">
        <v>36</v>
      </c>
      <c r="D59" s="14" t="s">
        <v>4</v>
      </c>
      <c r="E59" s="18">
        <v>20.5</v>
      </c>
      <c r="F59" s="12">
        <v>30</v>
      </c>
      <c r="G59" s="20">
        <f t="shared" si="6"/>
        <v>615</v>
      </c>
    </row>
    <row r="60" spans="2:7" s="10" customFormat="1" x14ac:dyDescent="0.25">
      <c r="B60" s="49"/>
      <c r="C60" s="37" t="s">
        <v>13</v>
      </c>
      <c r="D60" s="37"/>
      <c r="E60" s="38"/>
      <c r="F60" s="23"/>
      <c r="G60" s="24"/>
    </row>
    <row r="61" spans="2:7" s="10" customFormat="1" x14ac:dyDescent="0.25">
      <c r="B61" s="50">
        <v>3</v>
      </c>
      <c r="C61" s="51" t="s">
        <v>14</v>
      </c>
      <c r="D61" s="14" t="s">
        <v>4</v>
      </c>
      <c r="E61" s="18">
        <v>40</v>
      </c>
      <c r="F61" s="12">
        <v>50</v>
      </c>
      <c r="G61" s="20">
        <f t="shared" si="6"/>
        <v>2000</v>
      </c>
    </row>
    <row r="62" spans="2:7" s="10" customFormat="1" x14ac:dyDescent="0.25">
      <c r="B62" s="50">
        <v>4</v>
      </c>
      <c r="C62" s="51" t="s">
        <v>15</v>
      </c>
      <c r="D62" s="14" t="s">
        <v>4</v>
      </c>
      <c r="E62" s="18">
        <v>40</v>
      </c>
      <c r="F62" s="12">
        <v>45</v>
      </c>
      <c r="G62" s="20">
        <f t="shared" si="6"/>
        <v>1800</v>
      </c>
    </row>
    <row r="63" spans="2:7" s="10" customFormat="1" x14ac:dyDescent="0.25">
      <c r="B63" s="39"/>
      <c r="C63" s="31" t="s">
        <v>41</v>
      </c>
      <c r="D63" s="31"/>
      <c r="E63" s="31"/>
      <c r="F63" s="31"/>
      <c r="G63" s="31"/>
    </row>
    <row r="64" spans="2:7" s="10" customFormat="1" x14ac:dyDescent="0.25">
      <c r="B64" s="49"/>
      <c r="C64" s="37" t="s">
        <v>31</v>
      </c>
      <c r="D64" s="37"/>
      <c r="E64" s="38"/>
      <c r="F64" s="23"/>
      <c r="G64" s="24"/>
    </row>
    <row r="65" spans="2:7" s="10" customFormat="1" x14ac:dyDescent="0.25">
      <c r="B65" s="50">
        <v>5</v>
      </c>
      <c r="C65" s="51" t="s">
        <v>37</v>
      </c>
      <c r="D65" s="14" t="s">
        <v>4</v>
      </c>
      <c r="E65" s="18">
        <v>20.5</v>
      </c>
      <c r="F65" s="12">
        <v>180</v>
      </c>
      <c r="G65" s="20">
        <f t="shared" si="6"/>
        <v>3690</v>
      </c>
    </row>
    <row r="66" spans="2:7" s="10" customFormat="1" x14ac:dyDescent="0.25">
      <c r="B66" s="50">
        <v>6</v>
      </c>
      <c r="C66" s="51" t="s">
        <v>38</v>
      </c>
      <c r="D66" s="14" t="s">
        <v>4</v>
      </c>
      <c r="E66" s="18">
        <v>20.5</v>
      </c>
      <c r="F66" s="12">
        <v>60</v>
      </c>
      <c r="G66" s="20">
        <f t="shared" si="6"/>
        <v>1230</v>
      </c>
    </row>
    <row r="67" spans="2:7" s="10" customFormat="1" x14ac:dyDescent="0.25">
      <c r="B67" s="50">
        <v>8</v>
      </c>
      <c r="C67" s="51" t="s">
        <v>39</v>
      </c>
      <c r="D67" s="14" t="s">
        <v>4</v>
      </c>
      <c r="E67" s="18">
        <v>20.5</v>
      </c>
      <c r="F67" s="12">
        <v>180</v>
      </c>
      <c r="G67" s="20">
        <f t="shared" si="6"/>
        <v>3690</v>
      </c>
    </row>
    <row r="68" spans="2:7" s="10" customFormat="1" x14ac:dyDescent="0.25">
      <c r="B68" s="49"/>
      <c r="C68" s="37" t="s">
        <v>13</v>
      </c>
      <c r="D68" s="37"/>
      <c r="E68" s="38"/>
      <c r="F68" s="23"/>
      <c r="G68" s="24"/>
    </row>
    <row r="69" spans="2:7" s="10" customFormat="1" x14ac:dyDescent="0.25">
      <c r="B69" s="50">
        <v>11</v>
      </c>
      <c r="C69" s="51" t="s">
        <v>20</v>
      </c>
      <c r="D69" s="14" t="s">
        <v>4</v>
      </c>
      <c r="E69" s="18">
        <v>40</v>
      </c>
      <c r="F69" s="12">
        <v>18</v>
      </c>
      <c r="G69" s="20">
        <f t="shared" si="6"/>
        <v>720</v>
      </c>
    </row>
    <row r="70" spans="2:7" s="10" customFormat="1" x14ac:dyDescent="0.25">
      <c r="B70" s="50">
        <v>13</v>
      </c>
      <c r="C70" s="51" t="s">
        <v>21</v>
      </c>
      <c r="D70" s="14" t="s">
        <v>4</v>
      </c>
      <c r="E70" s="18">
        <v>40</v>
      </c>
      <c r="F70" s="12">
        <v>160</v>
      </c>
      <c r="G70" s="20">
        <f t="shared" si="6"/>
        <v>6400</v>
      </c>
    </row>
    <row r="71" spans="2:7" s="10" customFormat="1" x14ac:dyDescent="0.25">
      <c r="B71" s="50">
        <v>16</v>
      </c>
      <c r="C71" s="51" t="s">
        <v>22</v>
      </c>
      <c r="D71" s="14" t="s">
        <v>4</v>
      </c>
      <c r="E71" s="18">
        <v>40</v>
      </c>
      <c r="F71" s="12">
        <v>18</v>
      </c>
      <c r="G71" s="20">
        <f t="shared" si="6"/>
        <v>720</v>
      </c>
    </row>
    <row r="72" spans="2:7" s="10" customFormat="1" ht="21" thickBot="1" x14ac:dyDescent="0.3">
      <c r="B72" s="50">
        <v>17</v>
      </c>
      <c r="C72" s="51" t="s">
        <v>23</v>
      </c>
      <c r="D72" s="14" t="s">
        <v>4</v>
      </c>
      <c r="E72" s="18">
        <v>40</v>
      </c>
      <c r="F72" s="12">
        <v>90</v>
      </c>
      <c r="G72" s="20">
        <f t="shared" si="6"/>
        <v>3600</v>
      </c>
    </row>
    <row r="73" spans="2:7" s="10" customFormat="1" ht="21" thickBot="1" x14ac:dyDescent="0.3">
      <c r="B73" s="52" t="s">
        <v>56</v>
      </c>
      <c r="C73" s="53"/>
      <c r="D73" s="46"/>
      <c r="E73" s="43"/>
      <c r="F73" s="54">
        <f>SUM(G57:G72)</f>
        <v>26310</v>
      </c>
      <c r="G73" s="55"/>
    </row>
    <row r="74" spans="2:7" s="10" customFormat="1" ht="31.5" x14ac:dyDescent="0.25">
      <c r="B74" s="21"/>
      <c r="C74" s="17" t="s">
        <v>51</v>
      </c>
      <c r="D74" s="11"/>
      <c r="E74" s="17"/>
      <c r="F74" s="11"/>
      <c r="G74" s="17"/>
    </row>
    <row r="75" spans="2:7" s="10" customFormat="1" x14ac:dyDescent="0.25">
      <c r="B75" s="29"/>
      <c r="C75" s="37" t="s">
        <v>12</v>
      </c>
      <c r="D75" s="37"/>
      <c r="E75" s="38"/>
      <c r="F75" s="40"/>
      <c r="G75" s="41"/>
    </row>
    <row r="76" spans="2:7" s="10" customFormat="1" x14ac:dyDescent="0.25">
      <c r="B76" s="22">
        <v>1</v>
      </c>
      <c r="C76" s="19" t="s">
        <v>45</v>
      </c>
      <c r="D76" s="14" t="s">
        <v>7</v>
      </c>
      <c r="E76" s="18">
        <v>62.4</v>
      </c>
      <c r="F76" s="13">
        <v>120</v>
      </c>
      <c r="G76" s="20">
        <f t="shared" ref="G76:G89" si="7">E76*F76</f>
        <v>7488</v>
      </c>
    </row>
    <row r="77" spans="2:7" s="10" customFormat="1" x14ac:dyDescent="0.25">
      <c r="B77" s="22">
        <v>2</v>
      </c>
      <c r="C77" s="19" t="s">
        <v>26</v>
      </c>
      <c r="D77" s="14" t="s">
        <v>5</v>
      </c>
      <c r="E77" s="18">
        <v>2</v>
      </c>
      <c r="F77" s="12">
        <v>300</v>
      </c>
      <c r="G77" s="20">
        <f t="shared" si="7"/>
        <v>600</v>
      </c>
    </row>
    <row r="78" spans="2:7" s="10" customFormat="1" x14ac:dyDescent="0.25">
      <c r="B78" s="22">
        <v>3</v>
      </c>
      <c r="C78" s="19" t="s">
        <v>46</v>
      </c>
      <c r="D78" s="14" t="s">
        <v>5</v>
      </c>
      <c r="E78" s="18">
        <v>2</v>
      </c>
      <c r="F78" s="12">
        <v>200</v>
      </c>
      <c r="G78" s="20">
        <f t="shared" si="7"/>
        <v>400</v>
      </c>
    </row>
    <row r="79" spans="2:7" s="10" customFormat="1" x14ac:dyDescent="0.25">
      <c r="B79" s="22">
        <v>4</v>
      </c>
      <c r="C79" s="19" t="s">
        <v>27</v>
      </c>
      <c r="D79" s="14" t="s">
        <v>7</v>
      </c>
      <c r="E79" s="18">
        <v>3</v>
      </c>
      <c r="F79" s="12">
        <v>45</v>
      </c>
      <c r="G79" s="20">
        <f t="shared" si="7"/>
        <v>135</v>
      </c>
    </row>
    <row r="80" spans="2:7" s="10" customFormat="1" x14ac:dyDescent="0.25">
      <c r="B80" s="22">
        <v>5</v>
      </c>
      <c r="C80" s="19" t="s">
        <v>47</v>
      </c>
      <c r="D80" s="14" t="s">
        <v>4</v>
      </c>
      <c r="E80" s="18">
        <v>3</v>
      </c>
      <c r="F80" s="12">
        <v>90</v>
      </c>
      <c r="G80" s="20">
        <f t="shared" si="7"/>
        <v>270</v>
      </c>
    </row>
    <row r="81" spans="2:7" s="10" customFormat="1" x14ac:dyDescent="0.25">
      <c r="B81" s="29"/>
      <c r="C81" s="37" t="s">
        <v>41</v>
      </c>
      <c r="D81" s="37"/>
      <c r="E81" s="38"/>
      <c r="F81" s="40"/>
      <c r="G81" s="24"/>
    </row>
    <row r="82" spans="2:7" s="10" customFormat="1" x14ac:dyDescent="0.25">
      <c r="B82" s="29"/>
      <c r="C82" s="37" t="s">
        <v>6</v>
      </c>
      <c r="D82" s="37"/>
      <c r="E82" s="38"/>
      <c r="F82" s="40"/>
      <c r="G82" s="24"/>
    </row>
    <row r="83" spans="2:7" s="10" customFormat="1" x14ac:dyDescent="0.25">
      <c r="B83" s="22">
        <v>1</v>
      </c>
      <c r="C83" s="19" t="s">
        <v>28</v>
      </c>
      <c r="D83" s="14" t="s">
        <v>5</v>
      </c>
      <c r="E83" s="18">
        <v>2</v>
      </c>
      <c r="F83" s="12">
        <v>800</v>
      </c>
      <c r="G83" s="20">
        <f t="shared" si="7"/>
        <v>1600</v>
      </c>
    </row>
    <row r="84" spans="2:7" s="10" customFormat="1" x14ac:dyDescent="0.25">
      <c r="B84" s="22">
        <v>5</v>
      </c>
      <c r="C84" s="19" t="s">
        <v>29</v>
      </c>
      <c r="D84" s="14" t="s">
        <v>7</v>
      </c>
      <c r="E84" s="18">
        <v>3</v>
      </c>
      <c r="F84" s="12">
        <v>220</v>
      </c>
      <c r="G84" s="20">
        <f t="shared" si="7"/>
        <v>660</v>
      </c>
    </row>
    <row r="85" spans="2:7" s="10" customFormat="1" x14ac:dyDescent="0.25">
      <c r="B85" s="22">
        <v>7</v>
      </c>
      <c r="C85" s="19" t="s">
        <v>30</v>
      </c>
      <c r="D85" s="14" t="s">
        <v>7</v>
      </c>
      <c r="E85" s="18">
        <v>3</v>
      </c>
      <c r="F85" s="12">
        <v>120</v>
      </c>
      <c r="G85" s="20">
        <f t="shared" si="7"/>
        <v>360</v>
      </c>
    </row>
    <row r="86" spans="2:7" s="10" customFormat="1" x14ac:dyDescent="0.25">
      <c r="B86" s="29"/>
      <c r="C86" s="37" t="s">
        <v>31</v>
      </c>
      <c r="D86" s="37"/>
      <c r="E86" s="38"/>
      <c r="F86" s="40"/>
      <c r="G86" s="24"/>
    </row>
    <row r="87" spans="2:7" s="10" customFormat="1" x14ac:dyDescent="0.25">
      <c r="B87" s="22">
        <v>1</v>
      </c>
      <c r="C87" s="19" t="s">
        <v>48</v>
      </c>
      <c r="D87" s="14" t="s">
        <v>4</v>
      </c>
      <c r="E87" s="18">
        <v>3</v>
      </c>
      <c r="F87" s="13">
        <v>400</v>
      </c>
      <c r="G87" s="20">
        <f t="shared" si="7"/>
        <v>1200</v>
      </c>
    </row>
    <row r="88" spans="2:7" s="10" customFormat="1" x14ac:dyDescent="0.25">
      <c r="B88" s="45"/>
      <c r="C88" s="37" t="s">
        <v>49</v>
      </c>
      <c r="D88" s="37"/>
      <c r="E88" s="38"/>
      <c r="F88" s="40"/>
      <c r="G88" s="24"/>
    </row>
    <row r="89" spans="2:7" s="10" customFormat="1" ht="21" thickBot="1" x14ac:dyDescent="0.3">
      <c r="B89" s="22">
        <v>1</v>
      </c>
      <c r="C89" s="19" t="s">
        <v>50</v>
      </c>
      <c r="D89" s="14" t="s">
        <v>7</v>
      </c>
      <c r="E89" s="18">
        <v>62.4</v>
      </c>
      <c r="F89" s="13">
        <v>220</v>
      </c>
      <c r="G89" s="20">
        <f t="shared" si="7"/>
        <v>13728</v>
      </c>
    </row>
    <row r="90" spans="2:7" s="10" customFormat="1" ht="21" thickBot="1" x14ac:dyDescent="0.3">
      <c r="B90" s="52" t="s">
        <v>56</v>
      </c>
      <c r="C90" s="53"/>
      <c r="D90" s="46"/>
      <c r="E90" s="43"/>
      <c r="F90" s="54">
        <f>SUM(G76:G89)</f>
        <v>26441</v>
      </c>
      <c r="G90" s="55"/>
    </row>
    <row r="91" spans="2:7" x14ac:dyDescent="0.3">
      <c r="B91" s="3"/>
      <c r="C91" s="4"/>
      <c r="D91" s="15"/>
      <c r="E91" s="16"/>
      <c r="F91" s="7"/>
      <c r="G91" s="7"/>
    </row>
    <row r="92" spans="2:7" x14ac:dyDescent="0.3">
      <c r="B92" s="3"/>
      <c r="C92" s="4"/>
      <c r="D92" s="15"/>
      <c r="E92" s="16"/>
      <c r="F92" s="7"/>
      <c r="G92" s="7"/>
    </row>
  </sheetData>
  <mergeCells count="16">
    <mergeCell ref="B38:C38"/>
    <mergeCell ref="F38:G38"/>
    <mergeCell ref="B29:C29"/>
    <mergeCell ref="F29:G29"/>
    <mergeCell ref="B2:B6"/>
    <mergeCell ref="C2:C6"/>
    <mergeCell ref="D2:D6"/>
    <mergeCell ref="E2:E6"/>
    <mergeCell ref="F2:F6"/>
    <mergeCell ref="G2:G6"/>
    <mergeCell ref="B90:C90"/>
    <mergeCell ref="F90:G90"/>
    <mergeCell ref="B73:C73"/>
    <mergeCell ref="F73:G73"/>
    <mergeCell ref="B54:C54"/>
    <mergeCell ref="F54:G54"/>
  </mergeCells>
  <pageMargins left="0.23622047244094488" right="0.23622047244094488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Тендерна пропозиція</vt:lpstr>
      <vt:lpstr>'Тендерна пропозиція'!Область_печати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2025-07-01T10:52:51Z</dcterms:modified>
</cp:coreProperties>
</file>