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8580"/>
  </bookViews>
  <sheets>
    <sheet name="Кошторис" sheetId="1" r:id="rId1"/>
  </sheets>
  <definedNames>
    <definedName name="_xlnm._FilterDatabase" localSheetId="0" hidden="1">Кошторис!$A$2:$F$25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<sst xmlns="http://schemas.openxmlformats.org/spreadsheetml/2006/main" count="50" uniqueCount="31">
  <si>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 xml:space="preserve">Кошторис на виконання робіт по фасаду будівлі Київська обл. </t>
  </si>
  <si>
    <t>№ п/п</t>
  </si>
  <si>
    <t>Найменування робіт</t>
  </si>
  <si>
    <t>Од. вим.</t>
  </si>
  <si>
    <t>Кіл-сть</t>
  </si>
  <si>
    <t>Ціна, грн</t>
  </si>
  <si>
    <t>Сума, грн</t>
  </si>
  <si>
    <t>Облицювальні роботи</t>
  </si>
  <si>
    <t>Укладання утеплювача товщиною 100мм з базальтової вати на стіни</t>
  </si>
  <si>
    <t>м2</t>
  </si>
  <si>
    <t>Установка парабор'єру</t>
  </si>
  <si>
    <t>Влаштування каркасу під аквапанель</t>
  </si>
  <si>
    <t>Облицювальння каркасу аквапанельного</t>
  </si>
  <si>
    <t>Влаштування каркасу під грані аквапанель</t>
  </si>
  <si>
    <t>м.п.</t>
  </si>
  <si>
    <t>Облицювання граней каркасу аквапанельного</t>
  </si>
  <si>
    <t>Монтаж віконних відливів</t>
  </si>
  <si>
    <t>Встановлення/розбирання лісів</t>
  </si>
  <si>
    <t>Оздоблювальні роботи</t>
  </si>
  <si>
    <t>Встановлення декоративних елементів (молдингів)</t>
  </si>
  <si>
    <t>Грунтовка стін</t>
  </si>
  <si>
    <t>Грунтовка граней</t>
  </si>
  <si>
    <t>Армування стиків, перетяжка фасаду з армуванням сіткою</t>
  </si>
  <si>
    <t>Встановлення фасадних куточків</t>
  </si>
  <si>
    <t>Перетяжка граней з армуванням сіткою</t>
  </si>
  <si>
    <t>Нанесення декоративної штукатурки на стіни</t>
  </si>
  <si>
    <t>Нанесення декоративної штукатурки на грані</t>
  </si>
  <si>
    <t>Нанесення декоративної штукатурки на молдингі</t>
  </si>
  <si>
    <t>Встановлення вентпланок</t>
  </si>
  <si>
    <t>Встановлення профілю привіконного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</si>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</sst>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</numFmts>
  <fonts count="24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81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181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181" fontId="1" fillId="3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81" fontId="3" fillId="2" borderId="4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181" fontId="1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81" fontId="1" fillId="3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10" workbookViewId="0">
      <selection activeCell="F25" sqref="F25"/>
    </sheetView>
  </sheetViews>
  <sheetFormatPr defaultColWidth="8.85185185185185" defaultRowHeight="13.2" outlineLevelCol="5"/>
  <cols>
    <col min="1" max="1" width="4.13888888888889" style="2" customWidth="1"/>
    <col min="2" max="2" width="45.5740740740741" style="3" customWidth="1"/>
    <col min="3" max="5" width="8.28703703703704" style="2" customWidth="1"/>
    <col min="6" max="6" width="12.7777777777778" style="2" customWidth="1"/>
    <col min="7" max="7" width="11.4444444444444" style="2" customWidth="1"/>
    <col min="8" max="16384" width="8.85185185185185" style="2"/>
  </cols>
  <sheetData>
    <row r="1" ht="27" customHeight="1" spans="1:6">
      <c r="A1" s="4" t="s">
        <v>0</v>
      </c>
      <c r="B1" s="4"/>
      <c r="C1" s="4"/>
      <c r="D1" s="4"/>
      <c r="E1" s="4"/>
      <c r="F1" s="4"/>
    </row>
    <row r="2" ht="27.15" spans="1:6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customFormat="1" ht="15.15" spans="1:6">
      <c r="A3" s="9"/>
      <c r="B3" s="10" t="s">
        <v>7</v>
      </c>
      <c r="C3" s="11"/>
      <c r="D3" s="11"/>
      <c r="E3" s="12"/>
      <c r="F3" s="13"/>
    </row>
    <row r="4" customFormat="1" ht="26.4" spans="1:6">
      <c r="A4" s="14">
        <v>31</v>
      </c>
      <c r="B4" s="15" t="s">
        <v>8</v>
      </c>
      <c r="C4" s="16" t="s">
        <v>9</v>
      </c>
      <c r="D4" s="16">
        <f>118-70.77</f>
        <v>47.23</v>
      </c>
      <c r="E4" s="17">
        <v>170</v>
      </c>
      <c r="F4" s="18">
        <f>D4*E4</f>
        <v>8029.1</v>
      </c>
    </row>
    <row r="5" customFormat="1" ht="14.4" spans="1:6">
      <c r="A5" s="14">
        <v>32</v>
      </c>
      <c r="B5" s="15" t="s">
        <v>10</v>
      </c>
      <c r="C5" s="16" t="s">
        <v>9</v>
      </c>
      <c r="D5" s="16">
        <f>118-48</f>
        <v>70</v>
      </c>
      <c r="E5" s="17">
        <v>70</v>
      </c>
      <c r="F5" s="18">
        <f>D5*E5</f>
        <v>4900</v>
      </c>
    </row>
    <row r="6" customFormat="1" ht="14.4" spans="1:6">
      <c r="A6" s="14">
        <v>33</v>
      </c>
      <c r="B6" s="15" t="s">
        <v>11</v>
      </c>
      <c r="C6" s="16" t="s">
        <v>9</v>
      </c>
      <c r="D6" s="16">
        <f>118-44.6</f>
        <v>73.4</v>
      </c>
      <c r="E6" s="17">
        <v>200</v>
      </c>
      <c r="F6" s="18">
        <f t="shared" ref="F6:F17" si="0">D6*E6</f>
        <v>14680</v>
      </c>
    </row>
    <row r="7" customFormat="1" ht="14.4" spans="1:6">
      <c r="A7" s="14">
        <v>34</v>
      </c>
      <c r="B7" s="15" t="s">
        <v>12</v>
      </c>
      <c r="C7" s="16" t="s">
        <v>9</v>
      </c>
      <c r="D7" s="16">
        <v>73.4</v>
      </c>
      <c r="E7" s="17">
        <v>200</v>
      </c>
      <c r="F7" s="18">
        <f t="shared" si="0"/>
        <v>14680</v>
      </c>
    </row>
    <row r="8" customFormat="1" ht="14.4" spans="1:6">
      <c r="A8" s="14">
        <v>35</v>
      </c>
      <c r="B8" s="15" t="s">
        <v>13</v>
      </c>
      <c r="C8" s="16" t="s">
        <v>14</v>
      </c>
      <c r="D8" s="16">
        <v>206</v>
      </c>
      <c r="E8" s="17">
        <v>170</v>
      </c>
      <c r="F8" s="18">
        <f t="shared" ref="F8" si="1">D8*E8</f>
        <v>35020</v>
      </c>
    </row>
    <row r="9" customFormat="1" ht="14.4" spans="1:6">
      <c r="A9" s="14">
        <v>36</v>
      </c>
      <c r="B9" s="15" t="s">
        <v>15</v>
      </c>
      <c r="C9" s="16" t="s">
        <v>14</v>
      </c>
      <c r="D9" s="16">
        <v>206</v>
      </c>
      <c r="E9" s="17">
        <v>170</v>
      </c>
      <c r="F9" s="18">
        <f t="shared" si="0"/>
        <v>35020</v>
      </c>
    </row>
    <row r="10" customFormat="1" ht="14.4" spans="1:6">
      <c r="A10" s="14">
        <v>37</v>
      </c>
      <c r="B10" s="15" t="s">
        <v>16</v>
      </c>
      <c r="C10" s="16" t="s">
        <v>14</v>
      </c>
      <c r="D10" s="16">
        <v>5</v>
      </c>
      <c r="E10" s="17">
        <v>130</v>
      </c>
      <c r="F10" s="18">
        <f t="shared" si="0"/>
        <v>650</v>
      </c>
    </row>
    <row r="11" customFormat="1" ht="15.15" spans="1:6">
      <c r="A11" s="14">
        <v>38</v>
      </c>
      <c r="B11" s="19" t="s">
        <v>17</v>
      </c>
      <c r="C11" s="20" t="s">
        <v>9</v>
      </c>
      <c r="D11" s="20">
        <f>105-50</f>
        <v>55</v>
      </c>
      <c r="E11" s="21">
        <v>40</v>
      </c>
      <c r="F11" s="22">
        <f t="shared" si="0"/>
        <v>2200</v>
      </c>
    </row>
    <row r="12" customFormat="1" ht="15.15" spans="1:6">
      <c r="A12" s="23"/>
      <c r="B12" s="10" t="s">
        <v>18</v>
      </c>
      <c r="C12" s="24"/>
      <c r="D12" s="24"/>
      <c r="E12" s="25"/>
      <c r="F12" s="26"/>
    </row>
    <row r="13" customFormat="1" ht="14.4" spans="1:6">
      <c r="A13" s="27">
        <v>39</v>
      </c>
      <c r="B13" s="28" t="s">
        <v>19</v>
      </c>
      <c r="C13" s="29" t="s">
        <v>14</v>
      </c>
      <c r="D13" s="29">
        <v>68</v>
      </c>
      <c r="E13" s="30">
        <v>230</v>
      </c>
      <c r="F13" s="31">
        <f t="shared" si="0"/>
        <v>15640</v>
      </c>
    </row>
    <row r="14" customFormat="1" ht="14.4" spans="1:6">
      <c r="A14" s="14">
        <v>40</v>
      </c>
      <c r="B14" s="15" t="s">
        <v>20</v>
      </c>
      <c r="C14" s="16" t="s">
        <v>9</v>
      </c>
      <c r="D14" s="16">
        <v>118</v>
      </c>
      <c r="E14" s="17">
        <v>20</v>
      </c>
      <c r="F14" s="18">
        <f t="shared" si="0"/>
        <v>2360</v>
      </c>
    </row>
    <row r="15" customFormat="1" ht="14.4" spans="1:6">
      <c r="A15" s="32">
        <v>41</v>
      </c>
      <c r="B15" s="15" t="s">
        <v>21</v>
      </c>
      <c r="C15" s="16" t="s">
        <v>14</v>
      </c>
      <c r="D15" s="16">
        <v>206</v>
      </c>
      <c r="E15" s="17">
        <v>20</v>
      </c>
      <c r="F15" s="18">
        <f t="shared" si="0"/>
        <v>4120</v>
      </c>
    </row>
    <row r="16" customFormat="1" ht="25.5" customHeight="1" spans="1:6">
      <c r="A16" s="14">
        <v>42</v>
      </c>
      <c r="B16" s="15" t="s">
        <v>22</v>
      </c>
      <c r="C16" s="16" t="s">
        <v>9</v>
      </c>
      <c r="D16" s="16">
        <v>118</v>
      </c>
      <c r="E16" s="17">
        <v>160</v>
      </c>
      <c r="F16" s="18">
        <f t="shared" si="0"/>
        <v>18880</v>
      </c>
    </row>
    <row r="17" customFormat="1" ht="14.4" spans="1:6">
      <c r="A17" s="32">
        <v>43</v>
      </c>
      <c r="B17" s="15" t="s">
        <v>23</v>
      </c>
      <c r="C17" s="16" t="s">
        <v>14</v>
      </c>
      <c r="D17" s="16">
        <v>206</v>
      </c>
      <c r="E17" s="17">
        <v>85</v>
      </c>
      <c r="F17" s="18">
        <f t="shared" si="0"/>
        <v>17510</v>
      </c>
    </row>
    <row r="18" customFormat="1" ht="14.4" spans="1:6">
      <c r="A18" s="14">
        <v>44</v>
      </c>
      <c r="B18" s="15" t="s">
        <v>24</v>
      </c>
      <c r="C18" s="16" t="s">
        <v>14</v>
      </c>
      <c r="D18" s="16">
        <v>206</v>
      </c>
      <c r="E18" s="17">
        <v>150</v>
      </c>
      <c r="F18" s="18">
        <f t="shared" ref="F18:F24" si="2">D18*E18</f>
        <v>30900</v>
      </c>
    </row>
    <row r="19" customFormat="1" ht="14.4" spans="1:6">
      <c r="A19" s="32">
        <v>45</v>
      </c>
      <c r="B19" s="15" t="s">
        <v>25</v>
      </c>
      <c r="C19" s="16" t="s">
        <v>9</v>
      </c>
      <c r="D19" s="16">
        <v>118</v>
      </c>
      <c r="E19" s="17">
        <v>160</v>
      </c>
      <c r="F19" s="18">
        <f t="shared" si="2"/>
        <v>18880</v>
      </c>
    </row>
    <row r="20" customFormat="1" ht="14.4" spans="1:6">
      <c r="A20" s="14">
        <v>46</v>
      </c>
      <c r="B20" s="15" t="s">
        <v>26</v>
      </c>
      <c r="C20" s="16" t="s">
        <v>14</v>
      </c>
      <c r="D20" s="16">
        <v>206</v>
      </c>
      <c r="E20" s="17">
        <v>110</v>
      </c>
      <c r="F20" s="18">
        <f t="shared" si="2"/>
        <v>22660</v>
      </c>
    </row>
    <row r="21" customFormat="1" ht="14.4" spans="1:6">
      <c r="A21" s="32">
        <v>47</v>
      </c>
      <c r="B21" s="15" t="s">
        <v>27</v>
      </c>
      <c r="C21" s="16" t="s">
        <v>14</v>
      </c>
      <c r="D21" s="16">
        <v>68</v>
      </c>
      <c r="E21" s="17">
        <v>160</v>
      </c>
      <c r="F21" s="18">
        <f t="shared" si="2"/>
        <v>10880</v>
      </c>
    </row>
    <row r="22" customFormat="1" ht="14.4" spans="1:6">
      <c r="A22" s="14">
        <v>48</v>
      </c>
      <c r="B22" s="15" t="s">
        <v>28</v>
      </c>
      <c r="C22" s="16" t="s">
        <v>14</v>
      </c>
      <c r="D22" s="16">
        <v>38</v>
      </c>
      <c r="E22" s="17">
        <v>95</v>
      </c>
      <c r="F22" s="18">
        <f t="shared" si="2"/>
        <v>3610</v>
      </c>
    </row>
    <row r="23" customFormat="1" ht="14.4" spans="1:6">
      <c r="A23" s="32">
        <v>49</v>
      </c>
      <c r="B23" s="15" t="s">
        <v>29</v>
      </c>
      <c r="C23" s="16" t="s">
        <v>14</v>
      </c>
      <c r="D23" s="16">
        <v>22</v>
      </c>
      <c r="E23" s="17">
        <v>70</v>
      </c>
      <c r="F23" s="18">
        <f t="shared" si="2"/>
        <v>1540</v>
      </c>
    </row>
    <row r="24" customFormat="1" ht="15.15" spans="1:6">
      <c r="A24" s="33">
        <v>50</v>
      </c>
      <c r="B24" s="34" t="s">
        <v>17</v>
      </c>
      <c r="C24" s="35" t="s">
        <v>9</v>
      </c>
      <c r="D24" s="35">
        <v>105</v>
      </c>
      <c r="E24" s="36">
        <v>40</v>
      </c>
      <c r="F24" s="37">
        <f t="shared" si="2"/>
        <v>4200</v>
      </c>
    </row>
    <row r="25" s="1" customFormat="1" ht="13.95" spans="1:6">
      <c r="A25" s="38"/>
      <c r="B25" s="39" t="s">
        <v>30</v>
      </c>
      <c r="C25" s="40"/>
      <c r="D25" s="41"/>
      <c r="E25" s="40"/>
      <c r="F25" s="42">
        <f>SUM(F3:F24)</f>
        <v>266359.1</v>
      </c>
    </row>
  </sheetData>
  <autoFilter xmlns:etc="http://www.wps.cn/officeDocument/2017/etCustomData" ref="A2:F25" etc:filterBottomFollowUsedRange="0">
    <extLst/>
  </autoFilter>
  <mergeCells count="1">
    <mergeCell ref="A1:F1"/>
  </mergeCells>
  <pageMargins left="0.75" right="0.75" top="0.511805555555556" bottom="0.511805555555556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Кошторис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2024-06-28T05:37:00Z</dcterms:created>
  <cp:lastPrinted>2024-11-05T09:38:00Z</cp:lastPrinted>
  <dcterms:modified xsi:type="dcterms:W3CDTF">2025-07-25T10:28:45Z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2BE6D1F2C321477EBDB1A34643EE2447_13</vt:lpwstr>
  </property>
  <property fmtid="{D5CDD505-2E9C-101B-9397-08002B2CF9AE}" pid="3" name="KSOProductBuildVer">
    <vt:lpwstr>1049-12.2.0.21931</vt:lpwstr>
  </property>
</Properties>
</file>