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825"/>
  </bookViews>
  <sheets>
    <sheet name="КП" sheetId="10" r:id="rId1"/>
  </sheets>
  <definedNames>
    <definedName name="_xlnm._FilterDatabase" localSheetId="0" hidden="1">КП!$A$5:$WUU$45</definedName>
    <definedName name="_xlnm.Print_Area" localSheetId="0">КП!$A$1:$F$45</definedName>
  </definedNames>
  <calcPr calcId="162913"/>
</workbook>
</file>

<file path=xl/calcChain.xml><?xml version="1.0" encoding="utf-8"?>
<calcChain xmlns="http://schemas.openxmlformats.org/spreadsheetml/2006/main">
  <c r="F8" i="10" l="1"/>
  <c r="F10" i="10"/>
  <c r="F11" i="10"/>
  <c r="F12" i="10"/>
  <c r="F13" i="10"/>
  <c r="F14" i="10"/>
  <c r="F15" i="10"/>
  <c r="F16" i="10"/>
  <c r="F18" i="10"/>
  <c r="F19" i="10"/>
  <c r="F20" i="10"/>
  <c r="F22" i="10"/>
  <c r="F23" i="10"/>
  <c r="F24" i="10"/>
  <c r="F25" i="10"/>
  <c r="F26" i="10"/>
  <c r="F27" i="10"/>
  <c r="F30" i="10"/>
  <c r="F31" i="10"/>
  <c r="F32" i="10"/>
  <c r="F33" i="10"/>
  <c r="F35" i="10"/>
  <c r="F37" i="10"/>
  <c r="F39" i="10"/>
  <c r="F40" i="10"/>
  <c r="F41" i="10"/>
  <c r="F42" i="10"/>
  <c r="F43" i="10"/>
  <c r="F7" i="10"/>
  <c r="D38" i="10" l="1"/>
  <c r="F38" i="10" l="1"/>
  <c r="D21" i="10"/>
  <c r="F21" i="10" l="1"/>
  <c r="D17" i="10"/>
  <c r="D36" i="10"/>
  <c r="D29" i="10"/>
  <c r="D28" i="10"/>
  <c r="F29" i="10" l="1"/>
  <c r="F36" i="10"/>
  <c r="F17" i="10"/>
  <c r="F28" i="10"/>
  <c r="D34" i="10"/>
  <c r="F34" i="10" l="1"/>
  <c r="D9" i="10"/>
  <c r="F9" i="10" l="1"/>
  <c r="F44" i="10" s="1"/>
</calcChain>
</file>

<file path=xl/sharedStrings.xml><?xml version="1.0" encoding="utf-8"?>
<sst xmlns="http://schemas.openxmlformats.org/spreadsheetml/2006/main" count="85" uniqueCount="58">
  <si>
    <t>п/п</t>
  </si>
  <si>
    <t>м2</t>
  </si>
  <si>
    <t>№</t>
  </si>
  <si>
    <t>Робота і матеріали</t>
  </si>
  <si>
    <t>Од</t>
  </si>
  <si>
    <t>вим</t>
  </si>
  <si>
    <t>К-сть</t>
  </si>
  <si>
    <t>на од</t>
  </si>
  <si>
    <t>Розцінка</t>
  </si>
  <si>
    <t>Вартість</t>
  </si>
  <si>
    <t>робіт</t>
  </si>
  <si>
    <t>Разом</t>
  </si>
  <si>
    <t>з ПДВ</t>
  </si>
  <si>
    <t>Підрядник : ТОВАРИСТВО З ОБМЕЖЕНОЮ ВІДПОВІДАЛЬНІСТЮ "МАКСИМУС ДЕВЕЛОПМЕНТ ПРОДЖЕКТ"</t>
  </si>
  <si>
    <t>шт</t>
  </si>
  <si>
    <t>Розділ 1. Демонтажні роботи</t>
  </si>
  <si>
    <t>Розділ 2. Будівельно-ремонтні роботи</t>
  </si>
  <si>
    <t>к-кт</t>
  </si>
  <si>
    <t xml:space="preserve">Огородження вхідної групи </t>
  </si>
  <si>
    <t xml:space="preserve">стрічка </t>
  </si>
  <si>
    <t>рул</t>
  </si>
  <si>
    <t>брус 50х50 для стійок</t>
  </si>
  <si>
    <t>мп</t>
  </si>
  <si>
    <t>саморізі 4,2х76 мм по дереву</t>
  </si>
  <si>
    <t>пісок</t>
  </si>
  <si>
    <t>кг</t>
  </si>
  <si>
    <t>цемент М500</t>
  </si>
  <si>
    <t>грунтовка СТ-17</t>
  </si>
  <si>
    <t>л</t>
  </si>
  <si>
    <t>плівка 200мкр</t>
  </si>
  <si>
    <t>Прибирання будівельного сміття</t>
  </si>
  <si>
    <t>мішки під сміття</t>
  </si>
  <si>
    <t>Навантаження та вивезення будівельного сміття</t>
  </si>
  <si>
    <t>Елементи тактильної доступності</t>
  </si>
  <si>
    <t>Загальні роботи</t>
  </si>
  <si>
    <t>Монтаж системи виклику для інвалідів (кнопка виклику)</t>
  </si>
  <si>
    <t>система виклику для інвалідів (кнопка виклику)</t>
  </si>
  <si>
    <t>піка</t>
  </si>
  <si>
    <t>диск алмазний</t>
  </si>
  <si>
    <t>Наклеювання тактильного індикатора</t>
  </si>
  <si>
    <t xml:space="preserve"> тактильний індикатор "конус"</t>
  </si>
  <si>
    <t>Демонтаж дверних блоків 1415х2750; 1520х2000</t>
  </si>
  <si>
    <t>Демонтаж плитки ФЕМ</t>
  </si>
  <si>
    <t>Монтаж дверних блоків</t>
  </si>
  <si>
    <t>блок дверний Д-1,  металопластиковий</t>
  </si>
  <si>
    <t>блок дверний Д-2,  металопластиковий</t>
  </si>
  <si>
    <t>Монтаж пандуса гумового порожного</t>
  </si>
  <si>
    <t>пандус порожний гумовий 120х955х10</t>
  </si>
  <si>
    <t>Пониження рівня бетонного порогу на 15мм</t>
  </si>
  <si>
    <t>Влаштування вирівнюючої площадки під брудоочисний коврик</t>
  </si>
  <si>
    <t xml:space="preserve"> Клей для плитки Ceresit CM 117 Flex 25 кг</t>
  </si>
  <si>
    <t>Влаштування ніші  під брудоочисний коврик та монтаж коврика</t>
  </si>
  <si>
    <t>брудоочисний коврик</t>
  </si>
  <si>
    <t>Влаштування тротуарного покриття з ФЕМ</t>
  </si>
  <si>
    <t>ФЕМ "ромб" товщ.60мм</t>
  </si>
  <si>
    <t>Монтаж захисної накладки із н/ст на двері</t>
  </si>
  <si>
    <t>захисна накладка із н/ст на двері</t>
  </si>
  <si>
    <t>Укріплення брудоочисного коврика існуючого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</si>
</sst>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\ _₴_-;\-* #,##0.00\ _₴_-;_-* &quot;-&quot;??\ _₴_-;_-@_-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69">
    <xf numFmtId="0" fontId="0" fillId="0" borderId="0" xfId="0"/>
    <xf numFmtId="0" fontId="6" fillId="0" borderId="2" xfId="1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/>
    </xf>
    <xf numFmtId="2" fontId="6" fillId="0" borderId="3" xfId="3" applyNumberFormat="1" applyFont="1" applyFill="1" applyBorder="1" applyAlignment="1">
      <alignment horizontal="centerContinuous" vertical="center"/>
    </xf>
    <xf numFmtId="0" fontId="6" fillId="0" borderId="0" xfId="1" applyFont="1" applyFill="1"/>
    <xf numFmtId="0" fontId="4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/>
    <xf numFmtId="0" fontId="6" fillId="0" borderId="1" xfId="3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1" applyFont="1" applyFill="1" applyAlignment="1">
      <alignment vertical="center"/>
    </xf>
    <xf numFmtId="43" fontId="6" fillId="0" borderId="3" xfId="5" applyFont="1" applyFill="1" applyBorder="1" applyAlignment="1">
      <alignment horizontal="center"/>
    </xf>
    <xf numFmtId="43" fontId="6" fillId="0" borderId="3" xfId="5" applyFont="1" applyFill="1" applyBorder="1" applyAlignment="1">
      <alignment horizontal="center" vertical="center"/>
    </xf>
    <xf numFmtId="43" fontId="6" fillId="0" borderId="1" xfId="5" applyFont="1" applyFill="1" applyBorder="1" applyAlignment="1">
      <alignment horizontal="center" vertical="center"/>
    </xf>
    <xf numFmtId="43" fontId="4" fillId="0" borderId="0" xfId="5" applyFont="1" applyFill="1"/>
    <xf numFmtId="0" fontId="6" fillId="0" borderId="0" xfId="0" applyFont="1" applyFill="1"/>
    <xf numFmtId="43" fontId="6" fillId="0" borderId="0" xfId="5" applyFont="1" applyFill="1"/>
    <xf numFmtId="2" fontId="6" fillId="0" borderId="3" xfId="1" applyNumberFormat="1" applyFont="1" applyFill="1" applyBorder="1" applyAlignment="1">
      <alignment horizontal="centerContinuous" vertical="center"/>
    </xf>
    <xf numFmtId="2" fontId="6" fillId="0" borderId="1" xfId="3" applyNumberFormat="1" applyFont="1" applyFill="1" applyBorder="1" applyAlignment="1">
      <alignment horizontal="centerContinuous" vertical="center"/>
    </xf>
    <xf numFmtId="43" fontId="6" fillId="0" borderId="1" xfId="5" applyFont="1" applyFill="1" applyBorder="1" applyAlignment="1">
      <alignment horizontal="center"/>
    </xf>
    <xf numFmtId="2" fontId="6" fillId="0" borderId="8" xfId="3" applyNumberFormat="1" applyFont="1" applyFill="1" applyBorder="1" applyAlignment="1">
      <alignment horizontal="centerContinuous" vertical="center"/>
    </xf>
    <xf numFmtId="43" fontId="6" fillId="0" borderId="8" xfId="5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2" fontId="5" fillId="0" borderId="6" xfId="1" applyNumberFormat="1" applyFont="1" applyFill="1" applyBorder="1" applyAlignment="1">
      <alignment horizontal="center"/>
    </xf>
    <xf numFmtId="43" fontId="5" fillId="0" borderId="6" xfId="5" applyFont="1" applyFill="1" applyBorder="1" applyAlignment="1">
      <alignment horizontal="center" vertical="center" wrapText="1"/>
    </xf>
    <xf numFmtId="43" fontId="10" fillId="0" borderId="0" xfId="5" applyFont="1" applyFill="1"/>
    <xf numFmtId="0" fontId="4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164" fontId="4" fillId="0" borderId="0" xfId="0" applyNumberFormat="1" applyFont="1" applyFill="1" applyAlignment="1">
      <alignment vertical="center"/>
    </xf>
    <xf numFmtId="43" fontId="4" fillId="0" borderId="0" xfId="5" applyFont="1" applyFill="1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5" fillId="0" borderId="0" xfId="1" applyFont="1" applyFill="1" applyAlignment="1">
      <alignment horizontal="center"/>
    </xf>
    <xf numFmtId="0" fontId="6" fillId="0" borderId="3" xfId="1" applyFont="1" applyFill="1" applyBorder="1"/>
    <xf numFmtId="43" fontId="6" fillId="0" borderId="3" xfId="5" applyFont="1" applyFill="1" applyBorder="1" applyAlignment="1">
      <alignment horizontal="centerContinuous" vertical="center" wrapText="1"/>
    </xf>
    <xf numFmtId="0" fontId="6" fillId="0" borderId="4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horizontal="center"/>
    </xf>
    <xf numFmtId="43" fontId="6" fillId="0" borderId="1" xfId="5" applyFont="1" applyFill="1" applyBorder="1" applyAlignment="1">
      <alignment horizontal="centerContinuous" vertical="center" wrapText="1"/>
    </xf>
    <xf numFmtId="0" fontId="6" fillId="0" borderId="7" xfId="1" applyFont="1" applyFill="1" applyBorder="1" applyAlignment="1">
      <alignment horizontal="center"/>
    </xf>
    <xf numFmtId="0" fontId="6" fillId="0" borderId="8" xfId="3" applyFont="1" applyFill="1" applyBorder="1" applyAlignment="1">
      <alignment horizontal="centerContinuous" vertical="center"/>
    </xf>
    <xf numFmtId="0" fontId="6" fillId="0" borderId="8" xfId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top" wrapText="1"/>
    </xf>
    <xf numFmtId="43" fontId="6" fillId="0" borderId="1" xfId="5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center" vertical="center" wrapText="1"/>
    </xf>
    <xf numFmtId="43" fontId="5" fillId="0" borderId="6" xfId="5" applyFont="1" applyFill="1" applyBorder="1" applyAlignment="1">
      <alignment horizontal="center"/>
    </xf>
    <xf numFmtId="0" fontId="7" fillId="0" borderId="0" xfId="1" applyFont="1" applyFill="1" applyAlignment="1">
      <alignment wrapText="1"/>
    </xf>
  </cellXfs>
  <cellStyles count="6">
    <cellStyle name="Îáű÷íűé_600-Ń1" xfId="2"/>
    <cellStyle name="Обычный" xfId="0" builtinId="0"/>
    <cellStyle name="Обычный 2 2 2" xfId="4"/>
    <cellStyle name="Обычный_Коза" xfId="3"/>
    <cellStyle name="Обычный_Пустографки" xfId="1"/>
    <cellStyle name="Финансовый" xfId="5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47"/>
  <sheetViews>
    <sheetView tabSelected="1" zoomScaleNormal="100" workbookViewId="0">
      <selection activeCell="A2" sqref="A2:XFD2"/>
    </sheetView>
  </sheetViews>
  <sheetFormatPr defaultRowHeight="15" customHeight="1" x14ac:dyDescent="0.2"/>
  <cols>
    <col min="1" max="1" width="5.85546875" style="8" customWidth="1"/>
    <col min="2" max="2" width="69.140625" style="8" customWidth="1"/>
    <col min="3" max="4" width="10.7109375" style="8" customWidth="1"/>
    <col min="5" max="5" width="14.5703125" style="29" customWidth="1"/>
    <col min="6" max="6" width="17.28515625" style="29" customWidth="1"/>
    <col min="7" max="7" width="9.140625" style="8"/>
    <col min="8" max="8" width="13.42578125" style="8" bestFit="1" customWidth="1"/>
    <col min="9" max="236" width="9.140625" style="8"/>
    <col min="237" max="237" width="4.28515625" style="8" customWidth="1"/>
    <col min="238" max="238" width="63.140625" style="8" customWidth="1"/>
    <col min="239" max="239" width="9.85546875" style="8" customWidth="1"/>
    <col min="240" max="240" width="9.140625" style="8"/>
    <col min="241" max="241" width="11.5703125" style="8" customWidth="1"/>
    <col min="242" max="242" width="9.140625" style="8"/>
    <col min="243" max="243" width="10.85546875" style="8" customWidth="1"/>
    <col min="244" max="245" width="10.28515625" style="8" customWidth="1"/>
    <col min="246" max="246" width="9.140625" style="8"/>
    <col min="247" max="247" width="9.5703125" style="8" bestFit="1" customWidth="1"/>
    <col min="248" max="492" width="9.140625" style="8"/>
    <col min="493" max="493" width="4.28515625" style="8" customWidth="1"/>
    <col min="494" max="494" width="63.140625" style="8" customWidth="1"/>
    <col min="495" max="495" width="9.85546875" style="8" customWidth="1"/>
    <col min="496" max="496" width="9.140625" style="8"/>
    <col min="497" max="497" width="11.5703125" style="8" customWidth="1"/>
    <col min="498" max="498" width="9.140625" style="8"/>
    <col min="499" max="499" width="10.85546875" style="8" customWidth="1"/>
    <col min="500" max="501" width="10.28515625" style="8" customWidth="1"/>
    <col min="502" max="502" width="9.140625" style="8"/>
    <col min="503" max="503" width="9.5703125" style="8" bestFit="1" customWidth="1"/>
    <col min="504" max="748" width="9.140625" style="8"/>
    <col min="749" max="749" width="4.28515625" style="8" customWidth="1"/>
    <col min="750" max="750" width="63.140625" style="8" customWidth="1"/>
    <col min="751" max="751" width="9.85546875" style="8" customWidth="1"/>
    <col min="752" max="752" width="9.140625" style="8"/>
    <col min="753" max="753" width="11.5703125" style="8" customWidth="1"/>
    <col min="754" max="754" width="9.140625" style="8"/>
    <col min="755" max="755" width="10.85546875" style="8" customWidth="1"/>
    <col min="756" max="757" width="10.28515625" style="8" customWidth="1"/>
    <col min="758" max="758" width="9.140625" style="8"/>
    <col min="759" max="759" width="9.5703125" style="8" bestFit="1" customWidth="1"/>
    <col min="760" max="1004" width="9.140625" style="8"/>
    <col min="1005" max="1005" width="4.28515625" style="8" customWidth="1"/>
    <col min="1006" max="1006" width="63.140625" style="8" customWidth="1"/>
    <col min="1007" max="1007" width="9.85546875" style="8" customWidth="1"/>
    <col min="1008" max="1008" width="9.140625" style="8"/>
    <col min="1009" max="1009" width="11.5703125" style="8" customWidth="1"/>
    <col min="1010" max="1010" width="9.140625" style="8"/>
    <col min="1011" max="1011" width="10.85546875" style="8" customWidth="1"/>
    <col min="1012" max="1013" width="10.28515625" style="8" customWidth="1"/>
    <col min="1014" max="1014" width="9.140625" style="8"/>
    <col min="1015" max="1015" width="9.5703125" style="8" bestFit="1" customWidth="1"/>
    <col min="1016" max="1260" width="9.140625" style="8"/>
    <col min="1261" max="1261" width="4.28515625" style="8" customWidth="1"/>
    <col min="1262" max="1262" width="63.140625" style="8" customWidth="1"/>
    <col min="1263" max="1263" width="9.85546875" style="8" customWidth="1"/>
    <col min="1264" max="1264" width="9.140625" style="8"/>
    <col min="1265" max="1265" width="11.5703125" style="8" customWidth="1"/>
    <col min="1266" max="1266" width="9.140625" style="8"/>
    <col min="1267" max="1267" width="10.85546875" style="8" customWidth="1"/>
    <col min="1268" max="1269" width="10.28515625" style="8" customWidth="1"/>
    <col min="1270" max="1270" width="9.140625" style="8"/>
    <col min="1271" max="1271" width="9.5703125" style="8" bestFit="1" customWidth="1"/>
    <col min="1272" max="1516" width="9.140625" style="8"/>
    <col min="1517" max="1517" width="4.28515625" style="8" customWidth="1"/>
    <col min="1518" max="1518" width="63.140625" style="8" customWidth="1"/>
    <col min="1519" max="1519" width="9.85546875" style="8" customWidth="1"/>
    <col min="1520" max="1520" width="9.140625" style="8"/>
    <col min="1521" max="1521" width="11.5703125" style="8" customWidth="1"/>
    <col min="1522" max="1522" width="9.140625" style="8"/>
    <col min="1523" max="1523" width="10.85546875" style="8" customWidth="1"/>
    <col min="1524" max="1525" width="10.28515625" style="8" customWidth="1"/>
    <col min="1526" max="1526" width="9.140625" style="8"/>
    <col min="1527" max="1527" width="9.5703125" style="8" bestFit="1" customWidth="1"/>
    <col min="1528" max="1772" width="9.140625" style="8"/>
    <col min="1773" max="1773" width="4.28515625" style="8" customWidth="1"/>
    <col min="1774" max="1774" width="63.140625" style="8" customWidth="1"/>
    <col min="1775" max="1775" width="9.85546875" style="8" customWidth="1"/>
    <col min="1776" max="1776" width="9.140625" style="8"/>
    <col min="1777" max="1777" width="11.5703125" style="8" customWidth="1"/>
    <col min="1778" max="1778" width="9.140625" style="8"/>
    <col min="1779" max="1779" width="10.85546875" style="8" customWidth="1"/>
    <col min="1780" max="1781" width="10.28515625" style="8" customWidth="1"/>
    <col min="1782" max="1782" width="9.140625" style="8"/>
    <col min="1783" max="1783" width="9.5703125" style="8" bestFit="1" customWidth="1"/>
    <col min="1784" max="2028" width="9.140625" style="8"/>
    <col min="2029" max="2029" width="4.28515625" style="8" customWidth="1"/>
    <col min="2030" max="2030" width="63.140625" style="8" customWidth="1"/>
    <col min="2031" max="2031" width="9.85546875" style="8" customWidth="1"/>
    <col min="2032" max="2032" width="9.140625" style="8"/>
    <col min="2033" max="2033" width="11.5703125" style="8" customWidth="1"/>
    <col min="2034" max="2034" width="9.140625" style="8"/>
    <col min="2035" max="2035" width="10.85546875" style="8" customWidth="1"/>
    <col min="2036" max="2037" width="10.28515625" style="8" customWidth="1"/>
    <col min="2038" max="2038" width="9.140625" style="8"/>
    <col min="2039" max="2039" width="9.5703125" style="8" bestFit="1" customWidth="1"/>
    <col min="2040" max="2284" width="9.140625" style="8"/>
    <col min="2285" max="2285" width="4.28515625" style="8" customWidth="1"/>
    <col min="2286" max="2286" width="63.140625" style="8" customWidth="1"/>
    <col min="2287" max="2287" width="9.85546875" style="8" customWidth="1"/>
    <col min="2288" max="2288" width="9.140625" style="8"/>
    <col min="2289" max="2289" width="11.5703125" style="8" customWidth="1"/>
    <col min="2290" max="2290" width="9.140625" style="8"/>
    <col min="2291" max="2291" width="10.85546875" style="8" customWidth="1"/>
    <col min="2292" max="2293" width="10.28515625" style="8" customWidth="1"/>
    <col min="2294" max="2294" width="9.140625" style="8"/>
    <col min="2295" max="2295" width="9.5703125" style="8" bestFit="1" customWidth="1"/>
    <col min="2296" max="2540" width="9.140625" style="8"/>
    <col min="2541" max="2541" width="4.28515625" style="8" customWidth="1"/>
    <col min="2542" max="2542" width="63.140625" style="8" customWidth="1"/>
    <col min="2543" max="2543" width="9.85546875" style="8" customWidth="1"/>
    <col min="2544" max="2544" width="9.140625" style="8"/>
    <col min="2545" max="2545" width="11.5703125" style="8" customWidth="1"/>
    <col min="2546" max="2546" width="9.140625" style="8"/>
    <col min="2547" max="2547" width="10.85546875" style="8" customWidth="1"/>
    <col min="2548" max="2549" width="10.28515625" style="8" customWidth="1"/>
    <col min="2550" max="2550" width="9.140625" style="8"/>
    <col min="2551" max="2551" width="9.5703125" style="8" bestFit="1" customWidth="1"/>
    <col min="2552" max="2796" width="9.140625" style="8"/>
    <col min="2797" max="2797" width="4.28515625" style="8" customWidth="1"/>
    <col min="2798" max="2798" width="63.140625" style="8" customWidth="1"/>
    <col min="2799" max="2799" width="9.85546875" style="8" customWidth="1"/>
    <col min="2800" max="2800" width="9.140625" style="8"/>
    <col min="2801" max="2801" width="11.5703125" style="8" customWidth="1"/>
    <col min="2802" max="2802" width="9.140625" style="8"/>
    <col min="2803" max="2803" width="10.85546875" style="8" customWidth="1"/>
    <col min="2804" max="2805" width="10.28515625" style="8" customWidth="1"/>
    <col min="2806" max="2806" width="9.140625" style="8"/>
    <col min="2807" max="2807" width="9.5703125" style="8" bestFit="1" customWidth="1"/>
    <col min="2808" max="3052" width="9.140625" style="8"/>
    <col min="3053" max="3053" width="4.28515625" style="8" customWidth="1"/>
    <col min="3054" max="3054" width="63.140625" style="8" customWidth="1"/>
    <col min="3055" max="3055" width="9.85546875" style="8" customWidth="1"/>
    <col min="3056" max="3056" width="9.140625" style="8"/>
    <col min="3057" max="3057" width="11.5703125" style="8" customWidth="1"/>
    <col min="3058" max="3058" width="9.140625" style="8"/>
    <col min="3059" max="3059" width="10.85546875" style="8" customWidth="1"/>
    <col min="3060" max="3061" width="10.28515625" style="8" customWidth="1"/>
    <col min="3062" max="3062" width="9.140625" style="8"/>
    <col min="3063" max="3063" width="9.5703125" style="8" bestFit="1" customWidth="1"/>
    <col min="3064" max="3308" width="9.140625" style="8"/>
    <col min="3309" max="3309" width="4.28515625" style="8" customWidth="1"/>
    <col min="3310" max="3310" width="63.140625" style="8" customWidth="1"/>
    <col min="3311" max="3311" width="9.85546875" style="8" customWidth="1"/>
    <col min="3312" max="3312" width="9.140625" style="8"/>
    <col min="3313" max="3313" width="11.5703125" style="8" customWidth="1"/>
    <col min="3314" max="3314" width="9.140625" style="8"/>
    <col min="3315" max="3315" width="10.85546875" style="8" customWidth="1"/>
    <col min="3316" max="3317" width="10.28515625" style="8" customWidth="1"/>
    <col min="3318" max="3318" width="9.140625" style="8"/>
    <col min="3319" max="3319" width="9.5703125" style="8" bestFit="1" customWidth="1"/>
    <col min="3320" max="3564" width="9.140625" style="8"/>
    <col min="3565" max="3565" width="4.28515625" style="8" customWidth="1"/>
    <col min="3566" max="3566" width="63.140625" style="8" customWidth="1"/>
    <col min="3567" max="3567" width="9.85546875" style="8" customWidth="1"/>
    <col min="3568" max="3568" width="9.140625" style="8"/>
    <col min="3569" max="3569" width="11.5703125" style="8" customWidth="1"/>
    <col min="3570" max="3570" width="9.140625" style="8"/>
    <col min="3571" max="3571" width="10.85546875" style="8" customWidth="1"/>
    <col min="3572" max="3573" width="10.28515625" style="8" customWidth="1"/>
    <col min="3574" max="3574" width="9.140625" style="8"/>
    <col min="3575" max="3575" width="9.5703125" style="8" bestFit="1" customWidth="1"/>
    <col min="3576" max="3820" width="9.140625" style="8"/>
    <col min="3821" max="3821" width="4.28515625" style="8" customWidth="1"/>
    <col min="3822" max="3822" width="63.140625" style="8" customWidth="1"/>
    <col min="3823" max="3823" width="9.85546875" style="8" customWidth="1"/>
    <col min="3824" max="3824" width="9.140625" style="8"/>
    <col min="3825" max="3825" width="11.5703125" style="8" customWidth="1"/>
    <col min="3826" max="3826" width="9.140625" style="8"/>
    <col min="3827" max="3827" width="10.85546875" style="8" customWidth="1"/>
    <col min="3828" max="3829" width="10.28515625" style="8" customWidth="1"/>
    <col min="3830" max="3830" width="9.140625" style="8"/>
    <col min="3831" max="3831" width="9.5703125" style="8" bestFit="1" customWidth="1"/>
    <col min="3832" max="4076" width="9.140625" style="8"/>
    <col min="4077" max="4077" width="4.28515625" style="8" customWidth="1"/>
    <col min="4078" max="4078" width="63.140625" style="8" customWidth="1"/>
    <col min="4079" max="4079" width="9.85546875" style="8" customWidth="1"/>
    <col min="4080" max="4080" width="9.140625" style="8"/>
    <col min="4081" max="4081" width="11.5703125" style="8" customWidth="1"/>
    <col min="4082" max="4082" width="9.140625" style="8"/>
    <col min="4083" max="4083" width="10.85546875" style="8" customWidth="1"/>
    <col min="4084" max="4085" width="10.28515625" style="8" customWidth="1"/>
    <col min="4086" max="4086" width="9.140625" style="8"/>
    <col min="4087" max="4087" width="9.5703125" style="8" bestFit="1" customWidth="1"/>
    <col min="4088" max="4332" width="9.140625" style="8"/>
    <col min="4333" max="4333" width="4.28515625" style="8" customWidth="1"/>
    <col min="4334" max="4334" width="63.140625" style="8" customWidth="1"/>
    <col min="4335" max="4335" width="9.85546875" style="8" customWidth="1"/>
    <col min="4336" max="4336" width="9.140625" style="8"/>
    <col min="4337" max="4337" width="11.5703125" style="8" customWidth="1"/>
    <col min="4338" max="4338" width="9.140625" style="8"/>
    <col min="4339" max="4339" width="10.85546875" style="8" customWidth="1"/>
    <col min="4340" max="4341" width="10.28515625" style="8" customWidth="1"/>
    <col min="4342" max="4342" width="9.140625" style="8"/>
    <col min="4343" max="4343" width="9.5703125" style="8" bestFit="1" customWidth="1"/>
    <col min="4344" max="4588" width="9.140625" style="8"/>
    <col min="4589" max="4589" width="4.28515625" style="8" customWidth="1"/>
    <col min="4590" max="4590" width="63.140625" style="8" customWidth="1"/>
    <col min="4591" max="4591" width="9.85546875" style="8" customWidth="1"/>
    <col min="4592" max="4592" width="9.140625" style="8"/>
    <col min="4593" max="4593" width="11.5703125" style="8" customWidth="1"/>
    <col min="4594" max="4594" width="9.140625" style="8"/>
    <col min="4595" max="4595" width="10.85546875" style="8" customWidth="1"/>
    <col min="4596" max="4597" width="10.28515625" style="8" customWidth="1"/>
    <col min="4598" max="4598" width="9.140625" style="8"/>
    <col min="4599" max="4599" width="9.5703125" style="8" bestFit="1" customWidth="1"/>
    <col min="4600" max="4844" width="9.140625" style="8"/>
    <col min="4845" max="4845" width="4.28515625" style="8" customWidth="1"/>
    <col min="4846" max="4846" width="63.140625" style="8" customWidth="1"/>
    <col min="4847" max="4847" width="9.85546875" style="8" customWidth="1"/>
    <col min="4848" max="4848" width="9.140625" style="8"/>
    <col min="4849" max="4849" width="11.5703125" style="8" customWidth="1"/>
    <col min="4850" max="4850" width="9.140625" style="8"/>
    <col min="4851" max="4851" width="10.85546875" style="8" customWidth="1"/>
    <col min="4852" max="4853" width="10.28515625" style="8" customWidth="1"/>
    <col min="4854" max="4854" width="9.140625" style="8"/>
    <col min="4855" max="4855" width="9.5703125" style="8" bestFit="1" customWidth="1"/>
    <col min="4856" max="5100" width="9.140625" style="8"/>
    <col min="5101" max="5101" width="4.28515625" style="8" customWidth="1"/>
    <col min="5102" max="5102" width="63.140625" style="8" customWidth="1"/>
    <col min="5103" max="5103" width="9.85546875" style="8" customWidth="1"/>
    <col min="5104" max="5104" width="9.140625" style="8"/>
    <col min="5105" max="5105" width="11.5703125" style="8" customWidth="1"/>
    <col min="5106" max="5106" width="9.140625" style="8"/>
    <col min="5107" max="5107" width="10.85546875" style="8" customWidth="1"/>
    <col min="5108" max="5109" width="10.28515625" style="8" customWidth="1"/>
    <col min="5110" max="5110" width="9.140625" style="8"/>
    <col min="5111" max="5111" width="9.5703125" style="8" bestFit="1" customWidth="1"/>
    <col min="5112" max="5356" width="9.140625" style="8"/>
    <col min="5357" max="5357" width="4.28515625" style="8" customWidth="1"/>
    <col min="5358" max="5358" width="63.140625" style="8" customWidth="1"/>
    <col min="5359" max="5359" width="9.85546875" style="8" customWidth="1"/>
    <col min="5360" max="5360" width="9.140625" style="8"/>
    <col min="5361" max="5361" width="11.5703125" style="8" customWidth="1"/>
    <col min="5362" max="5362" width="9.140625" style="8"/>
    <col min="5363" max="5363" width="10.85546875" style="8" customWidth="1"/>
    <col min="5364" max="5365" width="10.28515625" style="8" customWidth="1"/>
    <col min="5366" max="5366" width="9.140625" style="8"/>
    <col min="5367" max="5367" width="9.5703125" style="8" bestFit="1" customWidth="1"/>
    <col min="5368" max="5612" width="9.140625" style="8"/>
    <col min="5613" max="5613" width="4.28515625" style="8" customWidth="1"/>
    <col min="5614" max="5614" width="63.140625" style="8" customWidth="1"/>
    <col min="5615" max="5615" width="9.85546875" style="8" customWidth="1"/>
    <col min="5616" max="5616" width="9.140625" style="8"/>
    <col min="5617" max="5617" width="11.5703125" style="8" customWidth="1"/>
    <col min="5618" max="5618" width="9.140625" style="8"/>
    <col min="5619" max="5619" width="10.85546875" style="8" customWidth="1"/>
    <col min="5620" max="5621" width="10.28515625" style="8" customWidth="1"/>
    <col min="5622" max="5622" width="9.140625" style="8"/>
    <col min="5623" max="5623" width="9.5703125" style="8" bestFit="1" customWidth="1"/>
    <col min="5624" max="5868" width="9.140625" style="8"/>
    <col min="5869" max="5869" width="4.28515625" style="8" customWidth="1"/>
    <col min="5870" max="5870" width="63.140625" style="8" customWidth="1"/>
    <col min="5871" max="5871" width="9.85546875" style="8" customWidth="1"/>
    <col min="5872" max="5872" width="9.140625" style="8"/>
    <col min="5873" max="5873" width="11.5703125" style="8" customWidth="1"/>
    <col min="5874" max="5874" width="9.140625" style="8"/>
    <col min="5875" max="5875" width="10.85546875" style="8" customWidth="1"/>
    <col min="5876" max="5877" width="10.28515625" style="8" customWidth="1"/>
    <col min="5878" max="5878" width="9.140625" style="8"/>
    <col min="5879" max="5879" width="9.5703125" style="8" bestFit="1" customWidth="1"/>
    <col min="5880" max="6124" width="9.140625" style="8"/>
    <col min="6125" max="6125" width="4.28515625" style="8" customWidth="1"/>
    <col min="6126" max="6126" width="63.140625" style="8" customWidth="1"/>
    <col min="6127" max="6127" width="9.85546875" style="8" customWidth="1"/>
    <col min="6128" max="6128" width="9.140625" style="8"/>
    <col min="6129" max="6129" width="11.5703125" style="8" customWidth="1"/>
    <col min="6130" max="6130" width="9.140625" style="8"/>
    <col min="6131" max="6131" width="10.85546875" style="8" customWidth="1"/>
    <col min="6132" max="6133" width="10.28515625" style="8" customWidth="1"/>
    <col min="6134" max="6134" width="9.140625" style="8"/>
    <col min="6135" max="6135" width="9.5703125" style="8" bestFit="1" customWidth="1"/>
    <col min="6136" max="6380" width="9.140625" style="8"/>
    <col min="6381" max="6381" width="4.28515625" style="8" customWidth="1"/>
    <col min="6382" max="6382" width="63.140625" style="8" customWidth="1"/>
    <col min="6383" max="6383" width="9.85546875" style="8" customWidth="1"/>
    <col min="6384" max="6384" width="9.140625" style="8"/>
    <col min="6385" max="6385" width="11.5703125" style="8" customWidth="1"/>
    <col min="6386" max="6386" width="9.140625" style="8"/>
    <col min="6387" max="6387" width="10.85546875" style="8" customWidth="1"/>
    <col min="6388" max="6389" width="10.28515625" style="8" customWidth="1"/>
    <col min="6390" max="6390" width="9.140625" style="8"/>
    <col min="6391" max="6391" width="9.5703125" style="8" bestFit="1" customWidth="1"/>
    <col min="6392" max="6636" width="9.140625" style="8"/>
    <col min="6637" max="6637" width="4.28515625" style="8" customWidth="1"/>
    <col min="6638" max="6638" width="63.140625" style="8" customWidth="1"/>
    <col min="6639" max="6639" width="9.85546875" style="8" customWidth="1"/>
    <col min="6640" max="6640" width="9.140625" style="8"/>
    <col min="6641" max="6641" width="11.5703125" style="8" customWidth="1"/>
    <col min="6642" max="6642" width="9.140625" style="8"/>
    <col min="6643" max="6643" width="10.85546875" style="8" customWidth="1"/>
    <col min="6644" max="6645" width="10.28515625" style="8" customWidth="1"/>
    <col min="6646" max="6646" width="9.140625" style="8"/>
    <col min="6647" max="6647" width="9.5703125" style="8" bestFit="1" customWidth="1"/>
    <col min="6648" max="6892" width="9.140625" style="8"/>
    <col min="6893" max="6893" width="4.28515625" style="8" customWidth="1"/>
    <col min="6894" max="6894" width="63.140625" style="8" customWidth="1"/>
    <col min="6895" max="6895" width="9.85546875" style="8" customWidth="1"/>
    <col min="6896" max="6896" width="9.140625" style="8"/>
    <col min="6897" max="6897" width="11.5703125" style="8" customWidth="1"/>
    <col min="6898" max="6898" width="9.140625" style="8"/>
    <col min="6899" max="6899" width="10.85546875" style="8" customWidth="1"/>
    <col min="6900" max="6901" width="10.28515625" style="8" customWidth="1"/>
    <col min="6902" max="6902" width="9.140625" style="8"/>
    <col min="6903" max="6903" width="9.5703125" style="8" bestFit="1" customWidth="1"/>
    <col min="6904" max="7148" width="9.140625" style="8"/>
    <col min="7149" max="7149" width="4.28515625" style="8" customWidth="1"/>
    <col min="7150" max="7150" width="63.140625" style="8" customWidth="1"/>
    <col min="7151" max="7151" width="9.85546875" style="8" customWidth="1"/>
    <col min="7152" max="7152" width="9.140625" style="8"/>
    <col min="7153" max="7153" width="11.5703125" style="8" customWidth="1"/>
    <col min="7154" max="7154" width="9.140625" style="8"/>
    <col min="7155" max="7155" width="10.85546875" style="8" customWidth="1"/>
    <col min="7156" max="7157" width="10.28515625" style="8" customWidth="1"/>
    <col min="7158" max="7158" width="9.140625" style="8"/>
    <col min="7159" max="7159" width="9.5703125" style="8" bestFit="1" customWidth="1"/>
    <col min="7160" max="7404" width="9.140625" style="8"/>
    <col min="7405" max="7405" width="4.28515625" style="8" customWidth="1"/>
    <col min="7406" max="7406" width="63.140625" style="8" customWidth="1"/>
    <col min="7407" max="7407" width="9.85546875" style="8" customWidth="1"/>
    <col min="7408" max="7408" width="9.140625" style="8"/>
    <col min="7409" max="7409" width="11.5703125" style="8" customWidth="1"/>
    <col min="7410" max="7410" width="9.140625" style="8"/>
    <col min="7411" max="7411" width="10.85546875" style="8" customWidth="1"/>
    <col min="7412" max="7413" width="10.28515625" style="8" customWidth="1"/>
    <col min="7414" max="7414" width="9.140625" style="8"/>
    <col min="7415" max="7415" width="9.5703125" style="8" bestFit="1" customWidth="1"/>
    <col min="7416" max="7660" width="9.140625" style="8"/>
    <col min="7661" max="7661" width="4.28515625" style="8" customWidth="1"/>
    <col min="7662" max="7662" width="63.140625" style="8" customWidth="1"/>
    <col min="7663" max="7663" width="9.85546875" style="8" customWidth="1"/>
    <col min="7664" max="7664" width="9.140625" style="8"/>
    <col min="7665" max="7665" width="11.5703125" style="8" customWidth="1"/>
    <col min="7666" max="7666" width="9.140625" style="8"/>
    <col min="7667" max="7667" width="10.85546875" style="8" customWidth="1"/>
    <col min="7668" max="7669" width="10.28515625" style="8" customWidth="1"/>
    <col min="7670" max="7670" width="9.140625" style="8"/>
    <col min="7671" max="7671" width="9.5703125" style="8" bestFit="1" customWidth="1"/>
    <col min="7672" max="7916" width="9.140625" style="8"/>
    <col min="7917" max="7917" width="4.28515625" style="8" customWidth="1"/>
    <col min="7918" max="7918" width="63.140625" style="8" customWidth="1"/>
    <col min="7919" max="7919" width="9.85546875" style="8" customWidth="1"/>
    <col min="7920" max="7920" width="9.140625" style="8"/>
    <col min="7921" max="7921" width="11.5703125" style="8" customWidth="1"/>
    <col min="7922" max="7922" width="9.140625" style="8"/>
    <col min="7923" max="7923" width="10.85546875" style="8" customWidth="1"/>
    <col min="7924" max="7925" width="10.28515625" style="8" customWidth="1"/>
    <col min="7926" max="7926" width="9.140625" style="8"/>
    <col min="7927" max="7927" width="9.5703125" style="8" bestFit="1" customWidth="1"/>
    <col min="7928" max="8172" width="9.140625" style="8"/>
    <col min="8173" max="8173" width="4.28515625" style="8" customWidth="1"/>
    <col min="8174" max="8174" width="63.140625" style="8" customWidth="1"/>
    <col min="8175" max="8175" width="9.85546875" style="8" customWidth="1"/>
    <col min="8176" max="8176" width="9.140625" style="8"/>
    <col min="8177" max="8177" width="11.5703125" style="8" customWidth="1"/>
    <col min="8178" max="8178" width="9.140625" style="8"/>
    <col min="8179" max="8179" width="10.85546875" style="8" customWidth="1"/>
    <col min="8180" max="8181" width="10.28515625" style="8" customWidth="1"/>
    <col min="8182" max="8182" width="9.140625" style="8"/>
    <col min="8183" max="8183" width="9.5703125" style="8" bestFit="1" customWidth="1"/>
    <col min="8184" max="8428" width="9.140625" style="8"/>
    <col min="8429" max="8429" width="4.28515625" style="8" customWidth="1"/>
    <col min="8430" max="8430" width="63.140625" style="8" customWidth="1"/>
    <col min="8431" max="8431" width="9.85546875" style="8" customWidth="1"/>
    <col min="8432" max="8432" width="9.140625" style="8"/>
    <col min="8433" max="8433" width="11.5703125" style="8" customWidth="1"/>
    <col min="8434" max="8434" width="9.140625" style="8"/>
    <col min="8435" max="8435" width="10.85546875" style="8" customWidth="1"/>
    <col min="8436" max="8437" width="10.28515625" style="8" customWidth="1"/>
    <col min="8438" max="8438" width="9.140625" style="8"/>
    <col min="8439" max="8439" width="9.5703125" style="8" bestFit="1" customWidth="1"/>
    <col min="8440" max="8684" width="9.140625" style="8"/>
    <col min="8685" max="8685" width="4.28515625" style="8" customWidth="1"/>
    <col min="8686" max="8686" width="63.140625" style="8" customWidth="1"/>
    <col min="8687" max="8687" width="9.85546875" style="8" customWidth="1"/>
    <col min="8688" max="8688" width="9.140625" style="8"/>
    <col min="8689" max="8689" width="11.5703125" style="8" customWidth="1"/>
    <col min="8690" max="8690" width="9.140625" style="8"/>
    <col min="8691" max="8691" width="10.85546875" style="8" customWidth="1"/>
    <col min="8692" max="8693" width="10.28515625" style="8" customWidth="1"/>
    <col min="8694" max="8694" width="9.140625" style="8"/>
    <col min="8695" max="8695" width="9.5703125" style="8" bestFit="1" customWidth="1"/>
    <col min="8696" max="8940" width="9.140625" style="8"/>
    <col min="8941" max="8941" width="4.28515625" style="8" customWidth="1"/>
    <col min="8942" max="8942" width="63.140625" style="8" customWidth="1"/>
    <col min="8943" max="8943" width="9.85546875" style="8" customWidth="1"/>
    <col min="8944" max="8944" width="9.140625" style="8"/>
    <col min="8945" max="8945" width="11.5703125" style="8" customWidth="1"/>
    <col min="8946" max="8946" width="9.140625" style="8"/>
    <col min="8947" max="8947" width="10.85546875" style="8" customWidth="1"/>
    <col min="8948" max="8949" width="10.28515625" style="8" customWidth="1"/>
    <col min="8950" max="8950" width="9.140625" style="8"/>
    <col min="8951" max="8951" width="9.5703125" style="8" bestFit="1" customWidth="1"/>
    <col min="8952" max="9196" width="9.140625" style="8"/>
    <col min="9197" max="9197" width="4.28515625" style="8" customWidth="1"/>
    <col min="9198" max="9198" width="63.140625" style="8" customWidth="1"/>
    <col min="9199" max="9199" width="9.85546875" style="8" customWidth="1"/>
    <col min="9200" max="9200" width="9.140625" style="8"/>
    <col min="9201" max="9201" width="11.5703125" style="8" customWidth="1"/>
    <col min="9202" max="9202" width="9.140625" style="8"/>
    <col min="9203" max="9203" width="10.85546875" style="8" customWidth="1"/>
    <col min="9204" max="9205" width="10.28515625" style="8" customWidth="1"/>
    <col min="9206" max="9206" width="9.140625" style="8"/>
    <col min="9207" max="9207" width="9.5703125" style="8" bestFit="1" customWidth="1"/>
    <col min="9208" max="9452" width="9.140625" style="8"/>
    <col min="9453" max="9453" width="4.28515625" style="8" customWidth="1"/>
    <col min="9454" max="9454" width="63.140625" style="8" customWidth="1"/>
    <col min="9455" max="9455" width="9.85546875" style="8" customWidth="1"/>
    <col min="9456" max="9456" width="9.140625" style="8"/>
    <col min="9457" max="9457" width="11.5703125" style="8" customWidth="1"/>
    <col min="9458" max="9458" width="9.140625" style="8"/>
    <col min="9459" max="9459" width="10.85546875" style="8" customWidth="1"/>
    <col min="9460" max="9461" width="10.28515625" style="8" customWidth="1"/>
    <col min="9462" max="9462" width="9.140625" style="8"/>
    <col min="9463" max="9463" width="9.5703125" style="8" bestFit="1" customWidth="1"/>
    <col min="9464" max="9708" width="9.140625" style="8"/>
    <col min="9709" max="9709" width="4.28515625" style="8" customWidth="1"/>
    <col min="9710" max="9710" width="63.140625" style="8" customWidth="1"/>
    <col min="9711" max="9711" width="9.85546875" style="8" customWidth="1"/>
    <col min="9712" max="9712" width="9.140625" style="8"/>
    <col min="9713" max="9713" width="11.5703125" style="8" customWidth="1"/>
    <col min="9714" max="9714" width="9.140625" style="8"/>
    <col min="9715" max="9715" width="10.85546875" style="8" customWidth="1"/>
    <col min="9716" max="9717" width="10.28515625" style="8" customWidth="1"/>
    <col min="9718" max="9718" width="9.140625" style="8"/>
    <col min="9719" max="9719" width="9.5703125" style="8" bestFit="1" customWidth="1"/>
    <col min="9720" max="9964" width="9.140625" style="8"/>
    <col min="9965" max="9965" width="4.28515625" style="8" customWidth="1"/>
    <col min="9966" max="9966" width="63.140625" style="8" customWidth="1"/>
    <col min="9967" max="9967" width="9.85546875" style="8" customWidth="1"/>
    <col min="9968" max="9968" width="9.140625" style="8"/>
    <col min="9969" max="9969" width="11.5703125" style="8" customWidth="1"/>
    <col min="9970" max="9970" width="9.140625" style="8"/>
    <col min="9971" max="9971" width="10.85546875" style="8" customWidth="1"/>
    <col min="9972" max="9973" width="10.28515625" style="8" customWidth="1"/>
    <col min="9974" max="9974" width="9.140625" style="8"/>
    <col min="9975" max="9975" width="9.5703125" style="8" bestFit="1" customWidth="1"/>
    <col min="9976" max="10220" width="9.140625" style="8"/>
    <col min="10221" max="10221" width="4.28515625" style="8" customWidth="1"/>
    <col min="10222" max="10222" width="63.140625" style="8" customWidth="1"/>
    <col min="10223" max="10223" width="9.85546875" style="8" customWidth="1"/>
    <col min="10224" max="10224" width="9.140625" style="8"/>
    <col min="10225" max="10225" width="11.5703125" style="8" customWidth="1"/>
    <col min="10226" max="10226" width="9.140625" style="8"/>
    <col min="10227" max="10227" width="10.85546875" style="8" customWidth="1"/>
    <col min="10228" max="10229" width="10.28515625" style="8" customWidth="1"/>
    <col min="10230" max="10230" width="9.140625" style="8"/>
    <col min="10231" max="10231" width="9.5703125" style="8" bestFit="1" customWidth="1"/>
    <col min="10232" max="10476" width="9.140625" style="8"/>
    <col min="10477" max="10477" width="4.28515625" style="8" customWidth="1"/>
    <col min="10478" max="10478" width="63.140625" style="8" customWidth="1"/>
    <col min="10479" max="10479" width="9.85546875" style="8" customWidth="1"/>
    <col min="10480" max="10480" width="9.140625" style="8"/>
    <col min="10481" max="10481" width="11.5703125" style="8" customWidth="1"/>
    <col min="10482" max="10482" width="9.140625" style="8"/>
    <col min="10483" max="10483" width="10.85546875" style="8" customWidth="1"/>
    <col min="10484" max="10485" width="10.28515625" style="8" customWidth="1"/>
    <col min="10486" max="10486" width="9.140625" style="8"/>
    <col min="10487" max="10487" width="9.5703125" style="8" bestFit="1" customWidth="1"/>
    <col min="10488" max="10732" width="9.140625" style="8"/>
    <col min="10733" max="10733" width="4.28515625" style="8" customWidth="1"/>
    <col min="10734" max="10734" width="63.140625" style="8" customWidth="1"/>
    <col min="10735" max="10735" width="9.85546875" style="8" customWidth="1"/>
    <col min="10736" max="10736" width="9.140625" style="8"/>
    <col min="10737" max="10737" width="11.5703125" style="8" customWidth="1"/>
    <col min="10738" max="10738" width="9.140625" style="8"/>
    <col min="10739" max="10739" width="10.85546875" style="8" customWidth="1"/>
    <col min="10740" max="10741" width="10.28515625" style="8" customWidth="1"/>
    <col min="10742" max="10742" width="9.140625" style="8"/>
    <col min="10743" max="10743" width="9.5703125" style="8" bestFit="1" customWidth="1"/>
    <col min="10744" max="10988" width="9.140625" style="8"/>
    <col min="10989" max="10989" width="4.28515625" style="8" customWidth="1"/>
    <col min="10990" max="10990" width="63.140625" style="8" customWidth="1"/>
    <col min="10991" max="10991" width="9.85546875" style="8" customWidth="1"/>
    <col min="10992" max="10992" width="9.140625" style="8"/>
    <col min="10993" max="10993" width="11.5703125" style="8" customWidth="1"/>
    <col min="10994" max="10994" width="9.140625" style="8"/>
    <col min="10995" max="10995" width="10.85546875" style="8" customWidth="1"/>
    <col min="10996" max="10997" width="10.28515625" style="8" customWidth="1"/>
    <col min="10998" max="10998" width="9.140625" style="8"/>
    <col min="10999" max="10999" width="9.5703125" style="8" bestFit="1" customWidth="1"/>
    <col min="11000" max="11244" width="9.140625" style="8"/>
    <col min="11245" max="11245" width="4.28515625" style="8" customWidth="1"/>
    <col min="11246" max="11246" width="63.140625" style="8" customWidth="1"/>
    <col min="11247" max="11247" width="9.85546875" style="8" customWidth="1"/>
    <col min="11248" max="11248" width="9.140625" style="8"/>
    <col min="11249" max="11249" width="11.5703125" style="8" customWidth="1"/>
    <col min="11250" max="11250" width="9.140625" style="8"/>
    <col min="11251" max="11251" width="10.85546875" style="8" customWidth="1"/>
    <col min="11252" max="11253" width="10.28515625" style="8" customWidth="1"/>
    <col min="11254" max="11254" width="9.140625" style="8"/>
    <col min="11255" max="11255" width="9.5703125" style="8" bestFit="1" customWidth="1"/>
    <col min="11256" max="11500" width="9.140625" style="8"/>
    <col min="11501" max="11501" width="4.28515625" style="8" customWidth="1"/>
    <col min="11502" max="11502" width="63.140625" style="8" customWidth="1"/>
    <col min="11503" max="11503" width="9.85546875" style="8" customWidth="1"/>
    <col min="11504" max="11504" width="9.140625" style="8"/>
    <col min="11505" max="11505" width="11.5703125" style="8" customWidth="1"/>
    <col min="11506" max="11506" width="9.140625" style="8"/>
    <col min="11507" max="11507" width="10.85546875" style="8" customWidth="1"/>
    <col min="11508" max="11509" width="10.28515625" style="8" customWidth="1"/>
    <col min="11510" max="11510" width="9.140625" style="8"/>
    <col min="11511" max="11511" width="9.5703125" style="8" bestFit="1" customWidth="1"/>
    <col min="11512" max="11756" width="9.140625" style="8"/>
    <col min="11757" max="11757" width="4.28515625" style="8" customWidth="1"/>
    <col min="11758" max="11758" width="63.140625" style="8" customWidth="1"/>
    <col min="11759" max="11759" width="9.85546875" style="8" customWidth="1"/>
    <col min="11760" max="11760" width="9.140625" style="8"/>
    <col min="11761" max="11761" width="11.5703125" style="8" customWidth="1"/>
    <col min="11762" max="11762" width="9.140625" style="8"/>
    <col min="11763" max="11763" width="10.85546875" style="8" customWidth="1"/>
    <col min="11764" max="11765" width="10.28515625" style="8" customWidth="1"/>
    <col min="11766" max="11766" width="9.140625" style="8"/>
    <col min="11767" max="11767" width="9.5703125" style="8" bestFit="1" customWidth="1"/>
    <col min="11768" max="12012" width="9.140625" style="8"/>
    <col min="12013" max="12013" width="4.28515625" style="8" customWidth="1"/>
    <col min="12014" max="12014" width="63.140625" style="8" customWidth="1"/>
    <col min="12015" max="12015" width="9.85546875" style="8" customWidth="1"/>
    <col min="12016" max="12016" width="9.140625" style="8"/>
    <col min="12017" max="12017" width="11.5703125" style="8" customWidth="1"/>
    <col min="12018" max="12018" width="9.140625" style="8"/>
    <col min="12019" max="12019" width="10.85546875" style="8" customWidth="1"/>
    <col min="12020" max="12021" width="10.28515625" style="8" customWidth="1"/>
    <col min="12022" max="12022" width="9.140625" style="8"/>
    <col min="12023" max="12023" width="9.5703125" style="8" bestFit="1" customWidth="1"/>
    <col min="12024" max="12268" width="9.140625" style="8"/>
    <col min="12269" max="12269" width="4.28515625" style="8" customWidth="1"/>
    <col min="12270" max="12270" width="63.140625" style="8" customWidth="1"/>
    <col min="12271" max="12271" width="9.85546875" style="8" customWidth="1"/>
    <col min="12272" max="12272" width="9.140625" style="8"/>
    <col min="12273" max="12273" width="11.5703125" style="8" customWidth="1"/>
    <col min="12274" max="12274" width="9.140625" style="8"/>
    <col min="12275" max="12275" width="10.85546875" style="8" customWidth="1"/>
    <col min="12276" max="12277" width="10.28515625" style="8" customWidth="1"/>
    <col min="12278" max="12278" width="9.140625" style="8"/>
    <col min="12279" max="12279" width="9.5703125" style="8" bestFit="1" customWidth="1"/>
    <col min="12280" max="12524" width="9.140625" style="8"/>
    <col min="12525" max="12525" width="4.28515625" style="8" customWidth="1"/>
    <col min="12526" max="12526" width="63.140625" style="8" customWidth="1"/>
    <col min="12527" max="12527" width="9.85546875" style="8" customWidth="1"/>
    <col min="12528" max="12528" width="9.140625" style="8"/>
    <col min="12529" max="12529" width="11.5703125" style="8" customWidth="1"/>
    <col min="12530" max="12530" width="9.140625" style="8"/>
    <col min="12531" max="12531" width="10.85546875" style="8" customWidth="1"/>
    <col min="12532" max="12533" width="10.28515625" style="8" customWidth="1"/>
    <col min="12534" max="12534" width="9.140625" style="8"/>
    <col min="12535" max="12535" width="9.5703125" style="8" bestFit="1" customWidth="1"/>
    <col min="12536" max="12780" width="9.140625" style="8"/>
    <col min="12781" max="12781" width="4.28515625" style="8" customWidth="1"/>
    <col min="12782" max="12782" width="63.140625" style="8" customWidth="1"/>
    <col min="12783" max="12783" width="9.85546875" style="8" customWidth="1"/>
    <col min="12784" max="12784" width="9.140625" style="8"/>
    <col min="12785" max="12785" width="11.5703125" style="8" customWidth="1"/>
    <col min="12786" max="12786" width="9.140625" style="8"/>
    <col min="12787" max="12787" width="10.85546875" style="8" customWidth="1"/>
    <col min="12788" max="12789" width="10.28515625" style="8" customWidth="1"/>
    <col min="12790" max="12790" width="9.140625" style="8"/>
    <col min="12791" max="12791" width="9.5703125" style="8" bestFit="1" customWidth="1"/>
    <col min="12792" max="13036" width="9.140625" style="8"/>
    <col min="13037" max="13037" width="4.28515625" style="8" customWidth="1"/>
    <col min="13038" max="13038" width="63.140625" style="8" customWidth="1"/>
    <col min="13039" max="13039" width="9.85546875" style="8" customWidth="1"/>
    <col min="13040" max="13040" width="9.140625" style="8"/>
    <col min="13041" max="13041" width="11.5703125" style="8" customWidth="1"/>
    <col min="13042" max="13042" width="9.140625" style="8"/>
    <col min="13043" max="13043" width="10.85546875" style="8" customWidth="1"/>
    <col min="13044" max="13045" width="10.28515625" style="8" customWidth="1"/>
    <col min="13046" max="13046" width="9.140625" style="8"/>
    <col min="13047" max="13047" width="9.5703125" style="8" bestFit="1" customWidth="1"/>
    <col min="13048" max="13292" width="9.140625" style="8"/>
    <col min="13293" max="13293" width="4.28515625" style="8" customWidth="1"/>
    <col min="13294" max="13294" width="63.140625" style="8" customWidth="1"/>
    <col min="13295" max="13295" width="9.85546875" style="8" customWidth="1"/>
    <col min="13296" max="13296" width="9.140625" style="8"/>
    <col min="13297" max="13297" width="11.5703125" style="8" customWidth="1"/>
    <col min="13298" max="13298" width="9.140625" style="8"/>
    <col min="13299" max="13299" width="10.85546875" style="8" customWidth="1"/>
    <col min="13300" max="13301" width="10.28515625" style="8" customWidth="1"/>
    <col min="13302" max="13302" width="9.140625" style="8"/>
    <col min="13303" max="13303" width="9.5703125" style="8" bestFit="1" customWidth="1"/>
    <col min="13304" max="13548" width="9.140625" style="8"/>
    <col min="13549" max="13549" width="4.28515625" style="8" customWidth="1"/>
    <col min="13550" max="13550" width="63.140625" style="8" customWidth="1"/>
    <col min="13551" max="13551" width="9.85546875" style="8" customWidth="1"/>
    <col min="13552" max="13552" width="9.140625" style="8"/>
    <col min="13553" max="13553" width="11.5703125" style="8" customWidth="1"/>
    <col min="13554" max="13554" width="9.140625" style="8"/>
    <col min="13555" max="13555" width="10.85546875" style="8" customWidth="1"/>
    <col min="13556" max="13557" width="10.28515625" style="8" customWidth="1"/>
    <col min="13558" max="13558" width="9.140625" style="8"/>
    <col min="13559" max="13559" width="9.5703125" style="8" bestFit="1" customWidth="1"/>
    <col min="13560" max="13804" width="9.140625" style="8"/>
    <col min="13805" max="13805" width="4.28515625" style="8" customWidth="1"/>
    <col min="13806" max="13806" width="63.140625" style="8" customWidth="1"/>
    <col min="13807" max="13807" width="9.85546875" style="8" customWidth="1"/>
    <col min="13808" max="13808" width="9.140625" style="8"/>
    <col min="13809" max="13809" width="11.5703125" style="8" customWidth="1"/>
    <col min="13810" max="13810" width="9.140625" style="8"/>
    <col min="13811" max="13811" width="10.85546875" style="8" customWidth="1"/>
    <col min="13812" max="13813" width="10.28515625" style="8" customWidth="1"/>
    <col min="13814" max="13814" width="9.140625" style="8"/>
    <col min="13815" max="13815" width="9.5703125" style="8" bestFit="1" customWidth="1"/>
    <col min="13816" max="14060" width="9.140625" style="8"/>
    <col min="14061" max="14061" width="4.28515625" style="8" customWidth="1"/>
    <col min="14062" max="14062" width="63.140625" style="8" customWidth="1"/>
    <col min="14063" max="14063" width="9.85546875" style="8" customWidth="1"/>
    <col min="14064" max="14064" width="9.140625" style="8"/>
    <col min="14065" max="14065" width="11.5703125" style="8" customWidth="1"/>
    <col min="14066" max="14066" width="9.140625" style="8"/>
    <col min="14067" max="14067" width="10.85546875" style="8" customWidth="1"/>
    <col min="14068" max="14069" width="10.28515625" style="8" customWidth="1"/>
    <col min="14070" max="14070" width="9.140625" style="8"/>
    <col min="14071" max="14071" width="9.5703125" style="8" bestFit="1" customWidth="1"/>
    <col min="14072" max="14316" width="9.140625" style="8"/>
    <col min="14317" max="14317" width="4.28515625" style="8" customWidth="1"/>
    <col min="14318" max="14318" width="63.140625" style="8" customWidth="1"/>
    <col min="14319" max="14319" width="9.85546875" style="8" customWidth="1"/>
    <col min="14320" max="14320" width="9.140625" style="8"/>
    <col min="14321" max="14321" width="11.5703125" style="8" customWidth="1"/>
    <col min="14322" max="14322" width="9.140625" style="8"/>
    <col min="14323" max="14323" width="10.85546875" style="8" customWidth="1"/>
    <col min="14324" max="14325" width="10.28515625" style="8" customWidth="1"/>
    <col min="14326" max="14326" width="9.140625" style="8"/>
    <col min="14327" max="14327" width="9.5703125" style="8" bestFit="1" customWidth="1"/>
    <col min="14328" max="14572" width="9.140625" style="8"/>
    <col min="14573" max="14573" width="4.28515625" style="8" customWidth="1"/>
    <col min="14574" max="14574" width="63.140625" style="8" customWidth="1"/>
    <col min="14575" max="14575" width="9.85546875" style="8" customWidth="1"/>
    <col min="14576" max="14576" width="9.140625" style="8"/>
    <col min="14577" max="14577" width="11.5703125" style="8" customWidth="1"/>
    <col min="14578" max="14578" width="9.140625" style="8"/>
    <col min="14579" max="14579" width="10.85546875" style="8" customWidth="1"/>
    <col min="14580" max="14581" width="10.28515625" style="8" customWidth="1"/>
    <col min="14582" max="14582" width="9.140625" style="8"/>
    <col min="14583" max="14583" width="9.5703125" style="8" bestFit="1" customWidth="1"/>
    <col min="14584" max="14828" width="9.140625" style="8"/>
    <col min="14829" max="14829" width="4.28515625" style="8" customWidth="1"/>
    <col min="14830" max="14830" width="63.140625" style="8" customWidth="1"/>
    <col min="14831" max="14831" width="9.85546875" style="8" customWidth="1"/>
    <col min="14832" max="14832" width="9.140625" style="8"/>
    <col min="14833" max="14833" width="11.5703125" style="8" customWidth="1"/>
    <col min="14834" max="14834" width="9.140625" style="8"/>
    <col min="14835" max="14835" width="10.85546875" style="8" customWidth="1"/>
    <col min="14836" max="14837" width="10.28515625" style="8" customWidth="1"/>
    <col min="14838" max="14838" width="9.140625" style="8"/>
    <col min="14839" max="14839" width="9.5703125" style="8" bestFit="1" customWidth="1"/>
    <col min="14840" max="15084" width="9.140625" style="8"/>
    <col min="15085" max="15085" width="4.28515625" style="8" customWidth="1"/>
    <col min="15086" max="15086" width="63.140625" style="8" customWidth="1"/>
    <col min="15087" max="15087" width="9.85546875" style="8" customWidth="1"/>
    <col min="15088" max="15088" width="9.140625" style="8"/>
    <col min="15089" max="15089" width="11.5703125" style="8" customWidth="1"/>
    <col min="15090" max="15090" width="9.140625" style="8"/>
    <col min="15091" max="15091" width="10.85546875" style="8" customWidth="1"/>
    <col min="15092" max="15093" width="10.28515625" style="8" customWidth="1"/>
    <col min="15094" max="15094" width="9.140625" style="8"/>
    <col min="15095" max="15095" width="9.5703125" style="8" bestFit="1" customWidth="1"/>
    <col min="15096" max="15340" width="9.140625" style="8"/>
    <col min="15341" max="15341" width="4.28515625" style="8" customWidth="1"/>
    <col min="15342" max="15342" width="63.140625" style="8" customWidth="1"/>
    <col min="15343" max="15343" width="9.85546875" style="8" customWidth="1"/>
    <col min="15344" max="15344" width="9.140625" style="8"/>
    <col min="15345" max="15345" width="11.5703125" style="8" customWidth="1"/>
    <col min="15346" max="15346" width="9.140625" style="8"/>
    <col min="15347" max="15347" width="10.85546875" style="8" customWidth="1"/>
    <col min="15348" max="15349" width="10.28515625" style="8" customWidth="1"/>
    <col min="15350" max="15350" width="9.140625" style="8"/>
    <col min="15351" max="15351" width="9.5703125" style="8" bestFit="1" customWidth="1"/>
    <col min="15352" max="15596" width="9.140625" style="8"/>
    <col min="15597" max="15597" width="4.28515625" style="8" customWidth="1"/>
    <col min="15598" max="15598" width="63.140625" style="8" customWidth="1"/>
    <col min="15599" max="15599" width="9.85546875" style="8" customWidth="1"/>
    <col min="15600" max="15600" width="9.140625" style="8"/>
    <col min="15601" max="15601" width="11.5703125" style="8" customWidth="1"/>
    <col min="15602" max="15602" width="9.140625" style="8"/>
    <col min="15603" max="15603" width="10.85546875" style="8" customWidth="1"/>
    <col min="15604" max="15605" width="10.28515625" style="8" customWidth="1"/>
    <col min="15606" max="15606" width="9.140625" style="8"/>
    <col min="15607" max="15607" width="9.5703125" style="8" bestFit="1" customWidth="1"/>
    <col min="15608" max="15852" width="9.140625" style="8"/>
    <col min="15853" max="15853" width="4.28515625" style="8" customWidth="1"/>
    <col min="15854" max="15854" width="63.140625" style="8" customWidth="1"/>
    <col min="15855" max="15855" width="9.85546875" style="8" customWidth="1"/>
    <col min="15856" max="15856" width="9.140625" style="8"/>
    <col min="15857" max="15857" width="11.5703125" style="8" customWidth="1"/>
    <col min="15858" max="15858" width="9.140625" style="8"/>
    <col min="15859" max="15859" width="10.85546875" style="8" customWidth="1"/>
    <col min="15860" max="15861" width="10.28515625" style="8" customWidth="1"/>
    <col min="15862" max="15862" width="9.140625" style="8"/>
    <col min="15863" max="15863" width="9.5703125" style="8" bestFit="1" customWidth="1"/>
    <col min="15864" max="16108" width="9.140625" style="8"/>
    <col min="16109" max="16109" width="4.28515625" style="8" customWidth="1"/>
    <col min="16110" max="16110" width="63.140625" style="8" customWidth="1"/>
    <col min="16111" max="16111" width="9.85546875" style="8" customWidth="1"/>
    <col min="16112" max="16112" width="9.140625" style="8"/>
    <col min="16113" max="16113" width="11.5703125" style="8" customWidth="1"/>
    <col min="16114" max="16114" width="9.140625" style="8"/>
    <col min="16115" max="16115" width="10.85546875" style="8" customWidth="1"/>
    <col min="16116" max="16117" width="10.28515625" style="8" customWidth="1"/>
    <col min="16118" max="16118" width="9.140625" style="8"/>
    <col min="16119" max="16119" width="9.5703125" style="8" bestFit="1" customWidth="1"/>
    <col min="16120" max="16384" width="9.140625" style="8"/>
  </cols>
  <sheetData>
    <row r="1" spans="1:231" ht="15" customHeight="1" x14ac:dyDescent="0.25">
      <c r="A1" s="47" t="s">
        <v>13</v>
      </c>
      <c r="B1" s="48"/>
      <c r="C1" s="30"/>
      <c r="D1" s="30"/>
      <c r="E1" s="31"/>
      <c r="F1" s="31"/>
    </row>
    <row r="2" spans="1:231" s="5" customFormat="1" ht="15.75" thickBot="1" x14ac:dyDescent="0.3">
      <c r="A2" s="49"/>
      <c r="B2" s="49"/>
      <c r="E2" s="31"/>
      <c r="F2" s="31"/>
    </row>
    <row r="3" spans="1:231" s="5" customFormat="1" ht="14.25" x14ac:dyDescent="0.2">
      <c r="A3" s="1" t="s">
        <v>2</v>
      </c>
      <c r="B3" s="50"/>
      <c r="C3" s="3" t="s">
        <v>4</v>
      </c>
      <c r="D3" s="32" t="s">
        <v>6</v>
      </c>
      <c r="E3" s="26" t="s">
        <v>8</v>
      </c>
      <c r="F3" s="51" t="s">
        <v>9</v>
      </c>
    </row>
    <row r="4" spans="1:231" s="5" customFormat="1" ht="14.25" x14ac:dyDescent="0.2">
      <c r="A4" s="52" t="s">
        <v>0</v>
      </c>
      <c r="B4" s="53" t="s">
        <v>3</v>
      </c>
      <c r="C4" s="54" t="s">
        <v>5</v>
      </c>
      <c r="D4" s="33"/>
      <c r="E4" s="34" t="s">
        <v>7</v>
      </c>
      <c r="F4" s="55" t="s">
        <v>10</v>
      </c>
    </row>
    <row r="5" spans="1:231" s="5" customFormat="1" thickBot="1" x14ac:dyDescent="0.25">
      <c r="A5" s="56"/>
      <c r="B5" s="57"/>
      <c r="C5" s="58"/>
      <c r="D5" s="35"/>
      <c r="E5" s="36"/>
      <c r="F5" s="36" t="s">
        <v>12</v>
      </c>
    </row>
    <row r="6" spans="1:231" s="5" customFormat="1" ht="14.25" customHeight="1" x14ac:dyDescent="0.2">
      <c r="A6" s="1"/>
      <c r="B6" s="2" t="s">
        <v>15</v>
      </c>
      <c r="C6" s="3"/>
      <c r="D6" s="4"/>
      <c r="E6" s="26"/>
      <c r="F6" s="27"/>
    </row>
    <row r="7" spans="1:231" s="17" customFormat="1" ht="14.25" x14ac:dyDescent="0.25">
      <c r="A7" s="16">
        <v>1</v>
      </c>
      <c r="B7" s="24" t="s">
        <v>18</v>
      </c>
      <c r="C7" s="13" t="s">
        <v>17</v>
      </c>
      <c r="D7" s="13">
        <v>1</v>
      </c>
      <c r="E7" s="28">
        <v>500</v>
      </c>
      <c r="F7" s="28">
        <f t="shared" ref="F7:F43" si="0">D7*E7</f>
        <v>500</v>
      </c>
    </row>
    <row r="8" spans="1:231" s="17" customFormat="1" ht="14.25" x14ac:dyDescent="0.25">
      <c r="A8" s="16"/>
      <c r="B8" s="20" t="s">
        <v>19</v>
      </c>
      <c r="C8" s="13" t="s">
        <v>20</v>
      </c>
      <c r="D8" s="13">
        <v>1</v>
      </c>
      <c r="E8" s="28">
        <v>0</v>
      </c>
      <c r="F8" s="28">
        <f t="shared" si="0"/>
        <v>0</v>
      </c>
    </row>
    <row r="9" spans="1:231" s="17" customFormat="1" ht="14.25" x14ac:dyDescent="0.25">
      <c r="A9" s="16"/>
      <c r="B9" s="20" t="s">
        <v>21</v>
      </c>
      <c r="C9" s="13" t="s">
        <v>22</v>
      </c>
      <c r="D9" s="13">
        <f>1.5*3*7</f>
        <v>31.5</v>
      </c>
      <c r="E9" s="28">
        <v>0</v>
      </c>
      <c r="F9" s="28">
        <f t="shared" si="0"/>
        <v>0</v>
      </c>
    </row>
    <row r="10" spans="1:231" s="17" customFormat="1" ht="14.25" x14ac:dyDescent="0.25">
      <c r="A10" s="16"/>
      <c r="B10" s="20" t="s">
        <v>23</v>
      </c>
      <c r="C10" s="13" t="s">
        <v>14</v>
      </c>
      <c r="D10" s="13">
        <v>50</v>
      </c>
      <c r="E10" s="28">
        <v>0</v>
      </c>
      <c r="F10" s="28">
        <f t="shared" si="0"/>
        <v>0</v>
      </c>
    </row>
    <row r="11" spans="1:231" s="41" customFormat="1" ht="14.25" x14ac:dyDescent="0.25">
      <c r="A11" s="16">
        <v>2</v>
      </c>
      <c r="B11" s="24" t="s">
        <v>48</v>
      </c>
      <c r="C11" s="13" t="s">
        <v>1</v>
      </c>
      <c r="D11" s="59">
        <v>1.1000000000000001</v>
      </c>
      <c r="E11" s="28">
        <v>1100</v>
      </c>
      <c r="F11" s="28">
        <f t="shared" si="0"/>
        <v>1210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</row>
    <row r="12" spans="1:231" s="41" customFormat="1" ht="14.25" x14ac:dyDescent="0.25">
      <c r="A12" s="16"/>
      <c r="B12" s="44" t="s">
        <v>37</v>
      </c>
      <c r="C12" s="13" t="s">
        <v>14</v>
      </c>
      <c r="D12" s="59">
        <v>1</v>
      </c>
      <c r="E12" s="28">
        <v>0</v>
      </c>
      <c r="F12" s="28">
        <f t="shared" si="0"/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</row>
    <row r="13" spans="1:231" s="25" customFormat="1" ht="15.75" customHeight="1" x14ac:dyDescent="0.25">
      <c r="A13" s="16"/>
      <c r="B13" s="20" t="s">
        <v>38</v>
      </c>
      <c r="C13" s="23" t="s">
        <v>14</v>
      </c>
      <c r="D13" s="33">
        <v>1</v>
      </c>
      <c r="E13" s="28">
        <v>0</v>
      </c>
      <c r="F13" s="28">
        <f t="shared" si="0"/>
        <v>0</v>
      </c>
      <c r="G13" s="17"/>
    </row>
    <row r="14" spans="1:231" s="25" customFormat="1" ht="14.25" customHeight="1" x14ac:dyDescent="0.25">
      <c r="A14" s="16">
        <v>3</v>
      </c>
      <c r="B14" s="9" t="s">
        <v>42</v>
      </c>
      <c r="C14" s="23" t="s">
        <v>1</v>
      </c>
      <c r="D14" s="33">
        <v>1.5</v>
      </c>
      <c r="E14" s="28">
        <v>200</v>
      </c>
      <c r="F14" s="28">
        <f t="shared" si="0"/>
        <v>300</v>
      </c>
      <c r="G14" s="17"/>
    </row>
    <row r="15" spans="1:231" s="25" customFormat="1" ht="15.75" customHeight="1" x14ac:dyDescent="0.25">
      <c r="A15" s="16">
        <v>4</v>
      </c>
      <c r="B15" s="19" t="s">
        <v>41</v>
      </c>
      <c r="C15" s="23" t="s">
        <v>14</v>
      </c>
      <c r="D15" s="33">
        <v>2</v>
      </c>
      <c r="E15" s="28">
        <v>800</v>
      </c>
      <c r="F15" s="28">
        <f t="shared" si="0"/>
        <v>1600</v>
      </c>
      <c r="G15" s="17"/>
    </row>
    <row r="16" spans="1:231" x14ac:dyDescent="0.25">
      <c r="A16" s="6"/>
      <c r="B16" s="12" t="s">
        <v>16</v>
      </c>
      <c r="C16" s="7"/>
      <c r="D16" s="7"/>
      <c r="E16" s="34"/>
      <c r="F16" s="28">
        <f t="shared" si="0"/>
        <v>0</v>
      </c>
    </row>
    <row r="17" spans="1:9" s="17" customFormat="1" ht="14.25" x14ac:dyDescent="0.25">
      <c r="A17" s="16">
        <v>1</v>
      </c>
      <c r="B17" s="19" t="s">
        <v>49</v>
      </c>
      <c r="C17" s="13" t="s">
        <v>1</v>
      </c>
      <c r="D17" s="60">
        <f>D11</f>
        <v>1.1000000000000001</v>
      </c>
      <c r="E17" s="28">
        <v>260</v>
      </c>
      <c r="F17" s="28">
        <f t="shared" si="0"/>
        <v>286</v>
      </c>
    </row>
    <row r="18" spans="1:9" ht="14.25" x14ac:dyDescent="0.2">
      <c r="A18" s="6"/>
      <c r="B18" s="14" t="s">
        <v>50</v>
      </c>
      <c r="C18" s="15" t="s">
        <v>25</v>
      </c>
      <c r="D18" s="37">
        <v>25</v>
      </c>
      <c r="E18" s="34">
        <v>0</v>
      </c>
      <c r="F18" s="28">
        <f t="shared" si="0"/>
        <v>0</v>
      </c>
    </row>
    <row r="19" spans="1:9" ht="14.25" x14ac:dyDescent="0.2">
      <c r="A19" s="6"/>
      <c r="B19" s="20" t="s">
        <v>27</v>
      </c>
      <c r="C19" s="21" t="s">
        <v>28</v>
      </c>
      <c r="D19" s="37">
        <v>2</v>
      </c>
      <c r="E19" s="34">
        <v>0</v>
      </c>
      <c r="F19" s="28">
        <f t="shared" si="0"/>
        <v>0</v>
      </c>
    </row>
    <row r="20" spans="1:9" ht="14.25" x14ac:dyDescent="0.2">
      <c r="A20" s="6">
        <v>2</v>
      </c>
      <c r="B20" s="19" t="s">
        <v>51</v>
      </c>
      <c r="C20" s="15" t="s">
        <v>14</v>
      </c>
      <c r="D20" s="37">
        <v>1</v>
      </c>
      <c r="E20" s="34">
        <v>1500</v>
      </c>
      <c r="F20" s="28">
        <f t="shared" si="0"/>
        <v>1500</v>
      </c>
    </row>
    <row r="21" spans="1:9" ht="14.25" x14ac:dyDescent="0.2">
      <c r="A21" s="6"/>
      <c r="B21" s="20" t="s">
        <v>52</v>
      </c>
      <c r="C21" s="15" t="s">
        <v>1</v>
      </c>
      <c r="D21" s="37">
        <f>1.64*0.505</f>
        <v>0.82819999999999994</v>
      </c>
      <c r="E21" s="34">
        <v>0</v>
      </c>
      <c r="F21" s="28">
        <f t="shared" si="0"/>
        <v>0</v>
      </c>
    </row>
    <row r="22" spans="1:9" ht="14.25" x14ac:dyDescent="0.2">
      <c r="A22" s="6">
        <v>3</v>
      </c>
      <c r="B22" s="19" t="s">
        <v>57</v>
      </c>
      <c r="C22" s="15" t="s">
        <v>14</v>
      </c>
      <c r="D22" s="37">
        <v>1</v>
      </c>
      <c r="E22" s="34">
        <v>450</v>
      </c>
      <c r="F22" s="28">
        <f t="shared" si="0"/>
        <v>450</v>
      </c>
    </row>
    <row r="23" spans="1:9" s="17" customFormat="1" ht="14.25" x14ac:dyDescent="0.25">
      <c r="A23" s="16">
        <v>4</v>
      </c>
      <c r="B23" s="18" t="s">
        <v>53</v>
      </c>
      <c r="C23" s="15" t="s">
        <v>1</v>
      </c>
      <c r="D23" s="61">
        <v>1.95</v>
      </c>
      <c r="E23" s="28">
        <v>250</v>
      </c>
      <c r="F23" s="28">
        <f t="shared" si="0"/>
        <v>487.5</v>
      </c>
      <c r="I23" s="45"/>
    </row>
    <row r="24" spans="1:9" ht="14.25" x14ac:dyDescent="0.2">
      <c r="A24" s="6"/>
      <c r="B24" s="14" t="s">
        <v>26</v>
      </c>
      <c r="C24" s="15" t="s">
        <v>25</v>
      </c>
      <c r="D24" s="37">
        <v>50</v>
      </c>
      <c r="E24" s="34">
        <v>0</v>
      </c>
      <c r="F24" s="28">
        <f t="shared" si="0"/>
        <v>0</v>
      </c>
    </row>
    <row r="25" spans="1:9" ht="14.25" x14ac:dyDescent="0.2">
      <c r="A25" s="6"/>
      <c r="B25" s="14" t="s">
        <v>24</v>
      </c>
      <c r="C25" s="15" t="s">
        <v>25</v>
      </c>
      <c r="D25" s="37">
        <v>336</v>
      </c>
      <c r="E25" s="34">
        <v>0</v>
      </c>
      <c r="F25" s="28">
        <f t="shared" si="0"/>
        <v>0</v>
      </c>
    </row>
    <row r="26" spans="1:9" ht="14.25" x14ac:dyDescent="0.2">
      <c r="A26" s="6"/>
      <c r="B26" s="14" t="s">
        <v>54</v>
      </c>
      <c r="C26" s="15" t="s">
        <v>1</v>
      </c>
      <c r="D26" s="37">
        <v>2</v>
      </c>
      <c r="E26" s="34"/>
      <c r="F26" s="28">
        <f t="shared" si="0"/>
        <v>0</v>
      </c>
    </row>
    <row r="27" spans="1:9" ht="14.25" x14ac:dyDescent="0.2">
      <c r="A27" s="6">
        <v>5</v>
      </c>
      <c r="B27" s="18" t="s">
        <v>43</v>
      </c>
      <c r="C27" s="15" t="s">
        <v>14</v>
      </c>
      <c r="D27" s="37">
        <v>2</v>
      </c>
      <c r="E27" s="34">
        <v>1500</v>
      </c>
      <c r="F27" s="28">
        <f t="shared" si="0"/>
        <v>3000</v>
      </c>
    </row>
    <row r="28" spans="1:9" s="17" customFormat="1" ht="14.25" x14ac:dyDescent="0.2">
      <c r="A28" s="16"/>
      <c r="B28" s="20" t="s">
        <v>44</v>
      </c>
      <c r="C28" s="15" t="s">
        <v>1</v>
      </c>
      <c r="D28" s="37">
        <f>1.415*2.75</f>
        <v>3.8912500000000003</v>
      </c>
      <c r="E28" s="28">
        <v>0</v>
      </c>
      <c r="F28" s="28">
        <f t="shared" si="0"/>
        <v>0</v>
      </c>
      <c r="G28" s="8"/>
    </row>
    <row r="29" spans="1:9" s="17" customFormat="1" ht="14.25" x14ac:dyDescent="0.2">
      <c r="A29" s="16"/>
      <c r="B29" s="20" t="s">
        <v>45</v>
      </c>
      <c r="C29" s="15" t="s">
        <v>1</v>
      </c>
      <c r="D29" s="37">
        <f>1.52*2</f>
        <v>3.04</v>
      </c>
      <c r="E29" s="28">
        <v>0</v>
      </c>
      <c r="F29" s="28">
        <f t="shared" si="0"/>
        <v>0</v>
      </c>
      <c r="G29" s="8"/>
    </row>
    <row r="30" spans="1:9" ht="14.25" x14ac:dyDescent="0.2">
      <c r="A30" s="6"/>
      <c r="B30" s="43" t="s">
        <v>33</v>
      </c>
      <c r="C30" s="15"/>
      <c r="D30" s="37"/>
      <c r="E30" s="34"/>
      <c r="F30" s="28">
        <f t="shared" si="0"/>
        <v>0</v>
      </c>
    </row>
    <row r="31" spans="1:9" s="17" customFormat="1" ht="32.25" customHeight="1" x14ac:dyDescent="0.25">
      <c r="A31" s="16">
        <v>1</v>
      </c>
      <c r="B31" s="18" t="s">
        <v>35</v>
      </c>
      <c r="C31" s="15" t="s">
        <v>14</v>
      </c>
      <c r="D31" s="37">
        <v>1</v>
      </c>
      <c r="E31" s="28">
        <v>200</v>
      </c>
      <c r="F31" s="28">
        <f t="shared" si="0"/>
        <v>200</v>
      </c>
    </row>
    <row r="32" spans="1:9" s="17" customFormat="1" ht="32.25" customHeight="1" x14ac:dyDescent="0.25">
      <c r="A32" s="16"/>
      <c r="B32" s="14" t="s">
        <v>36</v>
      </c>
      <c r="C32" s="15" t="s">
        <v>14</v>
      </c>
      <c r="D32" s="37">
        <v>1</v>
      </c>
      <c r="E32" s="28">
        <v>0</v>
      </c>
      <c r="F32" s="28">
        <f t="shared" si="0"/>
        <v>0</v>
      </c>
    </row>
    <row r="33" spans="1:7" ht="26.25" customHeight="1" x14ac:dyDescent="0.2">
      <c r="A33" s="6">
        <v>2</v>
      </c>
      <c r="B33" s="18" t="s">
        <v>39</v>
      </c>
      <c r="C33" s="15" t="s">
        <v>14</v>
      </c>
      <c r="D33" s="37">
        <v>270</v>
      </c>
      <c r="E33" s="34">
        <v>20</v>
      </c>
      <c r="F33" s="28">
        <f t="shared" si="0"/>
        <v>5400</v>
      </c>
    </row>
    <row r="34" spans="1:7" ht="26.25" customHeight="1" x14ac:dyDescent="0.2">
      <c r="A34" s="6"/>
      <c r="B34" s="14" t="s">
        <v>40</v>
      </c>
      <c r="C34" s="15" t="s">
        <v>14</v>
      </c>
      <c r="D34" s="37">
        <f>D33</f>
        <v>270</v>
      </c>
      <c r="E34" s="34">
        <v>0</v>
      </c>
      <c r="F34" s="28">
        <f t="shared" si="0"/>
        <v>0</v>
      </c>
    </row>
    <row r="35" spans="1:7" ht="18.75" customHeight="1" x14ac:dyDescent="0.2">
      <c r="A35" s="6">
        <v>3</v>
      </c>
      <c r="B35" s="19" t="s">
        <v>46</v>
      </c>
      <c r="C35" s="15" t="s">
        <v>22</v>
      </c>
      <c r="D35" s="37">
        <v>2</v>
      </c>
      <c r="E35" s="34">
        <v>150</v>
      </c>
      <c r="F35" s="28">
        <f t="shared" si="0"/>
        <v>300</v>
      </c>
    </row>
    <row r="36" spans="1:7" ht="26.25" customHeight="1" x14ac:dyDescent="0.2">
      <c r="A36" s="6"/>
      <c r="B36" s="20" t="s">
        <v>47</v>
      </c>
      <c r="C36" s="15" t="s">
        <v>14</v>
      </c>
      <c r="D36" s="37">
        <f>D35</f>
        <v>2</v>
      </c>
      <c r="E36" s="34">
        <v>0</v>
      </c>
      <c r="F36" s="28">
        <f t="shared" si="0"/>
        <v>0</v>
      </c>
    </row>
    <row r="37" spans="1:7" ht="26.25" customHeight="1" x14ac:dyDescent="0.2">
      <c r="A37" s="6">
        <v>4</v>
      </c>
      <c r="B37" s="19" t="s">
        <v>55</v>
      </c>
      <c r="C37" s="15" t="s">
        <v>14</v>
      </c>
      <c r="D37" s="37">
        <v>4</v>
      </c>
      <c r="E37" s="34">
        <v>80</v>
      </c>
      <c r="F37" s="28">
        <f t="shared" si="0"/>
        <v>320</v>
      </c>
    </row>
    <row r="38" spans="1:7" ht="19.5" customHeight="1" x14ac:dyDescent="0.2">
      <c r="A38" s="6"/>
      <c r="B38" s="20" t="s">
        <v>56</v>
      </c>
      <c r="C38" s="15" t="s">
        <v>1</v>
      </c>
      <c r="D38" s="37">
        <f>0.9*0.3*4</f>
        <v>1.08</v>
      </c>
      <c r="E38" s="34">
        <v>0</v>
      </c>
      <c r="F38" s="28">
        <f t="shared" si="0"/>
        <v>0</v>
      </c>
    </row>
    <row r="39" spans="1:7" ht="14.25" x14ac:dyDescent="0.2">
      <c r="A39" s="6"/>
      <c r="B39" s="43" t="s">
        <v>34</v>
      </c>
      <c r="C39" s="15"/>
      <c r="D39" s="37"/>
      <c r="E39" s="34"/>
      <c r="F39" s="28">
        <f t="shared" si="0"/>
        <v>0</v>
      </c>
    </row>
    <row r="40" spans="1:7" s="11" customFormat="1" ht="18" customHeight="1" x14ac:dyDescent="0.2">
      <c r="A40" s="10">
        <v>1</v>
      </c>
      <c r="B40" s="42" t="s">
        <v>30</v>
      </c>
      <c r="C40" s="22" t="s">
        <v>17</v>
      </c>
      <c r="D40" s="62">
        <v>1</v>
      </c>
      <c r="E40" s="63">
        <v>2000</v>
      </c>
      <c r="F40" s="28">
        <f t="shared" si="0"/>
        <v>2000</v>
      </c>
      <c r="G40" s="8"/>
    </row>
    <row r="41" spans="1:7" ht="14.25" x14ac:dyDescent="0.2">
      <c r="A41" s="6"/>
      <c r="B41" s="14" t="s">
        <v>29</v>
      </c>
      <c r="C41" s="15" t="s">
        <v>1</v>
      </c>
      <c r="D41" s="61">
        <v>5</v>
      </c>
      <c r="E41" s="34">
        <v>0</v>
      </c>
      <c r="F41" s="28">
        <f t="shared" si="0"/>
        <v>0</v>
      </c>
    </row>
    <row r="42" spans="1:7" ht="14.25" x14ac:dyDescent="0.2">
      <c r="A42" s="6"/>
      <c r="B42" s="20" t="s">
        <v>31</v>
      </c>
      <c r="C42" s="15" t="s">
        <v>14</v>
      </c>
      <c r="D42" s="37">
        <v>100</v>
      </c>
      <c r="E42" s="34">
        <v>0</v>
      </c>
      <c r="F42" s="28">
        <f t="shared" si="0"/>
        <v>0</v>
      </c>
    </row>
    <row r="43" spans="1:7" ht="14.25" x14ac:dyDescent="0.2">
      <c r="A43" s="6">
        <v>2</v>
      </c>
      <c r="B43" s="18" t="s">
        <v>32</v>
      </c>
      <c r="C43" s="15" t="s">
        <v>17</v>
      </c>
      <c r="D43" s="61">
        <v>1</v>
      </c>
      <c r="E43" s="34">
        <v>2500</v>
      </c>
      <c r="F43" s="28">
        <f t="shared" si="0"/>
        <v>2500</v>
      </c>
    </row>
    <row r="44" spans="1:7" s="68" customFormat="1" ht="19.5" customHeight="1" thickBot="1" x14ac:dyDescent="0.3">
      <c r="A44" s="64"/>
      <c r="B44" s="65" t="s">
        <v>11</v>
      </c>
      <c r="C44" s="66"/>
      <c r="D44" s="38"/>
      <c r="E44" s="39"/>
      <c r="F44" s="67">
        <f>SUM(F6:F43)</f>
        <v>20053.5</v>
      </c>
      <c r="G44" s="8"/>
    </row>
    <row r="46" spans="1:7" ht="15" customHeight="1" x14ac:dyDescent="0.25">
      <c r="E46" s="40"/>
    </row>
    <row r="47" spans="1:7" ht="15" customHeight="1" x14ac:dyDescent="0.2">
      <c r="F47" s="46"/>
    </row>
  </sheetData>
  <autoFilter ref="A5:WUU4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2025-07-25T11:21:17Z</dcterms:modified>
</cp:coreProperties>
</file>