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DL\Desktop\"/>
    </mc:Choice>
  </mc:AlternateContent>
  <xr:revisionPtr revIDLastSave="0" documentId="13_ncr:1_{DF5BE22E-DE2A-4469-9E45-EADA837E2B7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-й підїзд" sheetId="2" r:id="rId1"/>
    <sheet name="2-й підїзд" sheetId="1" r:id="rId2"/>
    <sheet name="Графік виконання 1-й" sheetId="3" r:id="rId3"/>
    <sheet name="Графік виконання 2-й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" l="1"/>
  <c r="L22" i="2"/>
  <c r="L21" i="2"/>
  <c r="L13" i="1"/>
  <c r="L36" i="2"/>
  <c r="L34" i="2"/>
  <c r="G34" i="2"/>
  <c r="L31" i="2"/>
  <c r="L30" i="2"/>
  <c r="K30" i="2"/>
  <c r="G30" i="2"/>
  <c r="L29" i="2"/>
  <c r="L28" i="2"/>
  <c r="L27" i="2"/>
  <c r="L26" i="2"/>
  <c r="K25" i="2"/>
  <c r="L25" i="2" s="1"/>
  <c r="L24" i="2"/>
  <c r="G24" i="2"/>
  <c r="L20" i="2"/>
  <c r="L19" i="2"/>
  <c r="K19" i="2"/>
  <c r="G19" i="2"/>
  <c r="L18" i="2"/>
  <c r="L17" i="2"/>
  <c r="L16" i="2"/>
  <c r="L15" i="2"/>
  <c r="K14" i="2"/>
  <c r="L14" i="2" s="1"/>
  <c r="L13" i="2"/>
  <c r="G13" i="2"/>
  <c r="L12" i="2"/>
  <c r="L11" i="2"/>
  <c r="L10" i="2"/>
  <c r="L9" i="2"/>
  <c r="K9" i="2"/>
  <c r="L8" i="2"/>
  <c r="G8" i="2"/>
  <c r="L32" i="2" l="1"/>
  <c r="G32" i="2"/>
  <c r="G35" i="2" s="1"/>
  <c r="G36" i="2" s="1"/>
  <c r="G37" i="2" s="1"/>
  <c r="L37" i="2"/>
  <c r="L33" i="1"/>
  <c r="L37" i="1"/>
  <c r="G31" i="1"/>
  <c r="G25" i="1"/>
  <c r="G21" i="1"/>
  <c r="G14" i="1"/>
  <c r="G8" i="1"/>
  <c r="L32" i="1"/>
  <c r="L31" i="1"/>
  <c r="K31" i="1"/>
  <c r="L30" i="1"/>
  <c r="L29" i="1"/>
  <c r="L28" i="1"/>
  <c r="L27" i="1"/>
  <c r="K26" i="1"/>
  <c r="L26" i="1" s="1"/>
  <c r="L25" i="1"/>
  <c r="L22" i="1"/>
  <c r="K21" i="1"/>
  <c r="L21" i="1" s="1"/>
  <c r="K15" i="1"/>
  <c r="L15" i="1" s="1"/>
  <c r="L20" i="1"/>
  <c r="L18" i="1"/>
  <c r="L17" i="1"/>
  <c r="L16" i="1"/>
  <c r="L14" i="1"/>
  <c r="G33" i="1" l="1"/>
  <c r="G38" i="2"/>
  <c r="L38" i="1"/>
  <c r="L10" i="1"/>
  <c r="L11" i="1"/>
  <c r="L12" i="1"/>
  <c r="K9" i="1"/>
  <c r="L9" i="1" s="1"/>
  <c r="L8" i="1"/>
  <c r="L35" i="1"/>
  <c r="G35" i="1"/>
  <c r="G36" i="1" l="1"/>
  <c r="G37" i="1" l="1"/>
  <c r="G38" i="1" s="1"/>
  <c r="G39" i="1" s="1"/>
</calcChain>
</file>

<file path=xl/sharedStrings.xml><?xml version="1.0" encoding="utf-8"?>
<sst xmlns="http://schemas.openxmlformats.org/spreadsheetml/2006/main" count="210" uniqueCount="49">
  <si>
    <t>№</t>
  </si>
  <si>
    <t>Найменування</t>
  </si>
  <si>
    <t>Одн. Вим.</t>
  </si>
  <si>
    <t>Кіл-ть</t>
  </si>
  <si>
    <t>Ціна, грн</t>
  </si>
  <si>
    <t>Всього, грн</t>
  </si>
  <si>
    <t>Роботи</t>
  </si>
  <si>
    <t>Матеріали</t>
  </si>
  <si>
    <t>м2</t>
  </si>
  <si>
    <t>шт.</t>
  </si>
  <si>
    <t>Всього:</t>
  </si>
  <si>
    <t>Підготовчі/Малярні роботи</t>
  </si>
  <si>
    <t>Грунтовка глубокопроникающая Polimin АС-7 универсал-грунт 10 л</t>
  </si>
  <si>
    <t>кг.</t>
  </si>
  <si>
    <t>Шпатель 250мм</t>
  </si>
  <si>
    <t>Шпатель 100мм</t>
  </si>
  <si>
    <t>Фарба водоемульсійна Sniezka Еко біла 14 кг</t>
  </si>
  <si>
    <t>м.п</t>
  </si>
  <si>
    <t>Інші витрати</t>
  </si>
  <si>
    <t>Прибирання підїзду</t>
  </si>
  <si>
    <t>пов.</t>
  </si>
  <si>
    <t>Ганчіря</t>
  </si>
  <si>
    <t>Адміністрація обєкту</t>
  </si>
  <si>
    <t>%</t>
  </si>
  <si>
    <t>Всього роботи:</t>
  </si>
  <si>
    <t>Всього матеріали:</t>
  </si>
  <si>
    <t xml:space="preserve"> РОБОТИ + МАТЕРІАЛИ</t>
  </si>
  <si>
    <t>Київ Фасад</t>
  </si>
  <si>
    <t>Ремонт тріщин з розшиттям, монтаж склострічки, шпаклювання та фарбування</t>
  </si>
  <si>
    <t>Нанесення декоративного покриття типу баранець ширина 700мм.</t>
  </si>
  <si>
    <t>Фарбування декоративного покриття типу баранець ширина 700мм.</t>
  </si>
  <si>
    <t>Нанесення декоративного покриття типу баранець більше 700мм.</t>
  </si>
  <si>
    <t>Фарбування декоративного покриття типу баранець більше 700мм.</t>
  </si>
  <si>
    <t>Лента стеклотканная для ремонта и армирования гипсокартона 50ммх10м / Wall Tape</t>
  </si>
  <si>
    <t>л</t>
  </si>
  <si>
    <t>Наждачний папір</t>
  </si>
  <si>
    <t>KNAUF Шпатлівка НР ФІНІШ (MD), мішок 25 кг.</t>
  </si>
  <si>
    <t xml:space="preserve">Терка пластикова </t>
  </si>
  <si>
    <t>ШФ-3 25кг БІЛА фактурна штукатурка (зер 2,5мм) ФАСАД-ДЕКОР "КОРОЇД" POLIMIN (54шт./піддон)</t>
  </si>
  <si>
    <t>Ґрунтовка адгезійна тонуюча кварц-грунт АС-4 Полімін 15 кг</t>
  </si>
  <si>
    <t>Фарба Полімін AF-10 акрилова фасадна База А (14 кг/10 л)</t>
  </si>
  <si>
    <t>Малярний скотч</t>
  </si>
  <si>
    <t>Плівка відворот</t>
  </si>
  <si>
    <t>Колорант</t>
  </si>
  <si>
    <t>Валік 250мм з ручкою в зборі</t>
  </si>
  <si>
    <t>Валік 100мм з ручкою в зборі</t>
  </si>
  <si>
    <t>ЛИПЕНЬ</t>
  </si>
  <si>
    <t>Заміна або ремонт зовнішніх дверей або/та облаштування тамбурів зовнішнього входу в будівлі</t>
  </si>
  <si>
    <t>Юнацька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</si>
</sst>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2"/>
      <color rgb="FFFF0000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lef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/>
    </xf>
    <xf numFmtId="4" fontId="7" fillId="5" borderId="11" xfId="0" applyNumberFormat="1" applyFont="1" applyFill="1" applyBorder="1" applyAlignment="1">
      <alignment vertical="center" wrapText="1"/>
    </xf>
    <xf numFmtId="4" fontId="7" fillId="5" borderId="11" xfId="0" applyNumberFormat="1" applyFont="1" applyFill="1" applyBorder="1" applyAlignment="1">
      <alignment horizontal="center" vertical="center"/>
    </xf>
    <xf numFmtId="4" fontId="7" fillId="5" borderId="12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vertical="center" wrapText="1"/>
    </xf>
    <xf numFmtId="4" fontId="7" fillId="5" borderId="13" xfId="0" applyNumberFormat="1" applyFont="1" applyFill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vertical="center"/>
    </xf>
    <xf numFmtId="4" fontId="8" fillId="5" borderId="15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vertical="center"/>
    </xf>
    <xf numFmtId="4" fontId="3" fillId="7" borderId="11" xfId="0" applyNumberFormat="1" applyFont="1" applyFill="1" applyBorder="1" applyAlignment="1">
      <alignment horizontal="center" vertical="center"/>
    </xf>
    <xf numFmtId="4" fontId="4" fillId="8" borderId="14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4" fillId="6" borderId="7" xfId="0" applyNumberFormat="1" applyFont="1" applyFill="1" applyBorder="1" applyAlignment="1">
      <alignment horizontal="right" vertical="center" wrapText="1"/>
    </xf>
    <xf numFmtId="4" fontId="4" fillId="6" borderId="8" xfId="0" applyNumberFormat="1" applyFont="1" applyFill="1" applyBorder="1" applyAlignment="1">
      <alignment horizontal="right" vertical="center" wrapText="1"/>
    </xf>
    <xf numFmtId="4" fontId="4" fillId="6" borderId="17" xfId="0" applyNumberFormat="1" applyFont="1" applyFill="1" applyBorder="1" applyAlignment="1">
      <alignment horizontal="right" vertical="center" wrapText="1"/>
    </xf>
    <xf numFmtId="4" fontId="8" fillId="5" borderId="1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17" xfId="0" applyNumberFormat="1" applyFont="1" applyFill="1" applyBorder="1" applyAlignment="1">
      <alignment horizontal="right" vertical="center"/>
    </xf>
    <xf numFmtId="4" fontId="4" fillId="8" borderId="7" xfId="0" applyNumberFormat="1" applyFont="1" applyFill="1" applyBorder="1" applyAlignment="1">
      <alignment horizontal="right" vertical="center" wrapText="1"/>
    </xf>
    <xf numFmtId="4" fontId="4" fillId="8" borderId="8" xfId="0" applyNumberFormat="1" applyFont="1" applyFill="1" applyBorder="1" applyAlignment="1">
      <alignment horizontal="right" vertical="center" wrapText="1"/>
    </xf>
    <xf numFmtId="4" fontId="4" fillId="8" borderId="17" xfId="0" applyNumberFormat="1" applyFont="1" applyFill="1" applyBorder="1" applyAlignment="1">
      <alignment horizontal="right" vertical="center" wrapText="1"/>
    </xf>
    <xf numFmtId="4" fontId="8" fillId="9" borderId="18" xfId="0" applyNumberFormat="1" applyFont="1" applyFill="1" applyBorder="1" applyAlignment="1">
      <alignment horizontal="right" vertical="center"/>
    </xf>
    <xf numFmtId="4" fontId="8" fillId="9" borderId="8" xfId="0" applyNumberFormat="1" applyFont="1" applyFill="1" applyBorder="1" applyAlignment="1">
      <alignment horizontal="right" vertical="center"/>
    </xf>
    <xf numFmtId="4" fontId="8" fillId="9" borderId="17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left" vertical="center"/>
    </xf>
    <xf numFmtId="4" fontId="2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/>
    <xf numFmtId="4" fontId="13" fillId="4" borderId="20" xfId="0" applyNumberFormat="1" applyFont="1" applyFill="1" applyBorder="1" applyAlignment="1">
      <alignment horizontal="center" vertical="center"/>
    </xf>
    <xf numFmtId="4" fontId="13" fillId="4" borderId="21" xfId="0" applyNumberFormat="1" applyFont="1" applyFill="1" applyBorder="1" applyAlignment="1">
      <alignment horizontal="center" vertical="center"/>
    </xf>
    <xf numFmtId="4" fontId="13" fillId="4" borderId="22" xfId="0" applyNumberFormat="1" applyFont="1" applyFill="1" applyBorder="1" applyAlignment="1">
      <alignment horizontal="center" vertical="center"/>
    </xf>
    <xf numFmtId="4" fontId="14" fillId="10" borderId="23" xfId="0" applyNumberFormat="1" applyFont="1" applyFill="1" applyBorder="1" applyAlignment="1">
      <alignment horizontal="center" vertical="center"/>
    </xf>
    <xf numFmtId="4" fontId="14" fillId="10" borderId="14" xfId="0" applyNumberFormat="1" applyFont="1" applyFill="1" applyBorder="1" applyAlignment="1">
      <alignment horizontal="center" vertical="center"/>
    </xf>
    <xf numFmtId="4" fontId="14" fillId="10" borderId="15" xfId="0" applyNumberFormat="1" applyFont="1" applyFill="1" applyBorder="1" applyAlignment="1">
      <alignment horizontal="center" vertical="center"/>
    </xf>
    <xf numFmtId="4" fontId="13" fillId="4" borderId="24" xfId="0" applyNumberFormat="1" applyFont="1" applyFill="1" applyBorder="1" applyAlignment="1">
      <alignment horizontal="center" vertical="center"/>
    </xf>
    <xf numFmtId="4" fontId="13" fillId="4" borderId="25" xfId="0" applyNumberFormat="1" applyFont="1" applyFill="1" applyBorder="1" applyAlignment="1">
      <alignment horizontal="center" vertical="center"/>
    </xf>
    <xf numFmtId="4" fontId="13" fillId="4" borderId="26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horizontal="left" vertical="center" wrapText="1"/>
    </xf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27" xfId="0" applyNumberFormat="1" applyFont="1" applyFill="1" applyBorder="1" applyAlignment="1">
      <alignment horizontal="center" vertical="center" wrapText="1"/>
    </xf>
    <xf numFmtId="4" fontId="15" fillId="4" borderId="16" xfId="0" applyNumberFormat="1" applyFont="1" applyFill="1" applyBorder="1" applyAlignment="1">
      <alignment vertical="center"/>
    </xf>
    <xf numFmtId="4" fontId="15" fillId="4" borderId="13" xfId="0" applyNumberFormat="1" applyFont="1" applyFill="1" applyBorder="1" applyAlignment="1">
      <alignment vertical="center"/>
    </xf>
    <xf numFmtId="4" fontId="15" fillId="8" borderId="13" xfId="0" applyNumberFormat="1" applyFont="1" applyFill="1" applyBorder="1" applyAlignment="1">
      <alignment vertical="center"/>
    </xf>
    <xf numFmtId="4" fontId="15" fillId="4" borderId="27" xfId="0" applyNumberFormat="1" applyFont="1" applyFill="1" applyBorder="1" applyAlignment="1">
      <alignment vertical="center"/>
    </xf>
    <xf numFmtId="4" fontId="16" fillId="11" borderId="16" xfId="0" applyNumberFormat="1" applyFont="1" applyFill="1" applyBorder="1" applyAlignment="1">
      <alignment vertical="center"/>
    </xf>
    <xf numFmtId="4" fontId="16" fillId="11" borderId="13" xfId="0" applyNumberFormat="1" applyFont="1" applyFill="1" applyBorder="1" applyAlignment="1">
      <alignment vertical="center"/>
    </xf>
    <xf numFmtId="4" fontId="16" fillId="11" borderId="27" xfId="0" applyNumberFormat="1" applyFont="1" applyFill="1" applyBorder="1" applyAlignment="1">
      <alignment vertical="center"/>
    </xf>
    <xf numFmtId="4" fontId="17" fillId="11" borderId="16" xfId="0" applyNumberFormat="1" applyFont="1" applyFill="1" applyBorder="1" applyAlignment="1">
      <alignment vertical="center"/>
    </xf>
    <xf numFmtId="4" fontId="17" fillId="11" borderId="13" xfId="0" applyNumberFormat="1" applyFont="1" applyFill="1" applyBorder="1" applyAlignment="1">
      <alignment vertical="center"/>
    </xf>
    <xf numFmtId="4" fontId="17" fillId="11" borderId="27" xfId="0" applyNumberFormat="1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 wrapText="1"/>
    </xf>
    <xf numFmtId="4" fontId="1" fillId="8" borderId="13" xfId="0" applyNumberFormat="1" applyFont="1" applyFill="1" applyBorder="1" applyAlignment="1">
      <alignment vertical="center"/>
    </xf>
    <xf numFmtId="4" fontId="17" fillId="8" borderId="13" xfId="0" applyNumberFormat="1" applyFont="1" applyFill="1" applyBorder="1" applyAlignment="1">
      <alignment vertical="center"/>
    </xf>
    <xf numFmtId="4" fontId="17" fillId="7" borderId="13" xfId="0" applyNumberFormat="1" applyFont="1" applyFill="1" applyBorder="1" applyAlignment="1">
      <alignment vertical="center"/>
    </xf>
    <xf numFmtId="4" fontId="17" fillId="7" borderId="27" xfId="0" applyNumberFormat="1" applyFont="1" applyFill="1" applyBorder="1" applyAlignment="1">
      <alignment vertical="center"/>
    </xf>
    <xf numFmtId="4" fontId="17" fillId="4" borderId="13" xfId="0" applyNumberFormat="1" applyFont="1" applyFill="1" applyBorder="1" applyAlignment="1">
      <alignment vertical="center"/>
    </xf>
    <xf numFmtId="4" fontId="17" fillId="4" borderId="27" xfId="0" applyNumberFormat="1" applyFont="1" applyFill="1" applyBorder="1" applyAlignment="1">
      <alignment vertical="center"/>
    </xf>
    <xf numFmtId="4" fontId="17" fillId="4" borderId="16" xfId="0" applyNumberFormat="1" applyFont="1" applyFill="1" applyBorder="1" applyAlignment="1">
      <alignment vertical="center"/>
    </xf>
    <xf numFmtId="4" fontId="16" fillId="4" borderId="13" xfId="0" applyNumberFormat="1" applyFont="1" applyFill="1" applyBorder="1" applyAlignment="1">
      <alignment vertical="center"/>
    </xf>
    <xf numFmtId="4" fontId="16" fillId="4" borderId="27" xfId="0" applyNumberFormat="1" applyFont="1" applyFill="1" applyBorder="1" applyAlignment="1">
      <alignment vertical="center"/>
    </xf>
    <xf numFmtId="4" fontId="17" fillId="4" borderId="28" xfId="0" applyNumberFormat="1" applyFont="1" applyFill="1" applyBorder="1" applyAlignment="1">
      <alignment vertical="center"/>
    </xf>
    <xf numFmtId="4" fontId="17" fillId="4" borderId="29" xfId="0" applyNumberFormat="1" applyFont="1" applyFill="1" applyBorder="1" applyAlignment="1">
      <alignment vertical="center"/>
    </xf>
    <xf numFmtId="4" fontId="17" fillId="8" borderId="29" xfId="0" applyNumberFormat="1" applyFont="1" applyFill="1" applyBorder="1" applyAlignment="1">
      <alignment vertical="center"/>
    </xf>
    <xf numFmtId="4" fontId="17" fillId="4" borderId="30" xfId="0" applyNumberFormat="1" applyFont="1" applyFill="1" applyBorder="1" applyAlignment="1">
      <alignment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 wrapText="1"/>
    </xf>
    <xf numFmtId="4" fontId="2" fillId="4" borderId="29" xfId="0" applyNumberFormat="1" applyFont="1" applyFill="1" applyBorder="1" applyAlignment="1">
      <alignment horizontal="left" vertical="center" wrapText="1"/>
    </xf>
    <xf numFmtId="4" fontId="2" fillId="4" borderId="29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horizontal="center" vertical="center"/>
    </xf>
    <xf numFmtId="4" fontId="2" fillId="0" borderId="31" xfId="0" applyNumberFormat="1" applyFont="1" applyBorder="1" applyAlignment="1">
      <alignment horizontal="left" vertical="center" wrapText="1"/>
    </xf>
    <xf numFmtId="4" fontId="2" fillId="0" borderId="31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4" fontId="16" fillId="7" borderId="16" xfId="0" applyNumberFormat="1" applyFont="1" applyFill="1" applyBorder="1" applyAlignment="1">
      <alignment vertical="center"/>
    </xf>
    <xf numFmtId="4" fontId="16" fillId="7" borderId="1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0E0D-41E1-427B-AD37-A89F50D473C6}">
  <dimension ref="B3:L49"/>
  <sheetViews>
    <sheetView topLeftCell="A10" zoomScale="85" zoomScaleNormal="85" workbookViewId="0">
      <selection activeCell="F20" sqref="F20"/>
    </sheetView>
  </sheetViews>
  <sheetFormatPr defaultRowHeight="15.6" x14ac:dyDescent="0.3"/>
  <cols>
    <col min="1" max="1" width="8.88671875" style="1"/>
    <col min="2" max="2" width="3.6640625" style="2" customWidth="1"/>
    <col min="3" max="3" width="57.77734375" style="3" customWidth="1"/>
    <col min="4" max="4" width="7.33203125" style="4" customWidth="1"/>
    <col min="5" max="5" width="9.6640625" style="4" customWidth="1"/>
    <col min="6" max="6" width="12.44140625" style="4" customWidth="1"/>
    <col min="7" max="7" width="16.33203125" style="4" customWidth="1"/>
    <col min="8" max="8" width="69.88671875" style="5" customWidth="1"/>
    <col min="9" max="9" width="10.44140625" style="6" customWidth="1"/>
    <col min="10" max="11" width="9.5546875" style="6" bestFit="1" customWidth="1"/>
    <col min="12" max="12" width="14.6640625" style="6" bestFit="1" customWidth="1"/>
    <col min="13" max="255" width="8.88671875" style="1"/>
    <col min="256" max="256" width="3.6640625" style="1" customWidth="1"/>
    <col min="257" max="257" width="55.6640625" style="1" customWidth="1"/>
    <col min="258" max="258" width="7.33203125" style="1" customWidth="1"/>
    <col min="259" max="259" width="9.6640625" style="1" customWidth="1"/>
    <col min="260" max="260" width="14.5546875" style="1" bestFit="1" customWidth="1"/>
    <col min="261" max="261" width="11.6640625" style="1" customWidth="1"/>
    <col min="262" max="262" width="47.109375" style="1" bestFit="1" customWidth="1"/>
    <col min="263" max="263" width="10.44140625" style="1" customWidth="1"/>
    <col min="264" max="265" width="8.88671875" style="1"/>
    <col min="266" max="266" width="13.21875" style="1" bestFit="1" customWidth="1"/>
    <col min="267" max="511" width="8.88671875" style="1"/>
    <col min="512" max="512" width="3.6640625" style="1" customWidth="1"/>
    <col min="513" max="513" width="55.6640625" style="1" customWidth="1"/>
    <col min="514" max="514" width="7.33203125" style="1" customWidth="1"/>
    <col min="515" max="515" width="9.6640625" style="1" customWidth="1"/>
    <col min="516" max="516" width="14.5546875" style="1" bestFit="1" customWidth="1"/>
    <col min="517" max="517" width="11.6640625" style="1" customWidth="1"/>
    <col min="518" max="518" width="47.109375" style="1" bestFit="1" customWidth="1"/>
    <col min="519" max="519" width="10.44140625" style="1" customWidth="1"/>
    <col min="520" max="521" width="8.88671875" style="1"/>
    <col min="522" max="522" width="13.21875" style="1" bestFit="1" customWidth="1"/>
    <col min="523" max="767" width="8.88671875" style="1"/>
    <col min="768" max="768" width="3.6640625" style="1" customWidth="1"/>
    <col min="769" max="769" width="55.6640625" style="1" customWidth="1"/>
    <col min="770" max="770" width="7.33203125" style="1" customWidth="1"/>
    <col min="771" max="771" width="9.6640625" style="1" customWidth="1"/>
    <col min="772" max="772" width="14.5546875" style="1" bestFit="1" customWidth="1"/>
    <col min="773" max="773" width="11.6640625" style="1" customWidth="1"/>
    <col min="774" max="774" width="47.109375" style="1" bestFit="1" customWidth="1"/>
    <col min="775" max="775" width="10.44140625" style="1" customWidth="1"/>
    <col min="776" max="777" width="8.88671875" style="1"/>
    <col min="778" max="778" width="13.21875" style="1" bestFit="1" customWidth="1"/>
    <col min="779" max="1023" width="8.88671875" style="1"/>
    <col min="1024" max="1024" width="3.6640625" style="1" customWidth="1"/>
    <col min="1025" max="1025" width="55.6640625" style="1" customWidth="1"/>
    <col min="1026" max="1026" width="7.33203125" style="1" customWidth="1"/>
    <col min="1027" max="1027" width="9.6640625" style="1" customWidth="1"/>
    <col min="1028" max="1028" width="14.5546875" style="1" bestFit="1" customWidth="1"/>
    <col min="1029" max="1029" width="11.6640625" style="1" customWidth="1"/>
    <col min="1030" max="1030" width="47.109375" style="1" bestFit="1" customWidth="1"/>
    <col min="1031" max="1031" width="10.44140625" style="1" customWidth="1"/>
    <col min="1032" max="1033" width="8.88671875" style="1"/>
    <col min="1034" max="1034" width="13.21875" style="1" bestFit="1" customWidth="1"/>
    <col min="1035" max="1279" width="8.88671875" style="1"/>
    <col min="1280" max="1280" width="3.6640625" style="1" customWidth="1"/>
    <col min="1281" max="1281" width="55.6640625" style="1" customWidth="1"/>
    <col min="1282" max="1282" width="7.33203125" style="1" customWidth="1"/>
    <col min="1283" max="1283" width="9.6640625" style="1" customWidth="1"/>
    <col min="1284" max="1284" width="14.5546875" style="1" bestFit="1" customWidth="1"/>
    <col min="1285" max="1285" width="11.6640625" style="1" customWidth="1"/>
    <col min="1286" max="1286" width="47.109375" style="1" bestFit="1" customWidth="1"/>
    <col min="1287" max="1287" width="10.44140625" style="1" customWidth="1"/>
    <col min="1288" max="1289" width="8.88671875" style="1"/>
    <col min="1290" max="1290" width="13.21875" style="1" bestFit="1" customWidth="1"/>
    <col min="1291" max="1535" width="8.88671875" style="1"/>
    <col min="1536" max="1536" width="3.6640625" style="1" customWidth="1"/>
    <col min="1537" max="1537" width="55.6640625" style="1" customWidth="1"/>
    <col min="1538" max="1538" width="7.33203125" style="1" customWidth="1"/>
    <col min="1539" max="1539" width="9.6640625" style="1" customWidth="1"/>
    <col min="1540" max="1540" width="14.5546875" style="1" bestFit="1" customWidth="1"/>
    <col min="1541" max="1541" width="11.6640625" style="1" customWidth="1"/>
    <col min="1542" max="1542" width="47.109375" style="1" bestFit="1" customWidth="1"/>
    <col min="1543" max="1543" width="10.44140625" style="1" customWidth="1"/>
    <col min="1544" max="1545" width="8.88671875" style="1"/>
    <col min="1546" max="1546" width="13.21875" style="1" bestFit="1" customWidth="1"/>
    <col min="1547" max="1791" width="8.88671875" style="1"/>
    <col min="1792" max="1792" width="3.6640625" style="1" customWidth="1"/>
    <col min="1793" max="1793" width="55.6640625" style="1" customWidth="1"/>
    <col min="1794" max="1794" width="7.33203125" style="1" customWidth="1"/>
    <col min="1795" max="1795" width="9.6640625" style="1" customWidth="1"/>
    <col min="1796" max="1796" width="14.5546875" style="1" bestFit="1" customWidth="1"/>
    <col min="1797" max="1797" width="11.6640625" style="1" customWidth="1"/>
    <col min="1798" max="1798" width="47.109375" style="1" bestFit="1" customWidth="1"/>
    <col min="1799" max="1799" width="10.44140625" style="1" customWidth="1"/>
    <col min="1800" max="1801" width="8.88671875" style="1"/>
    <col min="1802" max="1802" width="13.21875" style="1" bestFit="1" customWidth="1"/>
    <col min="1803" max="2047" width="8.88671875" style="1"/>
    <col min="2048" max="2048" width="3.6640625" style="1" customWidth="1"/>
    <col min="2049" max="2049" width="55.6640625" style="1" customWidth="1"/>
    <col min="2050" max="2050" width="7.33203125" style="1" customWidth="1"/>
    <col min="2051" max="2051" width="9.6640625" style="1" customWidth="1"/>
    <col min="2052" max="2052" width="14.5546875" style="1" bestFit="1" customWidth="1"/>
    <col min="2053" max="2053" width="11.6640625" style="1" customWidth="1"/>
    <col min="2054" max="2054" width="47.109375" style="1" bestFit="1" customWidth="1"/>
    <col min="2055" max="2055" width="10.44140625" style="1" customWidth="1"/>
    <col min="2056" max="2057" width="8.88671875" style="1"/>
    <col min="2058" max="2058" width="13.21875" style="1" bestFit="1" customWidth="1"/>
    <col min="2059" max="2303" width="8.88671875" style="1"/>
    <col min="2304" max="2304" width="3.6640625" style="1" customWidth="1"/>
    <col min="2305" max="2305" width="55.6640625" style="1" customWidth="1"/>
    <col min="2306" max="2306" width="7.33203125" style="1" customWidth="1"/>
    <col min="2307" max="2307" width="9.6640625" style="1" customWidth="1"/>
    <col min="2308" max="2308" width="14.5546875" style="1" bestFit="1" customWidth="1"/>
    <col min="2309" max="2309" width="11.6640625" style="1" customWidth="1"/>
    <col min="2310" max="2310" width="47.109375" style="1" bestFit="1" customWidth="1"/>
    <col min="2311" max="2311" width="10.44140625" style="1" customWidth="1"/>
    <col min="2312" max="2313" width="8.88671875" style="1"/>
    <col min="2314" max="2314" width="13.21875" style="1" bestFit="1" customWidth="1"/>
    <col min="2315" max="2559" width="8.88671875" style="1"/>
    <col min="2560" max="2560" width="3.6640625" style="1" customWidth="1"/>
    <col min="2561" max="2561" width="55.6640625" style="1" customWidth="1"/>
    <col min="2562" max="2562" width="7.33203125" style="1" customWidth="1"/>
    <col min="2563" max="2563" width="9.6640625" style="1" customWidth="1"/>
    <col min="2564" max="2564" width="14.5546875" style="1" bestFit="1" customWidth="1"/>
    <col min="2565" max="2565" width="11.6640625" style="1" customWidth="1"/>
    <col min="2566" max="2566" width="47.109375" style="1" bestFit="1" customWidth="1"/>
    <col min="2567" max="2567" width="10.44140625" style="1" customWidth="1"/>
    <col min="2568" max="2569" width="8.88671875" style="1"/>
    <col min="2570" max="2570" width="13.21875" style="1" bestFit="1" customWidth="1"/>
    <col min="2571" max="2815" width="8.88671875" style="1"/>
    <col min="2816" max="2816" width="3.6640625" style="1" customWidth="1"/>
    <col min="2817" max="2817" width="55.6640625" style="1" customWidth="1"/>
    <col min="2818" max="2818" width="7.33203125" style="1" customWidth="1"/>
    <col min="2819" max="2819" width="9.6640625" style="1" customWidth="1"/>
    <col min="2820" max="2820" width="14.5546875" style="1" bestFit="1" customWidth="1"/>
    <col min="2821" max="2821" width="11.6640625" style="1" customWidth="1"/>
    <col min="2822" max="2822" width="47.109375" style="1" bestFit="1" customWidth="1"/>
    <col min="2823" max="2823" width="10.44140625" style="1" customWidth="1"/>
    <col min="2824" max="2825" width="8.88671875" style="1"/>
    <col min="2826" max="2826" width="13.21875" style="1" bestFit="1" customWidth="1"/>
    <col min="2827" max="3071" width="8.88671875" style="1"/>
    <col min="3072" max="3072" width="3.6640625" style="1" customWidth="1"/>
    <col min="3073" max="3073" width="55.6640625" style="1" customWidth="1"/>
    <col min="3074" max="3074" width="7.33203125" style="1" customWidth="1"/>
    <col min="3075" max="3075" width="9.6640625" style="1" customWidth="1"/>
    <col min="3076" max="3076" width="14.5546875" style="1" bestFit="1" customWidth="1"/>
    <col min="3077" max="3077" width="11.6640625" style="1" customWidth="1"/>
    <col min="3078" max="3078" width="47.109375" style="1" bestFit="1" customWidth="1"/>
    <col min="3079" max="3079" width="10.44140625" style="1" customWidth="1"/>
    <col min="3080" max="3081" width="8.88671875" style="1"/>
    <col min="3082" max="3082" width="13.21875" style="1" bestFit="1" customWidth="1"/>
    <col min="3083" max="3327" width="8.88671875" style="1"/>
    <col min="3328" max="3328" width="3.6640625" style="1" customWidth="1"/>
    <col min="3329" max="3329" width="55.6640625" style="1" customWidth="1"/>
    <col min="3330" max="3330" width="7.33203125" style="1" customWidth="1"/>
    <col min="3331" max="3331" width="9.6640625" style="1" customWidth="1"/>
    <col min="3332" max="3332" width="14.5546875" style="1" bestFit="1" customWidth="1"/>
    <col min="3333" max="3333" width="11.6640625" style="1" customWidth="1"/>
    <col min="3334" max="3334" width="47.109375" style="1" bestFit="1" customWidth="1"/>
    <col min="3335" max="3335" width="10.44140625" style="1" customWidth="1"/>
    <col min="3336" max="3337" width="8.88671875" style="1"/>
    <col min="3338" max="3338" width="13.21875" style="1" bestFit="1" customWidth="1"/>
    <col min="3339" max="3583" width="8.88671875" style="1"/>
    <col min="3584" max="3584" width="3.6640625" style="1" customWidth="1"/>
    <col min="3585" max="3585" width="55.6640625" style="1" customWidth="1"/>
    <col min="3586" max="3586" width="7.33203125" style="1" customWidth="1"/>
    <col min="3587" max="3587" width="9.6640625" style="1" customWidth="1"/>
    <col min="3588" max="3588" width="14.5546875" style="1" bestFit="1" customWidth="1"/>
    <col min="3589" max="3589" width="11.6640625" style="1" customWidth="1"/>
    <col min="3590" max="3590" width="47.109375" style="1" bestFit="1" customWidth="1"/>
    <col min="3591" max="3591" width="10.44140625" style="1" customWidth="1"/>
    <col min="3592" max="3593" width="8.88671875" style="1"/>
    <col min="3594" max="3594" width="13.21875" style="1" bestFit="1" customWidth="1"/>
    <col min="3595" max="3839" width="8.88671875" style="1"/>
    <col min="3840" max="3840" width="3.6640625" style="1" customWidth="1"/>
    <col min="3841" max="3841" width="55.6640625" style="1" customWidth="1"/>
    <col min="3842" max="3842" width="7.33203125" style="1" customWidth="1"/>
    <col min="3843" max="3843" width="9.6640625" style="1" customWidth="1"/>
    <col min="3844" max="3844" width="14.5546875" style="1" bestFit="1" customWidth="1"/>
    <col min="3845" max="3845" width="11.6640625" style="1" customWidth="1"/>
    <col min="3846" max="3846" width="47.109375" style="1" bestFit="1" customWidth="1"/>
    <col min="3847" max="3847" width="10.44140625" style="1" customWidth="1"/>
    <col min="3848" max="3849" width="8.88671875" style="1"/>
    <col min="3850" max="3850" width="13.21875" style="1" bestFit="1" customWidth="1"/>
    <col min="3851" max="4095" width="8.88671875" style="1"/>
    <col min="4096" max="4096" width="3.6640625" style="1" customWidth="1"/>
    <col min="4097" max="4097" width="55.6640625" style="1" customWidth="1"/>
    <col min="4098" max="4098" width="7.33203125" style="1" customWidth="1"/>
    <col min="4099" max="4099" width="9.6640625" style="1" customWidth="1"/>
    <col min="4100" max="4100" width="14.5546875" style="1" bestFit="1" customWidth="1"/>
    <col min="4101" max="4101" width="11.6640625" style="1" customWidth="1"/>
    <col min="4102" max="4102" width="47.109375" style="1" bestFit="1" customWidth="1"/>
    <col min="4103" max="4103" width="10.44140625" style="1" customWidth="1"/>
    <col min="4104" max="4105" width="8.88671875" style="1"/>
    <col min="4106" max="4106" width="13.21875" style="1" bestFit="1" customWidth="1"/>
    <col min="4107" max="4351" width="8.88671875" style="1"/>
    <col min="4352" max="4352" width="3.6640625" style="1" customWidth="1"/>
    <col min="4353" max="4353" width="55.6640625" style="1" customWidth="1"/>
    <col min="4354" max="4354" width="7.33203125" style="1" customWidth="1"/>
    <col min="4355" max="4355" width="9.6640625" style="1" customWidth="1"/>
    <col min="4356" max="4356" width="14.5546875" style="1" bestFit="1" customWidth="1"/>
    <col min="4357" max="4357" width="11.6640625" style="1" customWidth="1"/>
    <col min="4358" max="4358" width="47.109375" style="1" bestFit="1" customWidth="1"/>
    <col min="4359" max="4359" width="10.44140625" style="1" customWidth="1"/>
    <col min="4360" max="4361" width="8.88671875" style="1"/>
    <col min="4362" max="4362" width="13.21875" style="1" bestFit="1" customWidth="1"/>
    <col min="4363" max="4607" width="8.88671875" style="1"/>
    <col min="4608" max="4608" width="3.6640625" style="1" customWidth="1"/>
    <col min="4609" max="4609" width="55.6640625" style="1" customWidth="1"/>
    <col min="4610" max="4610" width="7.33203125" style="1" customWidth="1"/>
    <col min="4611" max="4611" width="9.6640625" style="1" customWidth="1"/>
    <col min="4612" max="4612" width="14.5546875" style="1" bestFit="1" customWidth="1"/>
    <col min="4613" max="4613" width="11.6640625" style="1" customWidth="1"/>
    <col min="4614" max="4614" width="47.109375" style="1" bestFit="1" customWidth="1"/>
    <col min="4615" max="4615" width="10.44140625" style="1" customWidth="1"/>
    <col min="4616" max="4617" width="8.88671875" style="1"/>
    <col min="4618" max="4618" width="13.21875" style="1" bestFit="1" customWidth="1"/>
    <col min="4619" max="4863" width="8.88671875" style="1"/>
    <col min="4864" max="4864" width="3.6640625" style="1" customWidth="1"/>
    <col min="4865" max="4865" width="55.6640625" style="1" customWidth="1"/>
    <col min="4866" max="4866" width="7.33203125" style="1" customWidth="1"/>
    <col min="4867" max="4867" width="9.6640625" style="1" customWidth="1"/>
    <col min="4868" max="4868" width="14.5546875" style="1" bestFit="1" customWidth="1"/>
    <col min="4869" max="4869" width="11.6640625" style="1" customWidth="1"/>
    <col min="4870" max="4870" width="47.109375" style="1" bestFit="1" customWidth="1"/>
    <col min="4871" max="4871" width="10.44140625" style="1" customWidth="1"/>
    <col min="4872" max="4873" width="8.88671875" style="1"/>
    <col min="4874" max="4874" width="13.21875" style="1" bestFit="1" customWidth="1"/>
    <col min="4875" max="5119" width="8.88671875" style="1"/>
    <col min="5120" max="5120" width="3.6640625" style="1" customWidth="1"/>
    <col min="5121" max="5121" width="55.6640625" style="1" customWidth="1"/>
    <col min="5122" max="5122" width="7.33203125" style="1" customWidth="1"/>
    <col min="5123" max="5123" width="9.6640625" style="1" customWidth="1"/>
    <col min="5124" max="5124" width="14.5546875" style="1" bestFit="1" customWidth="1"/>
    <col min="5125" max="5125" width="11.6640625" style="1" customWidth="1"/>
    <col min="5126" max="5126" width="47.109375" style="1" bestFit="1" customWidth="1"/>
    <col min="5127" max="5127" width="10.44140625" style="1" customWidth="1"/>
    <col min="5128" max="5129" width="8.88671875" style="1"/>
    <col min="5130" max="5130" width="13.21875" style="1" bestFit="1" customWidth="1"/>
    <col min="5131" max="5375" width="8.88671875" style="1"/>
    <col min="5376" max="5376" width="3.6640625" style="1" customWidth="1"/>
    <col min="5377" max="5377" width="55.6640625" style="1" customWidth="1"/>
    <col min="5378" max="5378" width="7.33203125" style="1" customWidth="1"/>
    <col min="5379" max="5379" width="9.6640625" style="1" customWidth="1"/>
    <col min="5380" max="5380" width="14.5546875" style="1" bestFit="1" customWidth="1"/>
    <col min="5381" max="5381" width="11.6640625" style="1" customWidth="1"/>
    <col min="5382" max="5382" width="47.109375" style="1" bestFit="1" customWidth="1"/>
    <col min="5383" max="5383" width="10.44140625" style="1" customWidth="1"/>
    <col min="5384" max="5385" width="8.88671875" style="1"/>
    <col min="5386" max="5386" width="13.21875" style="1" bestFit="1" customWidth="1"/>
    <col min="5387" max="5631" width="8.88671875" style="1"/>
    <col min="5632" max="5632" width="3.6640625" style="1" customWidth="1"/>
    <col min="5633" max="5633" width="55.6640625" style="1" customWidth="1"/>
    <col min="5634" max="5634" width="7.33203125" style="1" customWidth="1"/>
    <col min="5635" max="5635" width="9.6640625" style="1" customWidth="1"/>
    <col min="5636" max="5636" width="14.5546875" style="1" bestFit="1" customWidth="1"/>
    <col min="5637" max="5637" width="11.6640625" style="1" customWidth="1"/>
    <col min="5638" max="5638" width="47.109375" style="1" bestFit="1" customWidth="1"/>
    <col min="5639" max="5639" width="10.44140625" style="1" customWidth="1"/>
    <col min="5640" max="5641" width="8.88671875" style="1"/>
    <col min="5642" max="5642" width="13.21875" style="1" bestFit="1" customWidth="1"/>
    <col min="5643" max="5887" width="8.88671875" style="1"/>
    <col min="5888" max="5888" width="3.6640625" style="1" customWidth="1"/>
    <col min="5889" max="5889" width="55.6640625" style="1" customWidth="1"/>
    <col min="5890" max="5890" width="7.33203125" style="1" customWidth="1"/>
    <col min="5891" max="5891" width="9.6640625" style="1" customWidth="1"/>
    <col min="5892" max="5892" width="14.5546875" style="1" bestFit="1" customWidth="1"/>
    <col min="5893" max="5893" width="11.6640625" style="1" customWidth="1"/>
    <col min="5894" max="5894" width="47.109375" style="1" bestFit="1" customWidth="1"/>
    <col min="5895" max="5895" width="10.44140625" style="1" customWidth="1"/>
    <col min="5896" max="5897" width="8.88671875" style="1"/>
    <col min="5898" max="5898" width="13.21875" style="1" bestFit="1" customWidth="1"/>
    <col min="5899" max="6143" width="8.88671875" style="1"/>
    <col min="6144" max="6144" width="3.6640625" style="1" customWidth="1"/>
    <col min="6145" max="6145" width="55.6640625" style="1" customWidth="1"/>
    <col min="6146" max="6146" width="7.33203125" style="1" customWidth="1"/>
    <col min="6147" max="6147" width="9.6640625" style="1" customWidth="1"/>
    <col min="6148" max="6148" width="14.5546875" style="1" bestFit="1" customWidth="1"/>
    <col min="6149" max="6149" width="11.6640625" style="1" customWidth="1"/>
    <col min="6150" max="6150" width="47.109375" style="1" bestFit="1" customWidth="1"/>
    <col min="6151" max="6151" width="10.44140625" style="1" customWidth="1"/>
    <col min="6152" max="6153" width="8.88671875" style="1"/>
    <col min="6154" max="6154" width="13.21875" style="1" bestFit="1" customWidth="1"/>
    <col min="6155" max="6399" width="8.88671875" style="1"/>
    <col min="6400" max="6400" width="3.6640625" style="1" customWidth="1"/>
    <col min="6401" max="6401" width="55.6640625" style="1" customWidth="1"/>
    <col min="6402" max="6402" width="7.33203125" style="1" customWidth="1"/>
    <col min="6403" max="6403" width="9.6640625" style="1" customWidth="1"/>
    <col min="6404" max="6404" width="14.5546875" style="1" bestFit="1" customWidth="1"/>
    <col min="6405" max="6405" width="11.6640625" style="1" customWidth="1"/>
    <col min="6406" max="6406" width="47.109375" style="1" bestFit="1" customWidth="1"/>
    <col min="6407" max="6407" width="10.44140625" style="1" customWidth="1"/>
    <col min="6408" max="6409" width="8.88671875" style="1"/>
    <col min="6410" max="6410" width="13.21875" style="1" bestFit="1" customWidth="1"/>
    <col min="6411" max="6655" width="8.88671875" style="1"/>
    <col min="6656" max="6656" width="3.6640625" style="1" customWidth="1"/>
    <col min="6657" max="6657" width="55.6640625" style="1" customWidth="1"/>
    <col min="6658" max="6658" width="7.33203125" style="1" customWidth="1"/>
    <col min="6659" max="6659" width="9.6640625" style="1" customWidth="1"/>
    <col min="6660" max="6660" width="14.5546875" style="1" bestFit="1" customWidth="1"/>
    <col min="6661" max="6661" width="11.6640625" style="1" customWidth="1"/>
    <col min="6662" max="6662" width="47.109375" style="1" bestFit="1" customWidth="1"/>
    <col min="6663" max="6663" width="10.44140625" style="1" customWidth="1"/>
    <col min="6664" max="6665" width="8.88671875" style="1"/>
    <col min="6666" max="6666" width="13.21875" style="1" bestFit="1" customWidth="1"/>
    <col min="6667" max="6911" width="8.88671875" style="1"/>
    <col min="6912" max="6912" width="3.6640625" style="1" customWidth="1"/>
    <col min="6913" max="6913" width="55.6640625" style="1" customWidth="1"/>
    <col min="6914" max="6914" width="7.33203125" style="1" customWidth="1"/>
    <col min="6915" max="6915" width="9.6640625" style="1" customWidth="1"/>
    <col min="6916" max="6916" width="14.5546875" style="1" bestFit="1" customWidth="1"/>
    <col min="6917" max="6917" width="11.6640625" style="1" customWidth="1"/>
    <col min="6918" max="6918" width="47.109375" style="1" bestFit="1" customWidth="1"/>
    <col min="6919" max="6919" width="10.44140625" style="1" customWidth="1"/>
    <col min="6920" max="6921" width="8.88671875" style="1"/>
    <col min="6922" max="6922" width="13.21875" style="1" bestFit="1" customWidth="1"/>
    <col min="6923" max="7167" width="8.88671875" style="1"/>
    <col min="7168" max="7168" width="3.6640625" style="1" customWidth="1"/>
    <col min="7169" max="7169" width="55.6640625" style="1" customWidth="1"/>
    <col min="7170" max="7170" width="7.33203125" style="1" customWidth="1"/>
    <col min="7171" max="7171" width="9.6640625" style="1" customWidth="1"/>
    <col min="7172" max="7172" width="14.5546875" style="1" bestFit="1" customWidth="1"/>
    <col min="7173" max="7173" width="11.6640625" style="1" customWidth="1"/>
    <col min="7174" max="7174" width="47.109375" style="1" bestFit="1" customWidth="1"/>
    <col min="7175" max="7175" width="10.44140625" style="1" customWidth="1"/>
    <col min="7176" max="7177" width="8.88671875" style="1"/>
    <col min="7178" max="7178" width="13.21875" style="1" bestFit="1" customWidth="1"/>
    <col min="7179" max="7423" width="8.88671875" style="1"/>
    <col min="7424" max="7424" width="3.6640625" style="1" customWidth="1"/>
    <col min="7425" max="7425" width="55.6640625" style="1" customWidth="1"/>
    <col min="7426" max="7426" width="7.33203125" style="1" customWidth="1"/>
    <col min="7427" max="7427" width="9.6640625" style="1" customWidth="1"/>
    <col min="7428" max="7428" width="14.5546875" style="1" bestFit="1" customWidth="1"/>
    <col min="7429" max="7429" width="11.6640625" style="1" customWidth="1"/>
    <col min="7430" max="7430" width="47.109375" style="1" bestFit="1" customWidth="1"/>
    <col min="7431" max="7431" width="10.44140625" style="1" customWidth="1"/>
    <col min="7432" max="7433" width="8.88671875" style="1"/>
    <col min="7434" max="7434" width="13.21875" style="1" bestFit="1" customWidth="1"/>
    <col min="7435" max="7679" width="8.88671875" style="1"/>
    <col min="7680" max="7680" width="3.6640625" style="1" customWidth="1"/>
    <col min="7681" max="7681" width="55.6640625" style="1" customWidth="1"/>
    <col min="7682" max="7682" width="7.33203125" style="1" customWidth="1"/>
    <col min="7683" max="7683" width="9.6640625" style="1" customWidth="1"/>
    <col min="7684" max="7684" width="14.5546875" style="1" bestFit="1" customWidth="1"/>
    <col min="7685" max="7685" width="11.6640625" style="1" customWidth="1"/>
    <col min="7686" max="7686" width="47.109375" style="1" bestFit="1" customWidth="1"/>
    <col min="7687" max="7687" width="10.44140625" style="1" customWidth="1"/>
    <col min="7688" max="7689" width="8.88671875" style="1"/>
    <col min="7690" max="7690" width="13.21875" style="1" bestFit="1" customWidth="1"/>
    <col min="7691" max="7935" width="8.88671875" style="1"/>
    <col min="7936" max="7936" width="3.6640625" style="1" customWidth="1"/>
    <col min="7937" max="7937" width="55.6640625" style="1" customWidth="1"/>
    <col min="7938" max="7938" width="7.33203125" style="1" customWidth="1"/>
    <col min="7939" max="7939" width="9.6640625" style="1" customWidth="1"/>
    <col min="7940" max="7940" width="14.5546875" style="1" bestFit="1" customWidth="1"/>
    <col min="7941" max="7941" width="11.6640625" style="1" customWidth="1"/>
    <col min="7942" max="7942" width="47.109375" style="1" bestFit="1" customWidth="1"/>
    <col min="7943" max="7943" width="10.44140625" style="1" customWidth="1"/>
    <col min="7944" max="7945" width="8.88671875" style="1"/>
    <col min="7946" max="7946" width="13.21875" style="1" bestFit="1" customWidth="1"/>
    <col min="7947" max="8191" width="8.88671875" style="1"/>
    <col min="8192" max="8192" width="3.6640625" style="1" customWidth="1"/>
    <col min="8193" max="8193" width="55.6640625" style="1" customWidth="1"/>
    <col min="8194" max="8194" width="7.33203125" style="1" customWidth="1"/>
    <col min="8195" max="8195" width="9.6640625" style="1" customWidth="1"/>
    <col min="8196" max="8196" width="14.5546875" style="1" bestFit="1" customWidth="1"/>
    <col min="8197" max="8197" width="11.6640625" style="1" customWidth="1"/>
    <col min="8198" max="8198" width="47.109375" style="1" bestFit="1" customWidth="1"/>
    <col min="8199" max="8199" width="10.44140625" style="1" customWidth="1"/>
    <col min="8200" max="8201" width="8.88671875" style="1"/>
    <col min="8202" max="8202" width="13.21875" style="1" bestFit="1" customWidth="1"/>
    <col min="8203" max="8447" width="8.88671875" style="1"/>
    <col min="8448" max="8448" width="3.6640625" style="1" customWidth="1"/>
    <col min="8449" max="8449" width="55.6640625" style="1" customWidth="1"/>
    <col min="8450" max="8450" width="7.33203125" style="1" customWidth="1"/>
    <col min="8451" max="8451" width="9.6640625" style="1" customWidth="1"/>
    <col min="8452" max="8452" width="14.5546875" style="1" bestFit="1" customWidth="1"/>
    <col min="8453" max="8453" width="11.6640625" style="1" customWidth="1"/>
    <col min="8454" max="8454" width="47.109375" style="1" bestFit="1" customWidth="1"/>
    <col min="8455" max="8455" width="10.44140625" style="1" customWidth="1"/>
    <col min="8456" max="8457" width="8.88671875" style="1"/>
    <col min="8458" max="8458" width="13.21875" style="1" bestFit="1" customWidth="1"/>
    <col min="8459" max="8703" width="8.88671875" style="1"/>
    <col min="8704" max="8704" width="3.6640625" style="1" customWidth="1"/>
    <col min="8705" max="8705" width="55.6640625" style="1" customWidth="1"/>
    <col min="8706" max="8706" width="7.33203125" style="1" customWidth="1"/>
    <col min="8707" max="8707" width="9.6640625" style="1" customWidth="1"/>
    <col min="8708" max="8708" width="14.5546875" style="1" bestFit="1" customWidth="1"/>
    <col min="8709" max="8709" width="11.6640625" style="1" customWidth="1"/>
    <col min="8710" max="8710" width="47.109375" style="1" bestFit="1" customWidth="1"/>
    <col min="8711" max="8711" width="10.44140625" style="1" customWidth="1"/>
    <col min="8712" max="8713" width="8.88671875" style="1"/>
    <col min="8714" max="8714" width="13.21875" style="1" bestFit="1" customWidth="1"/>
    <col min="8715" max="8959" width="8.88671875" style="1"/>
    <col min="8960" max="8960" width="3.6640625" style="1" customWidth="1"/>
    <col min="8961" max="8961" width="55.6640625" style="1" customWidth="1"/>
    <col min="8962" max="8962" width="7.33203125" style="1" customWidth="1"/>
    <col min="8963" max="8963" width="9.6640625" style="1" customWidth="1"/>
    <col min="8964" max="8964" width="14.5546875" style="1" bestFit="1" customWidth="1"/>
    <col min="8965" max="8965" width="11.6640625" style="1" customWidth="1"/>
    <col min="8966" max="8966" width="47.109375" style="1" bestFit="1" customWidth="1"/>
    <col min="8967" max="8967" width="10.44140625" style="1" customWidth="1"/>
    <col min="8968" max="8969" width="8.88671875" style="1"/>
    <col min="8970" max="8970" width="13.21875" style="1" bestFit="1" customWidth="1"/>
    <col min="8971" max="9215" width="8.88671875" style="1"/>
    <col min="9216" max="9216" width="3.6640625" style="1" customWidth="1"/>
    <col min="9217" max="9217" width="55.6640625" style="1" customWidth="1"/>
    <col min="9218" max="9218" width="7.33203125" style="1" customWidth="1"/>
    <col min="9219" max="9219" width="9.6640625" style="1" customWidth="1"/>
    <col min="9220" max="9220" width="14.5546875" style="1" bestFit="1" customWidth="1"/>
    <col min="9221" max="9221" width="11.6640625" style="1" customWidth="1"/>
    <col min="9222" max="9222" width="47.109375" style="1" bestFit="1" customWidth="1"/>
    <col min="9223" max="9223" width="10.44140625" style="1" customWidth="1"/>
    <col min="9224" max="9225" width="8.88671875" style="1"/>
    <col min="9226" max="9226" width="13.21875" style="1" bestFit="1" customWidth="1"/>
    <col min="9227" max="9471" width="8.88671875" style="1"/>
    <col min="9472" max="9472" width="3.6640625" style="1" customWidth="1"/>
    <col min="9473" max="9473" width="55.6640625" style="1" customWidth="1"/>
    <col min="9474" max="9474" width="7.33203125" style="1" customWidth="1"/>
    <col min="9475" max="9475" width="9.6640625" style="1" customWidth="1"/>
    <col min="9476" max="9476" width="14.5546875" style="1" bestFit="1" customWidth="1"/>
    <col min="9477" max="9477" width="11.6640625" style="1" customWidth="1"/>
    <col min="9478" max="9478" width="47.109375" style="1" bestFit="1" customWidth="1"/>
    <col min="9479" max="9479" width="10.44140625" style="1" customWidth="1"/>
    <col min="9480" max="9481" width="8.88671875" style="1"/>
    <col min="9482" max="9482" width="13.21875" style="1" bestFit="1" customWidth="1"/>
    <col min="9483" max="9727" width="8.88671875" style="1"/>
    <col min="9728" max="9728" width="3.6640625" style="1" customWidth="1"/>
    <col min="9729" max="9729" width="55.6640625" style="1" customWidth="1"/>
    <col min="9730" max="9730" width="7.33203125" style="1" customWidth="1"/>
    <col min="9731" max="9731" width="9.6640625" style="1" customWidth="1"/>
    <col min="9732" max="9732" width="14.5546875" style="1" bestFit="1" customWidth="1"/>
    <col min="9733" max="9733" width="11.6640625" style="1" customWidth="1"/>
    <col min="9734" max="9734" width="47.109375" style="1" bestFit="1" customWidth="1"/>
    <col min="9735" max="9735" width="10.44140625" style="1" customWidth="1"/>
    <col min="9736" max="9737" width="8.88671875" style="1"/>
    <col min="9738" max="9738" width="13.21875" style="1" bestFit="1" customWidth="1"/>
    <col min="9739" max="9983" width="8.88671875" style="1"/>
    <col min="9984" max="9984" width="3.6640625" style="1" customWidth="1"/>
    <col min="9985" max="9985" width="55.6640625" style="1" customWidth="1"/>
    <col min="9986" max="9986" width="7.33203125" style="1" customWidth="1"/>
    <col min="9987" max="9987" width="9.6640625" style="1" customWidth="1"/>
    <col min="9988" max="9988" width="14.5546875" style="1" bestFit="1" customWidth="1"/>
    <col min="9989" max="9989" width="11.6640625" style="1" customWidth="1"/>
    <col min="9990" max="9990" width="47.109375" style="1" bestFit="1" customWidth="1"/>
    <col min="9991" max="9991" width="10.44140625" style="1" customWidth="1"/>
    <col min="9992" max="9993" width="8.88671875" style="1"/>
    <col min="9994" max="9994" width="13.21875" style="1" bestFit="1" customWidth="1"/>
    <col min="9995" max="10239" width="8.88671875" style="1"/>
    <col min="10240" max="10240" width="3.6640625" style="1" customWidth="1"/>
    <col min="10241" max="10241" width="55.6640625" style="1" customWidth="1"/>
    <col min="10242" max="10242" width="7.33203125" style="1" customWidth="1"/>
    <col min="10243" max="10243" width="9.6640625" style="1" customWidth="1"/>
    <col min="10244" max="10244" width="14.5546875" style="1" bestFit="1" customWidth="1"/>
    <col min="10245" max="10245" width="11.6640625" style="1" customWidth="1"/>
    <col min="10246" max="10246" width="47.109375" style="1" bestFit="1" customWidth="1"/>
    <col min="10247" max="10247" width="10.44140625" style="1" customWidth="1"/>
    <col min="10248" max="10249" width="8.88671875" style="1"/>
    <col min="10250" max="10250" width="13.21875" style="1" bestFit="1" customWidth="1"/>
    <col min="10251" max="10495" width="8.88671875" style="1"/>
    <col min="10496" max="10496" width="3.6640625" style="1" customWidth="1"/>
    <col min="10497" max="10497" width="55.6640625" style="1" customWidth="1"/>
    <col min="10498" max="10498" width="7.33203125" style="1" customWidth="1"/>
    <col min="10499" max="10499" width="9.6640625" style="1" customWidth="1"/>
    <col min="10500" max="10500" width="14.5546875" style="1" bestFit="1" customWidth="1"/>
    <col min="10501" max="10501" width="11.6640625" style="1" customWidth="1"/>
    <col min="10502" max="10502" width="47.109375" style="1" bestFit="1" customWidth="1"/>
    <col min="10503" max="10503" width="10.44140625" style="1" customWidth="1"/>
    <col min="10504" max="10505" width="8.88671875" style="1"/>
    <col min="10506" max="10506" width="13.21875" style="1" bestFit="1" customWidth="1"/>
    <col min="10507" max="10751" width="8.88671875" style="1"/>
    <col min="10752" max="10752" width="3.6640625" style="1" customWidth="1"/>
    <col min="10753" max="10753" width="55.6640625" style="1" customWidth="1"/>
    <col min="10754" max="10754" width="7.33203125" style="1" customWidth="1"/>
    <col min="10755" max="10755" width="9.6640625" style="1" customWidth="1"/>
    <col min="10756" max="10756" width="14.5546875" style="1" bestFit="1" customWidth="1"/>
    <col min="10757" max="10757" width="11.6640625" style="1" customWidth="1"/>
    <col min="10758" max="10758" width="47.109375" style="1" bestFit="1" customWidth="1"/>
    <col min="10759" max="10759" width="10.44140625" style="1" customWidth="1"/>
    <col min="10760" max="10761" width="8.88671875" style="1"/>
    <col min="10762" max="10762" width="13.21875" style="1" bestFit="1" customWidth="1"/>
    <col min="10763" max="11007" width="8.88671875" style="1"/>
    <col min="11008" max="11008" width="3.6640625" style="1" customWidth="1"/>
    <col min="11009" max="11009" width="55.6640625" style="1" customWidth="1"/>
    <col min="11010" max="11010" width="7.33203125" style="1" customWidth="1"/>
    <col min="11011" max="11011" width="9.6640625" style="1" customWidth="1"/>
    <col min="11012" max="11012" width="14.5546875" style="1" bestFit="1" customWidth="1"/>
    <col min="11013" max="11013" width="11.6640625" style="1" customWidth="1"/>
    <col min="11014" max="11014" width="47.109375" style="1" bestFit="1" customWidth="1"/>
    <col min="11015" max="11015" width="10.44140625" style="1" customWidth="1"/>
    <col min="11016" max="11017" width="8.88671875" style="1"/>
    <col min="11018" max="11018" width="13.21875" style="1" bestFit="1" customWidth="1"/>
    <col min="11019" max="11263" width="8.88671875" style="1"/>
    <col min="11264" max="11264" width="3.6640625" style="1" customWidth="1"/>
    <col min="11265" max="11265" width="55.6640625" style="1" customWidth="1"/>
    <col min="11266" max="11266" width="7.33203125" style="1" customWidth="1"/>
    <col min="11267" max="11267" width="9.6640625" style="1" customWidth="1"/>
    <col min="11268" max="11268" width="14.5546875" style="1" bestFit="1" customWidth="1"/>
    <col min="11269" max="11269" width="11.6640625" style="1" customWidth="1"/>
    <col min="11270" max="11270" width="47.109375" style="1" bestFit="1" customWidth="1"/>
    <col min="11271" max="11271" width="10.44140625" style="1" customWidth="1"/>
    <col min="11272" max="11273" width="8.88671875" style="1"/>
    <col min="11274" max="11274" width="13.21875" style="1" bestFit="1" customWidth="1"/>
    <col min="11275" max="11519" width="8.88671875" style="1"/>
    <col min="11520" max="11520" width="3.6640625" style="1" customWidth="1"/>
    <col min="11521" max="11521" width="55.6640625" style="1" customWidth="1"/>
    <col min="11522" max="11522" width="7.33203125" style="1" customWidth="1"/>
    <col min="11523" max="11523" width="9.6640625" style="1" customWidth="1"/>
    <col min="11524" max="11524" width="14.5546875" style="1" bestFit="1" customWidth="1"/>
    <col min="11525" max="11525" width="11.6640625" style="1" customWidth="1"/>
    <col min="11526" max="11526" width="47.109375" style="1" bestFit="1" customWidth="1"/>
    <col min="11527" max="11527" width="10.44140625" style="1" customWidth="1"/>
    <col min="11528" max="11529" width="8.88671875" style="1"/>
    <col min="11530" max="11530" width="13.21875" style="1" bestFit="1" customWidth="1"/>
    <col min="11531" max="11775" width="8.88671875" style="1"/>
    <col min="11776" max="11776" width="3.6640625" style="1" customWidth="1"/>
    <col min="11777" max="11777" width="55.6640625" style="1" customWidth="1"/>
    <col min="11778" max="11778" width="7.33203125" style="1" customWidth="1"/>
    <col min="11779" max="11779" width="9.6640625" style="1" customWidth="1"/>
    <col min="11780" max="11780" width="14.5546875" style="1" bestFit="1" customWidth="1"/>
    <col min="11781" max="11781" width="11.6640625" style="1" customWidth="1"/>
    <col min="11782" max="11782" width="47.109375" style="1" bestFit="1" customWidth="1"/>
    <col min="11783" max="11783" width="10.44140625" style="1" customWidth="1"/>
    <col min="11784" max="11785" width="8.88671875" style="1"/>
    <col min="11786" max="11786" width="13.21875" style="1" bestFit="1" customWidth="1"/>
    <col min="11787" max="12031" width="8.88671875" style="1"/>
    <col min="12032" max="12032" width="3.6640625" style="1" customWidth="1"/>
    <col min="12033" max="12033" width="55.6640625" style="1" customWidth="1"/>
    <col min="12034" max="12034" width="7.33203125" style="1" customWidth="1"/>
    <col min="12035" max="12035" width="9.6640625" style="1" customWidth="1"/>
    <col min="12036" max="12036" width="14.5546875" style="1" bestFit="1" customWidth="1"/>
    <col min="12037" max="12037" width="11.6640625" style="1" customWidth="1"/>
    <col min="12038" max="12038" width="47.109375" style="1" bestFit="1" customWidth="1"/>
    <col min="12039" max="12039" width="10.44140625" style="1" customWidth="1"/>
    <col min="12040" max="12041" width="8.88671875" style="1"/>
    <col min="12042" max="12042" width="13.21875" style="1" bestFit="1" customWidth="1"/>
    <col min="12043" max="12287" width="8.88671875" style="1"/>
    <col min="12288" max="12288" width="3.6640625" style="1" customWidth="1"/>
    <col min="12289" max="12289" width="55.6640625" style="1" customWidth="1"/>
    <col min="12290" max="12290" width="7.33203125" style="1" customWidth="1"/>
    <col min="12291" max="12291" width="9.6640625" style="1" customWidth="1"/>
    <col min="12292" max="12292" width="14.5546875" style="1" bestFit="1" customWidth="1"/>
    <col min="12293" max="12293" width="11.6640625" style="1" customWidth="1"/>
    <col min="12294" max="12294" width="47.109375" style="1" bestFit="1" customWidth="1"/>
    <col min="12295" max="12295" width="10.44140625" style="1" customWidth="1"/>
    <col min="12296" max="12297" width="8.88671875" style="1"/>
    <col min="12298" max="12298" width="13.21875" style="1" bestFit="1" customWidth="1"/>
    <col min="12299" max="12543" width="8.88671875" style="1"/>
    <col min="12544" max="12544" width="3.6640625" style="1" customWidth="1"/>
    <col min="12545" max="12545" width="55.6640625" style="1" customWidth="1"/>
    <col min="12546" max="12546" width="7.33203125" style="1" customWidth="1"/>
    <col min="12547" max="12547" width="9.6640625" style="1" customWidth="1"/>
    <col min="12548" max="12548" width="14.5546875" style="1" bestFit="1" customWidth="1"/>
    <col min="12549" max="12549" width="11.6640625" style="1" customWidth="1"/>
    <col min="12550" max="12550" width="47.109375" style="1" bestFit="1" customWidth="1"/>
    <col min="12551" max="12551" width="10.44140625" style="1" customWidth="1"/>
    <col min="12552" max="12553" width="8.88671875" style="1"/>
    <col min="12554" max="12554" width="13.21875" style="1" bestFit="1" customWidth="1"/>
    <col min="12555" max="12799" width="8.88671875" style="1"/>
    <col min="12800" max="12800" width="3.6640625" style="1" customWidth="1"/>
    <col min="12801" max="12801" width="55.6640625" style="1" customWidth="1"/>
    <col min="12802" max="12802" width="7.33203125" style="1" customWidth="1"/>
    <col min="12803" max="12803" width="9.6640625" style="1" customWidth="1"/>
    <col min="12804" max="12804" width="14.5546875" style="1" bestFit="1" customWidth="1"/>
    <col min="12805" max="12805" width="11.6640625" style="1" customWidth="1"/>
    <col min="12806" max="12806" width="47.109375" style="1" bestFit="1" customWidth="1"/>
    <col min="12807" max="12807" width="10.44140625" style="1" customWidth="1"/>
    <col min="12808" max="12809" width="8.88671875" style="1"/>
    <col min="12810" max="12810" width="13.21875" style="1" bestFit="1" customWidth="1"/>
    <col min="12811" max="13055" width="8.88671875" style="1"/>
    <col min="13056" max="13056" width="3.6640625" style="1" customWidth="1"/>
    <col min="13057" max="13057" width="55.6640625" style="1" customWidth="1"/>
    <col min="13058" max="13058" width="7.33203125" style="1" customWidth="1"/>
    <col min="13059" max="13059" width="9.6640625" style="1" customWidth="1"/>
    <col min="13060" max="13060" width="14.5546875" style="1" bestFit="1" customWidth="1"/>
    <col min="13061" max="13061" width="11.6640625" style="1" customWidth="1"/>
    <col min="13062" max="13062" width="47.109375" style="1" bestFit="1" customWidth="1"/>
    <col min="13063" max="13063" width="10.44140625" style="1" customWidth="1"/>
    <col min="13064" max="13065" width="8.88671875" style="1"/>
    <col min="13066" max="13066" width="13.21875" style="1" bestFit="1" customWidth="1"/>
    <col min="13067" max="13311" width="8.88671875" style="1"/>
    <col min="13312" max="13312" width="3.6640625" style="1" customWidth="1"/>
    <col min="13313" max="13313" width="55.6640625" style="1" customWidth="1"/>
    <col min="13314" max="13314" width="7.33203125" style="1" customWidth="1"/>
    <col min="13315" max="13315" width="9.6640625" style="1" customWidth="1"/>
    <col min="13316" max="13316" width="14.5546875" style="1" bestFit="1" customWidth="1"/>
    <col min="13317" max="13317" width="11.6640625" style="1" customWidth="1"/>
    <col min="13318" max="13318" width="47.109375" style="1" bestFit="1" customWidth="1"/>
    <col min="13319" max="13319" width="10.44140625" style="1" customWidth="1"/>
    <col min="13320" max="13321" width="8.88671875" style="1"/>
    <col min="13322" max="13322" width="13.21875" style="1" bestFit="1" customWidth="1"/>
    <col min="13323" max="13567" width="8.88671875" style="1"/>
    <col min="13568" max="13568" width="3.6640625" style="1" customWidth="1"/>
    <col min="13569" max="13569" width="55.6640625" style="1" customWidth="1"/>
    <col min="13570" max="13570" width="7.33203125" style="1" customWidth="1"/>
    <col min="13571" max="13571" width="9.6640625" style="1" customWidth="1"/>
    <col min="13572" max="13572" width="14.5546875" style="1" bestFit="1" customWidth="1"/>
    <col min="13573" max="13573" width="11.6640625" style="1" customWidth="1"/>
    <col min="13574" max="13574" width="47.109375" style="1" bestFit="1" customWidth="1"/>
    <col min="13575" max="13575" width="10.44140625" style="1" customWidth="1"/>
    <col min="13576" max="13577" width="8.88671875" style="1"/>
    <col min="13578" max="13578" width="13.21875" style="1" bestFit="1" customWidth="1"/>
    <col min="13579" max="13823" width="8.88671875" style="1"/>
    <col min="13824" max="13824" width="3.6640625" style="1" customWidth="1"/>
    <col min="13825" max="13825" width="55.6640625" style="1" customWidth="1"/>
    <col min="13826" max="13826" width="7.33203125" style="1" customWidth="1"/>
    <col min="13827" max="13827" width="9.6640625" style="1" customWidth="1"/>
    <col min="13828" max="13828" width="14.5546875" style="1" bestFit="1" customWidth="1"/>
    <col min="13829" max="13829" width="11.6640625" style="1" customWidth="1"/>
    <col min="13830" max="13830" width="47.109375" style="1" bestFit="1" customWidth="1"/>
    <col min="13831" max="13831" width="10.44140625" style="1" customWidth="1"/>
    <col min="13832" max="13833" width="8.88671875" style="1"/>
    <col min="13834" max="13834" width="13.21875" style="1" bestFit="1" customWidth="1"/>
    <col min="13835" max="14079" width="8.88671875" style="1"/>
    <col min="14080" max="14080" width="3.6640625" style="1" customWidth="1"/>
    <col min="14081" max="14081" width="55.6640625" style="1" customWidth="1"/>
    <col min="14082" max="14082" width="7.33203125" style="1" customWidth="1"/>
    <col min="14083" max="14083" width="9.6640625" style="1" customWidth="1"/>
    <col min="14084" max="14084" width="14.5546875" style="1" bestFit="1" customWidth="1"/>
    <col min="14085" max="14085" width="11.6640625" style="1" customWidth="1"/>
    <col min="14086" max="14086" width="47.109375" style="1" bestFit="1" customWidth="1"/>
    <col min="14087" max="14087" width="10.44140625" style="1" customWidth="1"/>
    <col min="14088" max="14089" width="8.88671875" style="1"/>
    <col min="14090" max="14090" width="13.21875" style="1" bestFit="1" customWidth="1"/>
    <col min="14091" max="14335" width="8.88671875" style="1"/>
    <col min="14336" max="14336" width="3.6640625" style="1" customWidth="1"/>
    <col min="14337" max="14337" width="55.6640625" style="1" customWidth="1"/>
    <col min="14338" max="14338" width="7.33203125" style="1" customWidth="1"/>
    <col min="14339" max="14339" width="9.6640625" style="1" customWidth="1"/>
    <col min="14340" max="14340" width="14.5546875" style="1" bestFit="1" customWidth="1"/>
    <col min="14341" max="14341" width="11.6640625" style="1" customWidth="1"/>
    <col min="14342" max="14342" width="47.109375" style="1" bestFit="1" customWidth="1"/>
    <col min="14343" max="14343" width="10.44140625" style="1" customWidth="1"/>
    <col min="14344" max="14345" width="8.88671875" style="1"/>
    <col min="14346" max="14346" width="13.21875" style="1" bestFit="1" customWidth="1"/>
    <col min="14347" max="14591" width="8.88671875" style="1"/>
    <col min="14592" max="14592" width="3.6640625" style="1" customWidth="1"/>
    <col min="14593" max="14593" width="55.6640625" style="1" customWidth="1"/>
    <col min="14594" max="14594" width="7.33203125" style="1" customWidth="1"/>
    <col min="14595" max="14595" width="9.6640625" style="1" customWidth="1"/>
    <col min="14596" max="14596" width="14.5546875" style="1" bestFit="1" customWidth="1"/>
    <col min="14597" max="14597" width="11.6640625" style="1" customWidth="1"/>
    <col min="14598" max="14598" width="47.109375" style="1" bestFit="1" customWidth="1"/>
    <col min="14599" max="14599" width="10.44140625" style="1" customWidth="1"/>
    <col min="14600" max="14601" width="8.88671875" style="1"/>
    <col min="14602" max="14602" width="13.21875" style="1" bestFit="1" customWidth="1"/>
    <col min="14603" max="14847" width="8.88671875" style="1"/>
    <col min="14848" max="14848" width="3.6640625" style="1" customWidth="1"/>
    <col min="14849" max="14849" width="55.6640625" style="1" customWidth="1"/>
    <col min="14850" max="14850" width="7.33203125" style="1" customWidth="1"/>
    <col min="14851" max="14851" width="9.6640625" style="1" customWidth="1"/>
    <col min="14852" max="14852" width="14.5546875" style="1" bestFit="1" customWidth="1"/>
    <col min="14853" max="14853" width="11.6640625" style="1" customWidth="1"/>
    <col min="14854" max="14854" width="47.109375" style="1" bestFit="1" customWidth="1"/>
    <col min="14855" max="14855" width="10.44140625" style="1" customWidth="1"/>
    <col min="14856" max="14857" width="8.88671875" style="1"/>
    <col min="14858" max="14858" width="13.21875" style="1" bestFit="1" customWidth="1"/>
    <col min="14859" max="15103" width="8.88671875" style="1"/>
    <col min="15104" max="15104" width="3.6640625" style="1" customWidth="1"/>
    <col min="15105" max="15105" width="55.6640625" style="1" customWidth="1"/>
    <col min="15106" max="15106" width="7.33203125" style="1" customWidth="1"/>
    <col min="15107" max="15107" width="9.6640625" style="1" customWidth="1"/>
    <col min="15108" max="15108" width="14.5546875" style="1" bestFit="1" customWidth="1"/>
    <col min="15109" max="15109" width="11.6640625" style="1" customWidth="1"/>
    <col min="15110" max="15110" width="47.109375" style="1" bestFit="1" customWidth="1"/>
    <col min="15111" max="15111" width="10.44140625" style="1" customWidth="1"/>
    <col min="15112" max="15113" width="8.88671875" style="1"/>
    <col min="15114" max="15114" width="13.21875" style="1" bestFit="1" customWidth="1"/>
    <col min="15115" max="15359" width="8.88671875" style="1"/>
    <col min="15360" max="15360" width="3.6640625" style="1" customWidth="1"/>
    <col min="15361" max="15361" width="55.6640625" style="1" customWidth="1"/>
    <col min="15362" max="15362" width="7.33203125" style="1" customWidth="1"/>
    <col min="15363" max="15363" width="9.6640625" style="1" customWidth="1"/>
    <col min="15364" max="15364" width="14.5546875" style="1" bestFit="1" customWidth="1"/>
    <col min="15365" max="15365" width="11.6640625" style="1" customWidth="1"/>
    <col min="15366" max="15366" width="47.109375" style="1" bestFit="1" customWidth="1"/>
    <col min="15367" max="15367" width="10.44140625" style="1" customWidth="1"/>
    <col min="15368" max="15369" width="8.88671875" style="1"/>
    <col min="15370" max="15370" width="13.21875" style="1" bestFit="1" customWidth="1"/>
    <col min="15371" max="15615" width="8.88671875" style="1"/>
    <col min="15616" max="15616" width="3.6640625" style="1" customWidth="1"/>
    <col min="15617" max="15617" width="55.6640625" style="1" customWidth="1"/>
    <col min="15618" max="15618" width="7.33203125" style="1" customWidth="1"/>
    <col min="15619" max="15619" width="9.6640625" style="1" customWidth="1"/>
    <col min="15620" max="15620" width="14.5546875" style="1" bestFit="1" customWidth="1"/>
    <col min="15621" max="15621" width="11.6640625" style="1" customWidth="1"/>
    <col min="15622" max="15622" width="47.109375" style="1" bestFit="1" customWidth="1"/>
    <col min="15623" max="15623" width="10.44140625" style="1" customWidth="1"/>
    <col min="15624" max="15625" width="8.88671875" style="1"/>
    <col min="15626" max="15626" width="13.21875" style="1" bestFit="1" customWidth="1"/>
    <col min="15627" max="15871" width="8.88671875" style="1"/>
    <col min="15872" max="15872" width="3.6640625" style="1" customWidth="1"/>
    <col min="15873" max="15873" width="55.6640625" style="1" customWidth="1"/>
    <col min="15874" max="15874" width="7.33203125" style="1" customWidth="1"/>
    <col min="15875" max="15875" width="9.6640625" style="1" customWidth="1"/>
    <col min="15876" max="15876" width="14.5546875" style="1" bestFit="1" customWidth="1"/>
    <col min="15877" max="15877" width="11.6640625" style="1" customWidth="1"/>
    <col min="15878" max="15878" width="47.109375" style="1" bestFit="1" customWidth="1"/>
    <col min="15879" max="15879" width="10.44140625" style="1" customWidth="1"/>
    <col min="15880" max="15881" width="8.88671875" style="1"/>
    <col min="15882" max="15882" width="13.21875" style="1" bestFit="1" customWidth="1"/>
    <col min="15883" max="16127" width="8.88671875" style="1"/>
    <col min="16128" max="16128" width="3.6640625" style="1" customWidth="1"/>
    <col min="16129" max="16129" width="55.6640625" style="1" customWidth="1"/>
    <col min="16130" max="16130" width="7.33203125" style="1" customWidth="1"/>
    <col min="16131" max="16131" width="9.6640625" style="1" customWidth="1"/>
    <col min="16132" max="16132" width="14.5546875" style="1" bestFit="1" customWidth="1"/>
    <col min="16133" max="16133" width="11.6640625" style="1" customWidth="1"/>
    <col min="16134" max="16134" width="47.109375" style="1" bestFit="1" customWidth="1"/>
    <col min="16135" max="16135" width="10.44140625" style="1" customWidth="1"/>
    <col min="16136" max="16137" width="8.88671875" style="1"/>
    <col min="16138" max="16138" width="13.21875" style="1" bestFit="1" customWidth="1"/>
    <col min="16139" max="16384" width="8.88671875" style="1"/>
  </cols>
  <sheetData>
    <row r="3" spans="2:12" ht="19.2" customHeight="1" x14ac:dyDescent="0.3">
      <c r="B3" s="60" t="s">
        <v>27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2:12" ht="16.2" thickBot="1" x14ac:dyDescent="0.35"/>
    <row r="5" spans="2:12" ht="31.2" x14ac:dyDescent="0.3">
      <c r="B5" s="7" t="s">
        <v>0</v>
      </c>
      <c r="C5" s="8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8" t="s">
        <v>1</v>
      </c>
      <c r="I5" s="9" t="s">
        <v>2</v>
      </c>
      <c r="J5" s="9" t="s">
        <v>3</v>
      </c>
      <c r="K5" s="9" t="s">
        <v>4</v>
      </c>
      <c r="L5" s="10" t="s">
        <v>5</v>
      </c>
    </row>
    <row r="6" spans="2:12" ht="16.2" thickBot="1" x14ac:dyDescent="0.35">
      <c r="B6" s="11"/>
      <c r="C6" s="12" t="s">
        <v>6</v>
      </c>
      <c r="D6" s="13"/>
      <c r="E6" s="13"/>
      <c r="F6" s="13"/>
      <c r="G6" s="13"/>
      <c r="H6" s="14" t="s">
        <v>7</v>
      </c>
      <c r="I6" s="15"/>
      <c r="J6" s="15"/>
      <c r="K6" s="15"/>
      <c r="L6" s="16"/>
    </row>
    <row r="7" spans="2:12" ht="18.600000000000001" thickBot="1" x14ac:dyDescent="0.35">
      <c r="B7" s="45" t="s">
        <v>11</v>
      </c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2:12" ht="31.2" x14ac:dyDescent="0.3">
      <c r="B8" s="17">
        <v>1</v>
      </c>
      <c r="C8" s="42" t="s">
        <v>28</v>
      </c>
      <c r="D8" s="26" t="s">
        <v>17</v>
      </c>
      <c r="E8" s="26">
        <v>72.8</v>
      </c>
      <c r="F8" s="26">
        <v>180</v>
      </c>
      <c r="G8" s="18">
        <f>E8*F8</f>
        <v>13104</v>
      </c>
      <c r="H8" s="22" t="s">
        <v>33</v>
      </c>
      <c r="I8" s="23" t="s">
        <v>17</v>
      </c>
      <c r="J8" s="23">
        <v>101</v>
      </c>
      <c r="K8" s="23">
        <v>2.11</v>
      </c>
      <c r="L8" s="21">
        <f>J8*K8</f>
        <v>213.10999999999999</v>
      </c>
    </row>
    <row r="9" spans="2:12" x14ac:dyDescent="0.3">
      <c r="B9" s="17"/>
      <c r="C9" s="42"/>
      <c r="D9" s="27"/>
      <c r="E9" s="27"/>
      <c r="F9" s="27"/>
      <c r="G9" s="18"/>
      <c r="H9" s="22" t="s">
        <v>36</v>
      </c>
      <c r="I9" s="23" t="s">
        <v>13</v>
      </c>
      <c r="J9" s="23">
        <v>50</v>
      </c>
      <c r="K9" s="23">
        <f>256/25</f>
        <v>10.24</v>
      </c>
      <c r="L9" s="21">
        <f t="shared" ref="L9:L31" si="0">J9*K9</f>
        <v>512</v>
      </c>
    </row>
    <row r="10" spans="2:12" x14ac:dyDescent="0.3">
      <c r="B10" s="17"/>
      <c r="C10" s="42"/>
      <c r="D10" s="27"/>
      <c r="E10" s="27"/>
      <c r="F10" s="27"/>
      <c r="G10" s="18"/>
      <c r="H10" s="22" t="s">
        <v>12</v>
      </c>
      <c r="I10" s="23" t="s">
        <v>34</v>
      </c>
      <c r="J10" s="23">
        <v>6</v>
      </c>
      <c r="K10" s="23">
        <v>36.5</v>
      </c>
      <c r="L10" s="21">
        <f t="shared" si="0"/>
        <v>219</v>
      </c>
    </row>
    <row r="11" spans="2:12" x14ac:dyDescent="0.3">
      <c r="B11" s="17"/>
      <c r="C11" s="42"/>
      <c r="D11" s="27"/>
      <c r="E11" s="27"/>
      <c r="F11" s="27"/>
      <c r="G11" s="18"/>
      <c r="H11" s="30" t="s">
        <v>16</v>
      </c>
      <c r="I11" s="23" t="s">
        <v>34</v>
      </c>
      <c r="J11" s="23">
        <v>10</v>
      </c>
      <c r="K11" s="23">
        <v>78.569999999999993</v>
      </c>
      <c r="L11" s="21">
        <f t="shared" si="0"/>
        <v>785.69999999999993</v>
      </c>
    </row>
    <row r="12" spans="2:12" x14ac:dyDescent="0.3">
      <c r="B12" s="17"/>
      <c r="C12" s="25"/>
      <c r="D12" s="27"/>
      <c r="E12" s="27"/>
      <c r="F12" s="27"/>
      <c r="G12" s="18"/>
      <c r="H12" s="22" t="s">
        <v>35</v>
      </c>
      <c r="I12" s="23" t="s">
        <v>9</v>
      </c>
      <c r="J12" s="23">
        <v>12</v>
      </c>
      <c r="K12" s="23">
        <v>42.8</v>
      </c>
      <c r="L12" s="21">
        <f t="shared" si="0"/>
        <v>513.59999999999991</v>
      </c>
    </row>
    <row r="13" spans="2:12" ht="31.2" x14ac:dyDescent="0.3">
      <c r="B13" s="17">
        <v>2</v>
      </c>
      <c r="C13" s="44" t="s">
        <v>29</v>
      </c>
      <c r="D13" s="27" t="s">
        <v>17</v>
      </c>
      <c r="E13" s="27">
        <v>62.45</v>
      </c>
      <c r="F13" s="26">
        <v>210</v>
      </c>
      <c r="G13" s="18">
        <f>E13*F13</f>
        <v>13114.5</v>
      </c>
      <c r="H13" s="22" t="s">
        <v>38</v>
      </c>
      <c r="I13" s="23" t="s">
        <v>13</v>
      </c>
      <c r="J13" s="23">
        <v>190</v>
      </c>
      <c r="K13" s="23">
        <v>27.88</v>
      </c>
      <c r="L13" s="21">
        <f t="shared" si="0"/>
        <v>5297.2</v>
      </c>
    </row>
    <row r="14" spans="2:12" x14ac:dyDescent="0.3">
      <c r="B14" s="17"/>
      <c r="C14" s="25"/>
      <c r="D14" s="27"/>
      <c r="E14" s="27"/>
      <c r="F14" s="26"/>
      <c r="G14" s="18"/>
      <c r="H14" s="22" t="s">
        <v>39</v>
      </c>
      <c r="I14" s="23" t="s">
        <v>13</v>
      </c>
      <c r="J14" s="23">
        <v>20</v>
      </c>
      <c r="K14" s="23">
        <f>1508/15</f>
        <v>100.53333333333333</v>
      </c>
      <c r="L14" s="21">
        <f t="shared" si="0"/>
        <v>2010.6666666666665</v>
      </c>
    </row>
    <row r="15" spans="2:12" x14ac:dyDescent="0.3">
      <c r="B15" s="17"/>
      <c r="C15" s="25"/>
      <c r="D15" s="27"/>
      <c r="E15" s="27"/>
      <c r="F15" s="26"/>
      <c r="G15" s="18"/>
      <c r="H15" s="22" t="s">
        <v>12</v>
      </c>
      <c r="I15" s="23" t="s">
        <v>34</v>
      </c>
      <c r="J15" s="23">
        <v>6.4</v>
      </c>
      <c r="K15" s="23">
        <v>36.5</v>
      </c>
      <c r="L15" s="21">
        <f t="shared" si="0"/>
        <v>233.60000000000002</v>
      </c>
    </row>
    <row r="16" spans="2:12" x14ac:dyDescent="0.3">
      <c r="B16" s="17"/>
      <c r="C16" s="25"/>
      <c r="D16" s="27"/>
      <c r="E16" s="27"/>
      <c r="F16" s="26"/>
      <c r="G16" s="18"/>
      <c r="H16" s="22" t="s">
        <v>37</v>
      </c>
      <c r="I16" s="23" t="s">
        <v>9</v>
      </c>
      <c r="J16" s="23">
        <v>2</v>
      </c>
      <c r="K16" s="23">
        <v>234.8</v>
      </c>
      <c r="L16" s="21">
        <f t="shared" si="0"/>
        <v>469.6</v>
      </c>
    </row>
    <row r="17" spans="2:12" x14ac:dyDescent="0.3">
      <c r="B17" s="17"/>
      <c r="C17" s="25"/>
      <c r="D17" s="27"/>
      <c r="E17" s="27"/>
      <c r="F17" s="26"/>
      <c r="G17" s="18"/>
      <c r="H17" s="22" t="s">
        <v>14</v>
      </c>
      <c r="I17" s="23" t="s">
        <v>9</v>
      </c>
      <c r="J17" s="23">
        <v>2</v>
      </c>
      <c r="K17" s="23">
        <v>97.84</v>
      </c>
      <c r="L17" s="21">
        <f t="shared" si="0"/>
        <v>195.68</v>
      </c>
    </row>
    <row r="18" spans="2:12" x14ac:dyDescent="0.3">
      <c r="B18" s="17"/>
      <c r="C18" s="25"/>
      <c r="D18" s="27"/>
      <c r="E18" s="27"/>
      <c r="F18" s="26"/>
      <c r="G18" s="18"/>
      <c r="H18" s="22" t="s">
        <v>15</v>
      </c>
      <c r="I18" s="23" t="s">
        <v>9</v>
      </c>
      <c r="J18" s="23">
        <v>2</v>
      </c>
      <c r="K18" s="23">
        <v>59.87</v>
      </c>
      <c r="L18" s="21">
        <f t="shared" si="0"/>
        <v>119.74</v>
      </c>
    </row>
    <row r="19" spans="2:12" ht="31.2" x14ac:dyDescent="0.3">
      <c r="B19" s="29">
        <v>3</v>
      </c>
      <c r="C19" s="43" t="s">
        <v>30</v>
      </c>
      <c r="D19" s="27" t="s">
        <v>17</v>
      </c>
      <c r="E19" s="26">
        <v>62.45</v>
      </c>
      <c r="F19" s="26">
        <v>100</v>
      </c>
      <c r="G19" s="18">
        <f>E19*F19</f>
        <v>6245</v>
      </c>
      <c r="H19" s="22" t="s">
        <v>40</v>
      </c>
      <c r="I19" s="23" t="s">
        <v>34</v>
      </c>
      <c r="J19" s="23">
        <v>39</v>
      </c>
      <c r="K19" s="23">
        <f>1341/15</f>
        <v>89.4</v>
      </c>
      <c r="L19" s="21">
        <f t="shared" si="0"/>
        <v>3486.6000000000004</v>
      </c>
    </row>
    <row r="20" spans="2:12" x14ac:dyDescent="0.3">
      <c r="B20" s="29"/>
      <c r="C20" s="25"/>
      <c r="D20" s="27"/>
      <c r="E20" s="26"/>
      <c r="F20" s="26"/>
      <c r="G20" s="18"/>
      <c r="H20" s="19" t="s">
        <v>12</v>
      </c>
      <c r="I20" s="20" t="s">
        <v>34</v>
      </c>
      <c r="J20" s="20">
        <v>6.5</v>
      </c>
      <c r="K20" s="20">
        <v>36.5</v>
      </c>
      <c r="L20" s="21">
        <f t="shared" si="0"/>
        <v>237.25</v>
      </c>
    </row>
    <row r="21" spans="2:12" x14ac:dyDescent="0.3">
      <c r="B21" s="29"/>
      <c r="C21" s="25"/>
      <c r="D21" s="27"/>
      <c r="E21" s="26"/>
      <c r="F21" s="26"/>
      <c r="G21" s="18"/>
      <c r="H21" s="19" t="s">
        <v>43</v>
      </c>
      <c r="I21" s="20" t="s">
        <v>9</v>
      </c>
      <c r="J21" s="20">
        <v>2</v>
      </c>
      <c r="K21" s="20">
        <v>147.47</v>
      </c>
      <c r="L21" s="21">
        <f t="shared" si="0"/>
        <v>294.94</v>
      </c>
    </row>
    <row r="22" spans="2:12" x14ac:dyDescent="0.3">
      <c r="B22" s="29"/>
      <c r="C22" s="25"/>
      <c r="D22" s="27"/>
      <c r="E22" s="26"/>
      <c r="F22" s="26"/>
      <c r="G22" s="18"/>
      <c r="H22" s="19" t="s">
        <v>44</v>
      </c>
      <c r="I22" s="20" t="s">
        <v>9</v>
      </c>
      <c r="J22" s="20">
        <v>1</v>
      </c>
      <c r="K22" s="20">
        <v>168</v>
      </c>
      <c r="L22" s="21">
        <f t="shared" si="0"/>
        <v>168</v>
      </c>
    </row>
    <row r="23" spans="2:12" x14ac:dyDescent="0.3">
      <c r="B23" s="29"/>
      <c r="C23" s="25"/>
      <c r="D23" s="27"/>
      <c r="E23" s="26"/>
      <c r="F23" s="26"/>
      <c r="G23" s="18"/>
      <c r="H23" s="19" t="s">
        <v>45</v>
      </c>
      <c r="I23" s="20" t="s">
        <v>9</v>
      </c>
      <c r="J23" s="20">
        <v>1</v>
      </c>
      <c r="K23" s="20">
        <v>111.87</v>
      </c>
      <c r="L23" s="21">
        <f t="shared" ref="L23" si="1">J23*K23</f>
        <v>111.87</v>
      </c>
    </row>
    <row r="24" spans="2:12" ht="31.2" x14ac:dyDescent="0.3">
      <c r="B24" s="29">
        <v>4</v>
      </c>
      <c r="C24" s="44" t="s">
        <v>31</v>
      </c>
      <c r="D24" s="26" t="s">
        <v>8</v>
      </c>
      <c r="E24" s="26">
        <v>19.7</v>
      </c>
      <c r="F24" s="26">
        <v>210</v>
      </c>
      <c r="G24" s="18">
        <f>E24*F24</f>
        <v>4137</v>
      </c>
      <c r="H24" s="22" t="s">
        <v>38</v>
      </c>
      <c r="I24" s="23" t="s">
        <v>13</v>
      </c>
      <c r="J24" s="23">
        <v>95.5</v>
      </c>
      <c r="K24" s="23">
        <v>27.88</v>
      </c>
      <c r="L24" s="21">
        <f t="shared" si="0"/>
        <v>2662.54</v>
      </c>
    </row>
    <row r="25" spans="2:12" x14ac:dyDescent="0.3">
      <c r="B25" s="29"/>
      <c r="C25" s="25"/>
      <c r="D25" s="26"/>
      <c r="E25" s="26"/>
      <c r="F25" s="26"/>
      <c r="G25" s="18"/>
      <c r="H25" s="22" t="s">
        <v>39</v>
      </c>
      <c r="I25" s="23" t="s">
        <v>13</v>
      </c>
      <c r="J25" s="23">
        <v>7</v>
      </c>
      <c r="K25" s="23">
        <f>1508/15</f>
        <v>100.53333333333333</v>
      </c>
      <c r="L25" s="21">
        <f t="shared" si="0"/>
        <v>703.73333333333335</v>
      </c>
    </row>
    <row r="26" spans="2:12" x14ac:dyDescent="0.3">
      <c r="B26" s="29"/>
      <c r="C26" s="25"/>
      <c r="D26" s="26"/>
      <c r="E26" s="26"/>
      <c r="F26" s="26"/>
      <c r="G26" s="18"/>
      <c r="H26" s="22" t="s">
        <v>12</v>
      </c>
      <c r="I26" s="23" t="s">
        <v>34</v>
      </c>
      <c r="J26" s="23">
        <v>3</v>
      </c>
      <c r="K26" s="23">
        <v>36.5</v>
      </c>
      <c r="L26" s="21">
        <f t="shared" si="0"/>
        <v>109.5</v>
      </c>
    </row>
    <row r="27" spans="2:12" x14ac:dyDescent="0.3">
      <c r="B27" s="29"/>
      <c r="C27" s="25"/>
      <c r="D27" s="26"/>
      <c r="E27" s="26"/>
      <c r="F27" s="26"/>
      <c r="G27" s="18"/>
      <c r="H27" s="22" t="s">
        <v>37</v>
      </c>
      <c r="I27" s="23" t="s">
        <v>9</v>
      </c>
      <c r="J27" s="23">
        <v>1</v>
      </c>
      <c r="K27" s="23">
        <v>234.8</v>
      </c>
      <c r="L27" s="21">
        <f t="shared" si="0"/>
        <v>234.8</v>
      </c>
    </row>
    <row r="28" spans="2:12" x14ac:dyDescent="0.3">
      <c r="B28" s="29"/>
      <c r="C28" s="25"/>
      <c r="D28" s="26"/>
      <c r="E28" s="26"/>
      <c r="F28" s="26"/>
      <c r="G28" s="18"/>
      <c r="H28" s="22" t="s">
        <v>14</v>
      </c>
      <c r="I28" s="23" t="s">
        <v>9</v>
      </c>
      <c r="J28" s="23">
        <v>2</v>
      </c>
      <c r="K28" s="23">
        <v>97.84</v>
      </c>
      <c r="L28" s="21">
        <f t="shared" si="0"/>
        <v>195.68</v>
      </c>
    </row>
    <row r="29" spans="2:12" x14ac:dyDescent="0.3">
      <c r="B29" s="29"/>
      <c r="C29" s="25"/>
      <c r="D29" s="26"/>
      <c r="E29" s="26"/>
      <c r="F29" s="26"/>
      <c r="G29" s="18"/>
      <c r="H29" s="22" t="s">
        <v>15</v>
      </c>
      <c r="I29" s="23" t="s">
        <v>9</v>
      </c>
      <c r="J29" s="23">
        <v>2</v>
      </c>
      <c r="K29" s="23">
        <v>59.87</v>
      </c>
      <c r="L29" s="21">
        <f t="shared" si="0"/>
        <v>119.74</v>
      </c>
    </row>
    <row r="30" spans="2:12" ht="31.2" x14ac:dyDescent="0.3">
      <c r="B30" s="29">
        <v>5</v>
      </c>
      <c r="C30" s="44" t="s">
        <v>32</v>
      </c>
      <c r="D30" s="26" t="s">
        <v>8</v>
      </c>
      <c r="E30" s="26">
        <v>19.7</v>
      </c>
      <c r="F30" s="26">
        <v>100</v>
      </c>
      <c r="G30" s="18">
        <f>E30*F30</f>
        <v>1970</v>
      </c>
      <c r="H30" s="22" t="s">
        <v>40</v>
      </c>
      <c r="I30" s="23" t="s">
        <v>34</v>
      </c>
      <c r="J30" s="23">
        <v>19</v>
      </c>
      <c r="K30" s="23">
        <f>1341/15</f>
        <v>89.4</v>
      </c>
      <c r="L30" s="21">
        <f t="shared" si="0"/>
        <v>1698.6000000000001</v>
      </c>
    </row>
    <row r="31" spans="2:12" ht="16.2" thickBot="1" x14ac:dyDescent="0.35">
      <c r="B31" s="29"/>
      <c r="C31" s="28"/>
      <c r="D31" s="26"/>
      <c r="E31" s="26"/>
      <c r="F31" s="26"/>
      <c r="G31" s="18"/>
      <c r="H31" s="19" t="s">
        <v>12</v>
      </c>
      <c r="I31" s="20" t="s">
        <v>34</v>
      </c>
      <c r="J31" s="20">
        <v>3</v>
      </c>
      <c r="K31" s="20">
        <v>36.5</v>
      </c>
      <c r="L31" s="21">
        <f t="shared" si="0"/>
        <v>109.5</v>
      </c>
    </row>
    <row r="32" spans="2:12" ht="16.8" thickBot="1" x14ac:dyDescent="0.35">
      <c r="B32" s="48" t="s">
        <v>10</v>
      </c>
      <c r="C32" s="49"/>
      <c r="D32" s="49"/>
      <c r="E32" s="49"/>
      <c r="F32" s="50"/>
      <c r="G32" s="24">
        <f>SUM(G8:G31)</f>
        <v>38570.5</v>
      </c>
      <c r="H32" s="51" t="s">
        <v>10</v>
      </c>
      <c r="I32" s="52"/>
      <c r="J32" s="52"/>
      <c r="K32" s="53"/>
      <c r="L32" s="31">
        <f>SUM(L8:L31)</f>
        <v>20702.650000000001</v>
      </c>
    </row>
    <row r="33" spans="2:12" ht="18.600000000000001" thickBot="1" x14ac:dyDescent="0.35">
      <c r="B33" s="45" t="s">
        <v>18</v>
      </c>
      <c r="C33" s="46"/>
      <c r="D33" s="46"/>
      <c r="E33" s="46"/>
      <c r="F33" s="46"/>
      <c r="G33" s="46"/>
      <c r="H33" s="46"/>
      <c r="I33" s="46"/>
      <c r="J33" s="46"/>
      <c r="K33" s="46"/>
      <c r="L33" s="47"/>
    </row>
    <row r="34" spans="2:12" x14ac:dyDescent="0.3">
      <c r="B34" s="17">
        <v>1</v>
      </c>
      <c r="C34" s="25" t="s">
        <v>19</v>
      </c>
      <c r="D34" s="26" t="s">
        <v>20</v>
      </c>
      <c r="E34" s="26">
        <v>10</v>
      </c>
      <c r="F34" s="26">
        <v>350</v>
      </c>
      <c r="G34" s="18">
        <f>E34*F34</f>
        <v>3500</v>
      </c>
      <c r="H34" s="32" t="s">
        <v>21</v>
      </c>
      <c r="I34" s="23" t="s">
        <v>13</v>
      </c>
      <c r="J34" s="23">
        <v>3</v>
      </c>
      <c r="K34" s="23">
        <v>125</v>
      </c>
      <c r="L34" s="21">
        <f>J34*K34</f>
        <v>375</v>
      </c>
    </row>
    <row r="35" spans="2:12" ht="16.2" thickBot="1" x14ac:dyDescent="0.35">
      <c r="B35" s="17">
        <v>2</v>
      </c>
      <c r="C35" s="25" t="s">
        <v>22</v>
      </c>
      <c r="D35" s="26" t="s">
        <v>23</v>
      </c>
      <c r="E35" s="26">
        <v>5</v>
      </c>
      <c r="F35" s="26"/>
      <c r="G35" s="33">
        <f>(G34+G32)*0.05</f>
        <v>2103.5250000000001</v>
      </c>
      <c r="H35" s="32"/>
      <c r="I35" s="23"/>
      <c r="J35" s="23"/>
      <c r="K35" s="23"/>
      <c r="L35" s="21"/>
    </row>
    <row r="36" spans="2:12" ht="16.8" thickBot="1" x14ac:dyDescent="0.35">
      <c r="B36" s="48" t="s">
        <v>10</v>
      </c>
      <c r="C36" s="49"/>
      <c r="D36" s="49"/>
      <c r="E36" s="49"/>
      <c r="F36" s="50"/>
      <c r="G36" s="24">
        <f>SUM(G34:G35)</f>
        <v>5603.5249999999996</v>
      </c>
      <c r="H36" s="51" t="s">
        <v>10</v>
      </c>
      <c r="I36" s="52"/>
      <c r="J36" s="52"/>
      <c r="K36" s="53"/>
      <c r="L36" s="31">
        <f>SUM(L34:L35)</f>
        <v>375</v>
      </c>
    </row>
    <row r="37" spans="2:12" ht="16.8" thickBot="1" x14ac:dyDescent="0.35">
      <c r="B37" s="54" t="s">
        <v>24</v>
      </c>
      <c r="C37" s="55"/>
      <c r="D37" s="55"/>
      <c r="E37" s="55"/>
      <c r="F37" s="56"/>
      <c r="G37" s="34">
        <f>G36+G32</f>
        <v>44174.025000000001</v>
      </c>
      <c r="H37" s="57" t="s">
        <v>25</v>
      </c>
      <c r="I37" s="58"/>
      <c r="J37" s="58"/>
      <c r="K37" s="59"/>
      <c r="L37" s="35">
        <f>L36+L32</f>
        <v>21077.65</v>
      </c>
    </row>
    <row r="38" spans="2:12" ht="16.2" thickBot="1" x14ac:dyDescent="0.35">
      <c r="G38" s="36">
        <f>G37+L37</f>
        <v>65251.675000000003</v>
      </c>
      <c r="H38" s="37" t="s">
        <v>26</v>
      </c>
    </row>
    <row r="43" spans="2:12" x14ac:dyDescent="0.3">
      <c r="J43" s="38"/>
      <c r="K43" s="39"/>
      <c r="L43" s="40"/>
    </row>
    <row r="49" spans="10:11" x14ac:dyDescent="0.3">
      <c r="J49" s="41"/>
      <c r="K49" s="41"/>
    </row>
  </sheetData>
  <mergeCells count="9">
    <mergeCell ref="B37:F37"/>
    <mergeCell ref="H37:K37"/>
    <mergeCell ref="B3:L3"/>
    <mergeCell ref="B7:L7"/>
    <mergeCell ref="B32:F32"/>
    <mergeCell ref="H32:K32"/>
    <mergeCell ref="B33:L33"/>
    <mergeCell ref="B36:F36"/>
    <mergeCell ref="H36:K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50"/>
  <sheetViews>
    <sheetView tabSelected="1" topLeftCell="A22" zoomScale="85" zoomScaleNormal="85" workbookViewId="0">
      <selection activeCell="F22" sqref="F22"/>
    </sheetView>
  </sheetViews>
  <sheetFormatPr defaultRowHeight="15.6" x14ac:dyDescent="0.3"/>
  <cols>
    <col min="1" max="1" width="8.88671875" style="1"/>
    <col min="2" max="2" width="3.6640625" style="2" customWidth="1"/>
    <col min="3" max="3" width="57.77734375" style="3" customWidth="1"/>
    <col min="4" max="4" width="7.33203125" style="4" customWidth="1"/>
    <col min="5" max="5" width="9.6640625" style="4" customWidth="1"/>
    <col min="6" max="6" width="12.44140625" style="4" customWidth="1"/>
    <col min="7" max="7" width="16.33203125" style="4" customWidth="1"/>
    <col min="8" max="8" width="69.88671875" style="5" customWidth="1"/>
    <col min="9" max="9" width="10.44140625" style="6" customWidth="1"/>
    <col min="10" max="11" width="9.5546875" style="6" bestFit="1" customWidth="1"/>
    <col min="12" max="12" width="14.6640625" style="6" bestFit="1" customWidth="1"/>
    <col min="13" max="255" width="8.88671875" style="1"/>
    <col min="256" max="256" width="3.6640625" style="1" customWidth="1"/>
    <col min="257" max="257" width="55.6640625" style="1" customWidth="1"/>
    <col min="258" max="258" width="7.33203125" style="1" customWidth="1"/>
    <col min="259" max="259" width="9.6640625" style="1" customWidth="1"/>
    <col min="260" max="260" width="14.5546875" style="1" bestFit="1" customWidth="1"/>
    <col min="261" max="261" width="11.6640625" style="1" customWidth="1"/>
    <col min="262" max="262" width="47.109375" style="1" bestFit="1" customWidth="1"/>
    <col min="263" max="263" width="10.44140625" style="1" customWidth="1"/>
    <col min="264" max="265" width="8.88671875" style="1"/>
    <col min="266" max="266" width="13.21875" style="1" bestFit="1" customWidth="1"/>
    <col min="267" max="511" width="8.88671875" style="1"/>
    <col min="512" max="512" width="3.6640625" style="1" customWidth="1"/>
    <col min="513" max="513" width="55.6640625" style="1" customWidth="1"/>
    <col min="514" max="514" width="7.33203125" style="1" customWidth="1"/>
    <col min="515" max="515" width="9.6640625" style="1" customWidth="1"/>
    <col min="516" max="516" width="14.5546875" style="1" bestFit="1" customWidth="1"/>
    <col min="517" max="517" width="11.6640625" style="1" customWidth="1"/>
    <col min="518" max="518" width="47.109375" style="1" bestFit="1" customWidth="1"/>
    <col min="519" max="519" width="10.44140625" style="1" customWidth="1"/>
    <col min="520" max="521" width="8.88671875" style="1"/>
    <col min="522" max="522" width="13.21875" style="1" bestFit="1" customWidth="1"/>
    <col min="523" max="767" width="8.88671875" style="1"/>
    <col min="768" max="768" width="3.6640625" style="1" customWidth="1"/>
    <col min="769" max="769" width="55.6640625" style="1" customWidth="1"/>
    <col min="770" max="770" width="7.33203125" style="1" customWidth="1"/>
    <col min="771" max="771" width="9.6640625" style="1" customWidth="1"/>
    <col min="772" max="772" width="14.5546875" style="1" bestFit="1" customWidth="1"/>
    <col min="773" max="773" width="11.6640625" style="1" customWidth="1"/>
    <col min="774" max="774" width="47.109375" style="1" bestFit="1" customWidth="1"/>
    <col min="775" max="775" width="10.44140625" style="1" customWidth="1"/>
    <col min="776" max="777" width="8.88671875" style="1"/>
    <col min="778" max="778" width="13.21875" style="1" bestFit="1" customWidth="1"/>
    <col min="779" max="1023" width="8.88671875" style="1"/>
    <col min="1024" max="1024" width="3.6640625" style="1" customWidth="1"/>
    <col min="1025" max="1025" width="55.6640625" style="1" customWidth="1"/>
    <col min="1026" max="1026" width="7.33203125" style="1" customWidth="1"/>
    <col min="1027" max="1027" width="9.6640625" style="1" customWidth="1"/>
    <col min="1028" max="1028" width="14.5546875" style="1" bestFit="1" customWidth="1"/>
    <col min="1029" max="1029" width="11.6640625" style="1" customWidth="1"/>
    <col min="1030" max="1030" width="47.109375" style="1" bestFit="1" customWidth="1"/>
    <col min="1031" max="1031" width="10.44140625" style="1" customWidth="1"/>
    <col min="1032" max="1033" width="8.88671875" style="1"/>
    <col min="1034" max="1034" width="13.21875" style="1" bestFit="1" customWidth="1"/>
    <col min="1035" max="1279" width="8.88671875" style="1"/>
    <col min="1280" max="1280" width="3.6640625" style="1" customWidth="1"/>
    <col min="1281" max="1281" width="55.6640625" style="1" customWidth="1"/>
    <col min="1282" max="1282" width="7.33203125" style="1" customWidth="1"/>
    <col min="1283" max="1283" width="9.6640625" style="1" customWidth="1"/>
    <col min="1284" max="1284" width="14.5546875" style="1" bestFit="1" customWidth="1"/>
    <col min="1285" max="1285" width="11.6640625" style="1" customWidth="1"/>
    <col min="1286" max="1286" width="47.109375" style="1" bestFit="1" customWidth="1"/>
    <col min="1287" max="1287" width="10.44140625" style="1" customWidth="1"/>
    <col min="1288" max="1289" width="8.88671875" style="1"/>
    <col min="1290" max="1290" width="13.21875" style="1" bestFit="1" customWidth="1"/>
    <col min="1291" max="1535" width="8.88671875" style="1"/>
    <col min="1536" max="1536" width="3.6640625" style="1" customWidth="1"/>
    <col min="1537" max="1537" width="55.6640625" style="1" customWidth="1"/>
    <col min="1538" max="1538" width="7.33203125" style="1" customWidth="1"/>
    <col min="1539" max="1539" width="9.6640625" style="1" customWidth="1"/>
    <col min="1540" max="1540" width="14.5546875" style="1" bestFit="1" customWidth="1"/>
    <col min="1541" max="1541" width="11.6640625" style="1" customWidth="1"/>
    <col min="1542" max="1542" width="47.109375" style="1" bestFit="1" customWidth="1"/>
    <col min="1543" max="1543" width="10.44140625" style="1" customWidth="1"/>
    <col min="1544" max="1545" width="8.88671875" style="1"/>
    <col min="1546" max="1546" width="13.21875" style="1" bestFit="1" customWidth="1"/>
    <col min="1547" max="1791" width="8.88671875" style="1"/>
    <col min="1792" max="1792" width="3.6640625" style="1" customWidth="1"/>
    <col min="1793" max="1793" width="55.6640625" style="1" customWidth="1"/>
    <col min="1794" max="1794" width="7.33203125" style="1" customWidth="1"/>
    <col min="1795" max="1795" width="9.6640625" style="1" customWidth="1"/>
    <col min="1796" max="1796" width="14.5546875" style="1" bestFit="1" customWidth="1"/>
    <col min="1797" max="1797" width="11.6640625" style="1" customWidth="1"/>
    <col min="1798" max="1798" width="47.109375" style="1" bestFit="1" customWidth="1"/>
    <col min="1799" max="1799" width="10.44140625" style="1" customWidth="1"/>
    <col min="1800" max="1801" width="8.88671875" style="1"/>
    <col min="1802" max="1802" width="13.21875" style="1" bestFit="1" customWidth="1"/>
    <col min="1803" max="2047" width="8.88671875" style="1"/>
    <col min="2048" max="2048" width="3.6640625" style="1" customWidth="1"/>
    <col min="2049" max="2049" width="55.6640625" style="1" customWidth="1"/>
    <col min="2050" max="2050" width="7.33203125" style="1" customWidth="1"/>
    <col min="2051" max="2051" width="9.6640625" style="1" customWidth="1"/>
    <col min="2052" max="2052" width="14.5546875" style="1" bestFit="1" customWidth="1"/>
    <col min="2053" max="2053" width="11.6640625" style="1" customWidth="1"/>
    <col min="2054" max="2054" width="47.109375" style="1" bestFit="1" customWidth="1"/>
    <col min="2055" max="2055" width="10.44140625" style="1" customWidth="1"/>
    <col min="2056" max="2057" width="8.88671875" style="1"/>
    <col min="2058" max="2058" width="13.21875" style="1" bestFit="1" customWidth="1"/>
    <col min="2059" max="2303" width="8.88671875" style="1"/>
    <col min="2304" max="2304" width="3.6640625" style="1" customWidth="1"/>
    <col min="2305" max="2305" width="55.6640625" style="1" customWidth="1"/>
    <col min="2306" max="2306" width="7.33203125" style="1" customWidth="1"/>
    <col min="2307" max="2307" width="9.6640625" style="1" customWidth="1"/>
    <col min="2308" max="2308" width="14.5546875" style="1" bestFit="1" customWidth="1"/>
    <col min="2309" max="2309" width="11.6640625" style="1" customWidth="1"/>
    <col min="2310" max="2310" width="47.109375" style="1" bestFit="1" customWidth="1"/>
    <col min="2311" max="2311" width="10.44140625" style="1" customWidth="1"/>
    <col min="2312" max="2313" width="8.88671875" style="1"/>
    <col min="2314" max="2314" width="13.21875" style="1" bestFit="1" customWidth="1"/>
    <col min="2315" max="2559" width="8.88671875" style="1"/>
    <col min="2560" max="2560" width="3.6640625" style="1" customWidth="1"/>
    <col min="2561" max="2561" width="55.6640625" style="1" customWidth="1"/>
    <col min="2562" max="2562" width="7.33203125" style="1" customWidth="1"/>
    <col min="2563" max="2563" width="9.6640625" style="1" customWidth="1"/>
    <col min="2564" max="2564" width="14.5546875" style="1" bestFit="1" customWidth="1"/>
    <col min="2565" max="2565" width="11.6640625" style="1" customWidth="1"/>
    <col min="2566" max="2566" width="47.109375" style="1" bestFit="1" customWidth="1"/>
    <col min="2567" max="2567" width="10.44140625" style="1" customWidth="1"/>
    <col min="2568" max="2569" width="8.88671875" style="1"/>
    <col min="2570" max="2570" width="13.21875" style="1" bestFit="1" customWidth="1"/>
    <col min="2571" max="2815" width="8.88671875" style="1"/>
    <col min="2816" max="2816" width="3.6640625" style="1" customWidth="1"/>
    <col min="2817" max="2817" width="55.6640625" style="1" customWidth="1"/>
    <col min="2818" max="2818" width="7.33203125" style="1" customWidth="1"/>
    <col min="2819" max="2819" width="9.6640625" style="1" customWidth="1"/>
    <col min="2820" max="2820" width="14.5546875" style="1" bestFit="1" customWidth="1"/>
    <col min="2821" max="2821" width="11.6640625" style="1" customWidth="1"/>
    <col min="2822" max="2822" width="47.109375" style="1" bestFit="1" customWidth="1"/>
    <col min="2823" max="2823" width="10.44140625" style="1" customWidth="1"/>
    <col min="2824" max="2825" width="8.88671875" style="1"/>
    <col min="2826" max="2826" width="13.21875" style="1" bestFit="1" customWidth="1"/>
    <col min="2827" max="3071" width="8.88671875" style="1"/>
    <col min="3072" max="3072" width="3.6640625" style="1" customWidth="1"/>
    <col min="3073" max="3073" width="55.6640625" style="1" customWidth="1"/>
    <col min="3074" max="3074" width="7.33203125" style="1" customWidth="1"/>
    <col min="3075" max="3075" width="9.6640625" style="1" customWidth="1"/>
    <col min="3076" max="3076" width="14.5546875" style="1" bestFit="1" customWidth="1"/>
    <col min="3077" max="3077" width="11.6640625" style="1" customWidth="1"/>
    <col min="3078" max="3078" width="47.109375" style="1" bestFit="1" customWidth="1"/>
    <col min="3079" max="3079" width="10.44140625" style="1" customWidth="1"/>
    <col min="3080" max="3081" width="8.88671875" style="1"/>
    <col min="3082" max="3082" width="13.21875" style="1" bestFit="1" customWidth="1"/>
    <col min="3083" max="3327" width="8.88671875" style="1"/>
    <col min="3328" max="3328" width="3.6640625" style="1" customWidth="1"/>
    <col min="3329" max="3329" width="55.6640625" style="1" customWidth="1"/>
    <col min="3330" max="3330" width="7.33203125" style="1" customWidth="1"/>
    <col min="3331" max="3331" width="9.6640625" style="1" customWidth="1"/>
    <col min="3332" max="3332" width="14.5546875" style="1" bestFit="1" customWidth="1"/>
    <col min="3333" max="3333" width="11.6640625" style="1" customWidth="1"/>
    <col min="3334" max="3334" width="47.109375" style="1" bestFit="1" customWidth="1"/>
    <col min="3335" max="3335" width="10.44140625" style="1" customWidth="1"/>
    <col min="3336" max="3337" width="8.88671875" style="1"/>
    <col min="3338" max="3338" width="13.21875" style="1" bestFit="1" customWidth="1"/>
    <col min="3339" max="3583" width="8.88671875" style="1"/>
    <col min="3584" max="3584" width="3.6640625" style="1" customWidth="1"/>
    <col min="3585" max="3585" width="55.6640625" style="1" customWidth="1"/>
    <col min="3586" max="3586" width="7.33203125" style="1" customWidth="1"/>
    <col min="3587" max="3587" width="9.6640625" style="1" customWidth="1"/>
    <col min="3588" max="3588" width="14.5546875" style="1" bestFit="1" customWidth="1"/>
    <col min="3589" max="3589" width="11.6640625" style="1" customWidth="1"/>
    <col min="3590" max="3590" width="47.109375" style="1" bestFit="1" customWidth="1"/>
    <col min="3591" max="3591" width="10.44140625" style="1" customWidth="1"/>
    <col min="3592" max="3593" width="8.88671875" style="1"/>
    <col min="3594" max="3594" width="13.21875" style="1" bestFit="1" customWidth="1"/>
    <col min="3595" max="3839" width="8.88671875" style="1"/>
    <col min="3840" max="3840" width="3.6640625" style="1" customWidth="1"/>
    <col min="3841" max="3841" width="55.6640625" style="1" customWidth="1"/>
    <col min="3842" max="3842" width="7.33203125" style="1" customWidth="1"/>
    <col min="3843" max="3843" width="9.6640625" style="1" customWidth="1"/>
    <col min="3844" max="3844" width="14.5546875" style="1" bestFit="1" customWidth="1"/>
    <col min="3845" max="3845" width="11.6640625" style="1" customWidth="1"/>
    <col min="3846" max="3846" width="47.109375" style="1" bestFit="1" customWidth="1"/>
    <col min="3847" max="3847" width="10.44140625" style="1" customWidth="1"/>
    <col min="3848" max="3849" width="8.88671875" style="1"/>
    <col min="3850" max="3850" width="13.21875" style="1" bestFit="1" customWidth="1"/>
    <col min="3851" max="4095" width="8.88671875" style="1"/>
    <col min="4096" max="4096" width="3.6640625" style="1" customWidth="1"/>
    <col min="4097" max="4097" width="55.6640625" style="1" customWidth="1"/>
    <col min="4098" max="4098" width="7.33203125" style="1" customWidth="1"/>
    <col min="4099" max="4099" width="9.6640625" style="1" customWidth="1"/>
    <col min="4100" max="4100" width="14.5546875" style="1" bestFit="1" customWidth="1"/>
    <col min="4101" max="4101" width="11.6640625" style="1" customWidth="1"/>
    <col min="4102" max="4102" width="47.109375" style="1" bestFit="1" customWidth="1"/>
    <col min="4103" max="4103" width="10.44140625" style="1" customWidth="1"/>
    <col min="4104" max="4105" width="8.88671875" style="1"/>
    <col min="4106" max="4106" width="13.21875" style="1" bestFit="1" customWidth="1"/>
    <col min="4107" max="4351" width="8.88671875" style="1"/>
    <col min="4352" max="4352" width="3.6640625" style="1" customWidth="1"/>
    <col min="4353" max="4353" width="55.6640625" style="1" customWidth="1"/>
    <col min="4354" max="4354" width="7.33203125" style="1" customWidth="1"/>
    <col min="4355" max="4355" width="9.6640625" style="1" customWidth="1"/>
    <col min="4356" max="4356" width="14.5546875" style="1" bestFit="1" customWidth="1"/>
    <col min="4357" max="4357" width="11.6640625" style="1" customWidth="1"/>
    <col min="4358" max="4358" width="47.109375" style="1" bestFit="1" customWidth="1"/>
    <col min="4359" max="4359" width="10.44140625" style="1" customWidth="1"/>
    <col min="4360" max="4361" width="8.88671875" style="1"/>
    <col min="4362" max="4362" width="13.21875" style="1" bestFit="1" customWidth="1"/>
    <col min="4363" max="4607" width="8.88671875" style="1"/>
    <col min="4608" max="4608" width="3.6640625" style="1" customWidth="1"/>
    <col min="4609" max="4609" width="55.6640625" style="1" customWidth="1"/>
    <col min="4610" max="4610" width="7.33203125" style="1" customWidth="1"/>
    <col min="4611" max="4611" width="9.6640625" style="1" customWidth="1"/>
    <col min="4612" max="4612" width="14.5546875" style="1" bestFit="1" customWidth="1"/>
    <col min="4613" max="4613" width="11.6640625" style="1" customWidth="1"/>
    <col min="4614" max="4614" width="47.109375" style="1" bestFit="1" customWidth="1"/>
    <col min="4615" max="4615" width="10.44140625" style="1" customWidth="1"/>
    <col min="4616" max="4617" width="8.88671875" style="1"/>
    <col min="4618" max="4618" width="13.21875" style="1" bestFit="1" customWidth="1"/>
    <col min="4619" max="4863" width="8.88671875" style="1"/>
    <col min="4864" max="4864" width="3.6640625" style="1" customWidth="1"/>
    <col min="4865" max="4865" width="55.6640625" style="1" customWidth="1"/>
    <col min="4866" max="4866" width="7.33203125" style="1" customWidth="1"/>
    <col min="4867" max="4867" width="9.6640625" style="1" customWidth="1"/>
    <col min="4868" max="4868" width="14.5546875" style="1" bestFit="1" customWidth="1"/>
    <col min="4869" max="4869" width="11.6640625" style="1" customWidth="1"/>
    <col min="4870" max="4870" width="47.109375" style="1" bestFit="1" customWidth="1"/>
    <col min="4871" max="4871" width="10.44140625" style="1" customWidth="1"/>
    <col min="4872" max="4873" width="8.88671875" style="1"/>
    <col min="4874" max="4874" width="13.21875" style="1" bestFit="1" customWidth="1"/>
    <col min="4875" max="5119" width="8.88671875" style="1"/>
    <col min="5120" max="5120" width="3.6640625" style="1" customWidth="1"/>
    <col min="5121" max="5121" width="55.6640625" style="1" customWidth="1"/>
    <col min="5122" max="5122" width="7.33203125" style="1" customWidth="1"/>
    <col min="5123" max="5123" width="9.6640625" style="1" customWidth="1"/>
    <col min="5124" max="5124" width="14.5546875" style="1" bestFit="1" customWidth="1"/>
    <col min="5125" max="5125" width="11.6640625" style="1" customWidth="1"/>
    <col min="5126" max="5126" width="47.109375" style="1" bestFit="1" customWidth="1"/>
    <col min="5127" max="5127" width="10.44140625" style="1" customWidth="1"/>
    <col min="5128" max="5129" width="8.88671875" style="1"/>
    <col min="5130" max="5130" width="13.21875" style="1" bestFit="1" customWidth="1"/>
    <col min="5131" max="5375" width="8.88671875" style="1"/>
    <col min="5376" max="5376" width="3.6640625" style="1" customWidth="1"/>
    <col min="5377" max="5377" width="55.6640625" style="1" customWidth="1"/>
    <col min="5378" max="5378" width="7.33203125" style="1" customWidth="1"/>
    <col min="5379" max="5379" width="9.6640625" style="1" customWidth="1"/>
    <col min="5380" max="5380" width="14.5546875" style="1" bestFit="1" customWidth="1"/>
    <col min="5381" max="5381" width="11.6640625" style="1" customWidth="1"/>
    <col min="5382" max="5382" width="47.109375" style="1" bestFit="1" customWidth="1"/>
    <col min="5383" max="5383" width="10.44140625" style="1" customWidth="1"/>
    <col min="5384" max="5385" width="8.88671875" style="1"/>
    <col min="5386" max="5386" width="13.21875" style="1" bestFit="1" customWidth="1"/>
    <col min="5387" max="5631" width="8.88671875" style="1"/>
    <col min="5632" max="5632" width="3.6640625" style="1" customWidth="1"/>
    <col min="5633" max="5633" width="55.6640625" style="1" customWidth="1"/>
    <col min="5634" max="5634" width="7.33203125" style="1" customWidth="1"/>
    <col min="5635" max="5635" width="9.6640625" style="1" customWidth="1"/>
    <col min="5636" max="5636" width="14.5546875" style="1" bestFit="1" customWidth="1"/>
    <col min="5637" max="5637" width="11.6640625" style="1" customWidth="1"/>
    <col min="5638" max="5638" width="47.109375" style="1" bestFit="1" customWidth="1"/>
    <col min="5639" max="5639" width="10.44140625" style="1" customWidth="1"/>
    <col min="5640" max="5641" width="8.88671875" style="1"/>
    <col min="5642" max="5642" width="13.21875" style="1" bestFit="1" customWidth="1"/>
    <col min="5643" max="5887" width="8.88671875" style="1"/>
    <col min="5888" max="5888" width="3.6640625" style="1" customWidth="1"/>
    <col min="5889" max="5889" width="55.6640625" style="1" customWidth="1"/>
    <col min="5890" max="5890" width="7.33203125" style="1" customWidth="1"/>
    <col min="5891" max="5891" width="9.6640625" style="1" customWidth="1"/>
    <col min="5892" max="5892" width="14.5546875" style="1" bestFit="1" customWidth="1"/>
    <col min="5893" max="5893" width="11.6640625" style="1" customWidth="1"/>
    <col min="5894" max="5894" width="47.109375" style="1" bestFit="1" customWidth="1"/>
    <col min="5895" max="5895" width="10.44140625" style="1" customWidth="1"/>
    <col min="5896" max="5897" width="8.88671875" style="1"/>
    <col min="5898" max="5898" width="13.21875" style="1" bestFit="1" customWidth="1"/>
    <col min="5899" max="6143" width="8.88671875" style="1"/>
    <col min="6144" max="6144" width="3.6640625" style="1" customWidth="1"/>
    <col min="6145" max="6145" width="55.6640625" style="1" customWidth="1"/>
    <col min="6146" max="6146" width="7.33203125" style="1" customWidth="1"/>
    <col min="6147" max="6147" width="9.6640625" style="1" customWidth="1"/>
    <col min="6148" max="6148" width="14.5546875" style="1" bestFit="1" customWidth="1"/>
    <col min="6149" max="6149" width="11.6640625" style="1" customWidth="1"/>
    <col min="6150" max="6150" width="47.109375" style="1" bestFit="1" customWidth="1"/>
    <col min="6151" max="6151" width="10.44140625" style="1" customWidth="1"/>
    <col min="6152" max="6153" width="8.88671875" style="1"/>
    <col min="6154" max="6154" width="13.21875" style="1" bestFit="1" customWidth="1"/>
    <col min="6155" max="6399" width="8.88671875" style="1"/>
    <col min="6400" max="6400" width="3.6640625" style="1" customWidth="1"/>
    <col min="6401" max="6401" width="55.6640625" style="1" customWidth="1"/>
    <col min="6402" max="6402" width="7.33203125" style="1" customWidth="1"/>
    <col min="6403" max="6403" width="9.6640625" style="1" customWidth="1"/>
    <col min="6404" max="6404" width="14.5546875" style="1" bestFit="1" customWidth="1"/>
    <col min="6405" max="6405" width="11.6640625" style="1" customWidth="1"/>
    <col min="6406" max="6406" width="47.109375" style="1" bestFit="1" customWidth="1"/>
    <col min="6407" max="6407" width="10.44140625" style="1" customWidth="1"/>
    <col min="6408" max="6409" width="8.88671875" style="1"/>
    <col min="6410" max="6410" width="13.21875" style="1" bestFit="1" customWidth="1"/>
    <col min="6411" max="6655" width="8.88671875" style="1"/>
    <col min="6656" max="6656" width="3.6640625" style="1" customWidth="1"/>
    <col min="6657" max="6657" width="55.6640625" style="1" customWidth="1"/>
    <col min="6658" max="6658" width="7.33203125" style="1" customWidth="1"/>
    <col min="6659" max="6659" width="9.6640625" style="1" customWidth="1"/>
    <col min="6660" max="6660" width="14.5546875" style="1" bestFit="1" customWidth="1"/>
    <col min="6661" max="6661" width="11.6640625" style="1" customWidth="1"/>
    <col min="6662" max="6662" width="47.109375" style="1" bestFit="1" customWidth="1"/>
    <col min="6663" max="6663" width="10.44140625" style="1" customWidth="1"/>
    <col min="6664" max="6665" width="8.88671875" style="1"/>
    <col min="6666" max="6666" width="13.21875" style="1" bestFit="1" customWidth="1"/>
    <col min="6667" max="6911" width="8.88671875" style="1"/>
    <col min="6912" max="6912" width="3.6640625" style="1" customWidth="1"/>
    <col min="6913" max="6913" width="55.6640625" style="1" customWidth="1"/>
    <col min="6914" max="6914" width="7.33203125" style="1" customWidth="1"/>
    <col min="6915" max="6915" width="9.6640625" style="1" customWidth="1"/>
    <col min="6916" max="6916" width="14.5546875" style="1" bestFit="1" customWidth="1"/>
    <col min="6917" max="6917" width="11.6640625" style="1" customWidth="1"/>
    <col min="6918" max="6918" width="47.109375" style="1" bestFit="1" customWidth="1"/>
    <col min="6919" max="6919" width="10.44140625" style="1" customWidth="1"/>
    <col min="6920" max="6921" width="8.88671875" style="1"/>
    <col min="6922" max="6922" width="13.21875" style="1" bestFit="1" customWidth="1"/>
    <col min="6923" max="7167" width="8.88671875" style="1"/>
    <col min="7168" max="7168" width="3.6640625" style="1" customWidth="1"/>
    <col min="7169" max="7169" width="55.6640625" style="1" customWidth="1"/>
    <col min="7170" max="7170" width="7.33203125" style="1" customWidth="1"/>
    <col min="7171" max="7171" width="9.6640625" style="1" customWidth="1"/>
    <col min="7172" max="7172" width="14.5546875" style="1" bestFit="1" customWidth="1"/>
    <col min="7173" max="7173" width="11.6640625" style="1" customWidth="1"/>
    <col min="7174" max="7174" width="47.109375" style="1" bestFit="1" customWidth="1"/>
    <col min="7175" max="7175" width="10.44140625" style="1" customWidth="1"/>
    <col min="7176" max="7177" width="8.88671875" style="1"/>
    <col min="7178" max="7178" width="13.21875" style="1" bestFit="1" customWidth="1"/>
    <col min="7179" max="7423" width="8.88671875" style="1"/>
    <col min="7424" max="7424" width="3.6640625" style="1" customWidth="1"/>
    <col min="7425" max="7425" width="55.6640625" style="1" customWidth="1"/>
    <col min="7426" max="7426" width="7.33203125" style="1" customWidth="1"/>
    <col min="7427" max="7427" width="9.6640625" style="1" customWidth="1"/>
    <col min="7428" max="7428" width="14.5546875" style="1" bestFit="1" customWidth="1"/>
    <col min="7429" max="7429" width="11.6640625" style="1" customWidth="1"/>
    <col min="7430" max="7430" width="47.109375" style="1" bestFit="1" customWidth="1"/>
    <col min="7431" max="7431" width="10.44140625" style="1" customWidth="1"/>
    <col min="7432" max="7433" width="8.88671875" style="1"/>
    <col min="7434" max="7434" width="13.21875" style="1" bestFit="1" customWidth="1"/>
    <col min="7435" max="7679" width="8.88671875" style="1"/>
    <col min="7680" max="7680" width="3.6640625" style="1" customWidth="1"/>
    <col min="7681" max="7681" width="55.6640625" style="1" customWidth="1"/>
    <col min="7682" max="7682" width="7.33203125" style="1" customWidth="1"/>
    <col min="7683" max="7683" width="9.6640625" style="1" customWidth="1"/>
    <col min="7684" max="7684" width="14.5546875" style="1" bestFit="1" customWidth="1"/>
    <col min="7685" max="7685" width="11.6640625" style="1" customWidth="1"/>
    <col min="7686" max="7686" width="47.109375" style="1" bestFit="1" customWidth="1"/>
    <col min="7687" max="7687" width="10.44140625" style="1" customWidth="1"/>
    <col min="7688" max="7689" width="8.88671875" style="1"/>
    <col min="7690" max="7690" width="13.21875" style="1" bestFit="1" customWidth="1"/>
    <col min="7691" max="7935" width="8.88671875" style="1"/>
    <col min="7936" max="7936" width="3.6640625" style="1" customWidth="1"/>
    <col min="7937" max="7937" width="55.6640625" style="1" customWidth="1"/>
    <col min="7938" max="7938" width="7.33203125" style="1" customWidth="1"/>
    <col min="7939" max="7939" width="9.6640625" style="1" customWidth="1"/>
    <col min="7940" max="7940" width="14.5546875" style="1" bestFit="1" customWidth="1"/>
    <col min="7941" max="7941" width="11.6640625" style="1" customWidth="1"/>
    <col min="7942" max="7942" width="47.109375" style="1" bestFit="1" customWidth="1"/>
    <col min="7943" max="7943" width="10.44140625" style="1" customWidth="1"/>
    <col min="7944" max="7945" width="8.88671875" style="1"/>
    <col min="7946" max="7946" width="13.21875" style="1" bestFit="1" customWidth="1"/>
    <col min="7947" max="8191" width="8.88671875" style="1"/>
    <col min="8192" max="8192" width="3.6640625" style="1" customWidth="1"/>
    <col min="8193" max="8193" width="55.6640625" style="1" customWidth="1"/>
    <col min="8194" max="8194" width="7.33203125" style="1" customWidth="1"/>
    <col min="8195" max="8195" width="9.6640625" style="1" customWidth="1"/>
    <col min="8196" max="8196" width="14.5546875" style="1" bestFit="1" customWidth="1"/>
    <col min="8197" max="8197" width="11.6640625" style="1" customWidth="1"/>
    <col min="8198" max="8198" width="47.109375" style="1" bestFit="1" customWidth="1"/>
    <col min="8199" max="8199" width="10.44140625" style="1" customWidth="1"/>
    <col min="8200" max="8201" width="8.88671875" style="1"/>
    <col min="8202" max="8202" width="13.21875" style="1" bestFit="1" customWidth="1"/>
    <col min="8203" max="8447" width="8.88671875" style="1"/>
    <col min="8448" max="8448" width="3.6640625" style="1" customWidth="1"/>
    <col min="8449" max="8449" width="55.6640625" style="1" customWidth="1"/>
    <col min="8450" max="8450" width="7.33203125" style="1" customWidth="1"/>
    <col min="8451" max="8451" width="9.6640625" style="1" customWidth="1"/>
    <col min="8452" max="8452" width="14.5546875" style="1" bestFit="1" customWidth="1"/>
    <col min="8453" max="8453" width="11.6640625" style="1" customWidth="1"/>
    <col min="8454" max="8454" width="47.109375" style="1" bestFit="1" customWidth="1"/>
    <col min="8455" max="8455" width="10.44140625" style="1" customWidth="1"/>
    <col min="8456" max="8457" width="8.88671875" style="1"/>
    <col min="8458" max="8458" width="13.21875" style="1" bestFit="1" customWidth="1"/>
    <col min="8459" max="8703" width="8.88671875" style="1"/>
    <col min="8704" max="8704" width="3.6640625" style="1" customWidth="1"/>
    <col min="8705" max="8705" width="55.6640625" style="1" customWidth="1"/>
    <col min="8706" max="8706" width="7.33203125" style="1" customWidth="1"/>
    <col min="8707" max="8707" width="9.6640625" style="1" customWidth="1"/>
    <col min="8708" max="8708" width="14.5546875" style="1" bestFit="1" customWidth="1"/>
    <col min="8709" max="8709" width="11.6640625" style="1" customWidth="1"/>
    <col min="8710" max="8710" width="47.109375" style="1" bestFit="1" customWidth="1"/>
    <col min="8711" max="8711" width="10.44140625" style="1" customWidth="1"/>
    <col min="8712" max="8713" width="8.88671875" style="1"/>
    <col min="8714" max="8714" width="13.21875" style="1" bestFit="1" customWidth="1"/>
    <col min="8715" max="8959" width="8.88671875" style="1"/>
    <col min="8960" max="8960" width="3.6640625" style="1" customWidth="1"/>
    <col min="8961" max="8961" width="55.6640625" style="1" customWidth="1"/>
    <col min="8962" max="8962" width="7.33203125" style="1" customWidth="1"/>
    <col min="8963" max="8963" width="9.6640625" style="1" customWidth="1"/>
    <col min="8964" max="8964" width="14.5546875" style="1" bestFit="1" customWidth="1"/>
    <col min="8965" max="8965" width="11.6640625" style="1" customWidth="1"/>
    <col min="8966" max="8966" width="47.109375" style="1" bestFit="1" customWidth="1"/>
    <col min="8967" max="8967" width="10.44140625" style="1" customWidth="1"/>
    <col min="8968" max="8969" width="8.88671875" style="1"/>
    <col min="8970" max="8970" width="13.21875" style="1" bestFit="1" customWidth="1"/>
    <col min="8971" max="9215" width="8.88671875" style="1"/>
    <col min="9216" max="9216" width="3.6640625" style="1" customWidth="1"/>
    <col min="9217" max="9217" width="55.6640625" style="1" customWidth="1"/>
    <col min="9218" max="9218" width="7.33203125" style="1" customWidth="1"/>
    <col min="9219" max="9219" width="9.6640625" style="1" customWidth="1"/>
    <col min="9220" max="9220" width="14.5546875" style="1" bestFit="1" customWidth="1"/>
    <col min="9221" max="9221" width="11.6640625" style="1" customWidth="1"/>
    <col min="9222" max="9222" width="47.109375" style="1" bestFit="1" customWidth="1"/>
    <col min="9223" max="9223" width="10.44140625" style="1" customWidth="1"/>
    <col min="9224" max="9225" width="8.88671875" style="1"/>
    <col min="9226" max="9226" width="13.21875" style="1" bestFit="1" customWidth="1"/>
    <col min="9227" max="9471" width="8.88671875" style="1"/>
    <col min="9472" max="9472" width="3.6640625" style="1" customWidth="1"/>
    <col min="9473" max="9473" width="55.6640625" style="1" customWidth="1"/>
    <col min="9474" max="9474" width="7.33203125" style="1" customWidth="1"/>
    <col min="9475" max="9475" width="9.6640625" style="1" customWidth="1"/>
    <col min="9476" max="9476" width="14.5546875" style="1" bestFit="1" customWidth="1"/>
    <col min="9477" max="9477" width="11.6640625" style="1" customWidth="1"/>
    <col min="9478" max="9478" width="47.109375" style="1" bestFit="1" customWidth="1"/>
    <col min="9479" max="9479" width="10.44140625" style="1" customWidth="1"/>
    <col min="9480" max="9481" width="8.88671875" style="1"/>
    <col min="9482" max="9482" width="13.21875" style="1" bestFit="1" customWidth="1"/>
    <col min="9483" max="9727" width="8.88671875" style="1"/>
    <col min="9728" max="9728" width="3.6640625" style="1" customWidth="1"/>
    <col min="9729" max="9729" width="55.6640625" style="1" customWidth="1"/>
    <col min="9730" max="9730" width="7.33203125" style="1" customWidth="1"/>
    <col min="9731" max="9731" width="9.6640625" style="1" customWidth="1"/>
    <col min="9732" max="9732" width="14.5546875" style="1" bestFit="1" customWidth="1"/>
    <col min="9733" max="9733" width="11.6640625" style="1" customWidth="1"/>
    <col min="9734" max="9734" width="47.109375" style="1" bestFit="1" customWidth="1"/>
    <col min="9735" max="9735" width="10.44140625" style="1" customWidth="1"/>
    <col min="9736" max="9737" width="8.88671875" style="1"/>
    <col min="9738" max="9738" width="13.21875" style="1" bestFit="1" customWidth="1"/>
    <col min="9739" max="9983" width="8.88671875" style="1"/>
    <col min="9984" max="9984" width="3.6640625" style="1" customWidth="1"/>
    <col min="9985" max="9985" width="55.6640625" style="1" customWidth="1"/>
    <col min="9986" max="9986" width="7.33203125" style="1" customWidth="1"/>
    <col min="9987" max="9987" width="9.6640625" style="1" customWidth="1"/>
    <col min="9988" max="9988" width="14.5546875" style="1" bestFit="1" customWidth="1"/>
    <col min="9989" max="9989" width="11.6640625" style="1" customWidth="1"/>
    <col min="9990" max="9990" width="47.109375" style="1" bestFit="1" customWidth="1"/>
    <col min="9991" max="9991" width="10.44140625" style="1" customWidth="1"/>
    <col min="9992" max="9993" width="8.88671875" style="1"/>
    <col min="9994" max="9994" width="13.21875" style="1" bestFit="1" customWidth="1"/>
    <col min="9995" max="10239" width="8.88671875" style="1"/>
    <col min="10240" max="10240" width="3.6640625" style="1" customWidth="1"/>
    <col min="10241" max="10241" width="55.6640625" style="1" customWidth="1"/>
    <col min="10242" max="10242" width="7.33203125" style="1" customWidth="1"/>
    <col min="10243" max="10243" width="9.6640625" style="1" customWidth="1"/>
    <col min="10244" max="10244" width="14.5546875" style="1" bestFit="1" customWidth="1"/>
    <col min="10245" max="10245" width="11.6640625" style="1" customWidth="1"/>
    <col min="10246" max="10246" width="47.109375" style="1" bestFit="1" customWidth="1"/>
    <col min="10247" max="10247" width="10.44140625" style="1" customWidth="1"/>
    <col min="10248" max="10249" width="8.88671875" style="1"/>
    <col min="10250" max="10250" width="13.21875" style="1" bestFit="1" customWidth="1"/>
    <col min="10251" max="10495" width="8.88671875" style="1"/>
    <col min="10496" max="10496" width="3.6640625" style="1" customWidth="1"/>
    <col min="10497" max="10497" width="55.6640625" style="1" customWidth="1"/>
    <col min="10498" max="10498" width="7.33203125" style="1" customWidth="1"/>
    <col min="10499" max="10499" width="9.6640625" style="1" customWidth="1"/>
    <col min="10500" max="10500" width="14.5546875" style="1" bestFit="1" customWidth="1"/>
    <col min="10501" max="10501" width="11.6640625" style="1" customWidth="1"/>
    <col min="10502" max="10502" width="47.109375" style="1" bestFit="1" customWidth="1"/>
    <col min="10503" max="10503" width="10.44140625" style="1" customWidth="1"/>
    <col min="10504" max="10505" width="8.88671875" style="1"/>
    <col min="10506" max="10506" width="13.21875" style="1" bestFit="1" customWidth="1"/>
    <col min="10507" max="10751" width="8.88671875" style="1"/>
    <col min="10752" max="10752" width="3.6640625" style="1" customWidth="1"/>
    <col min="10753" max="10753" width="55.6640625" style="1" customWidth="1"/>
    <col min="10754" max="10754" width="7.33203125" style="1" customWidth="1"/>
    <col min="10755" max="10755" width="9.6640625" style="1" customWidth="1"/>
    <col min="10756" max="10756" width="14.5546875" style="1" bestFit="1" customWidth="1"/>
    <col min="10757" max="10757" width="11.6640625" style="1" customWidth="1"/>
    <col min="10758" max="10758" width="47.109375" style="1" bestFit="1" customWidth="1"/>
    <col min="10759" max="10759" width="10.44140625" style="1" customWidth="1"/>
    <col min="10760" max="10761" width="8.88671875" style="1"/>
    <col min="10762" max="10762" width="13.21875" style="1" bestFit="1" customWidth="1"/>
    <col min="10763" max="11007" width="8.88671875" style="1"/>
    <col min="11008" max="11008" width="3.6640625" style="1" customWidth="1"/>
    <col min="11009" max="11009" width="55.6640625" style="1" customWidth="1"/>
    <col min="11010" max="11010" width="7.33203125" style="1" customWidth="1"/>
    <col min="11011" max="11011" width="9.6640625" style="1" customWidth="1"/>
    <col min="11012" max="11012" width="14.5546875" style="1" bestFit="1" customWidth="1"/>
    <col min="11013" max="11013" width="11.6640625" style="1" customWidth="1"/>
    <col min="11014" max="11014" width="47.109375" style="1" bestFit="1" customWidth="1"/>
    <col min="11015" max="11015" width="10.44140625" style="1" customWidth="1"/>
    <col min="11016" max="11017" width="8.88671875" style="1"/>
    <col min="11018" max="11018" width="13.21875" style="1" bestFit="1" customWidth="1"/>
    <col min="11019" max="11263" width="8.88671875" style="1"/>
    <col min="11264" max="11264" width="3.6640625" style="1" customWidth="1"/>
    <col min="11265" max="11265" width="55.6640625" style="1" customWidth="1"/>
    <col min="11266" max="11266" width="7.33203125" style="1" customWidth="1"/>
    <col min="11267" max="11267" width="9.6640625" style="1" customWidth="1"/>
    <col min="11268" max="11268" width="14.5546875" style="1" bestFit="1" customWidth="1"/>
    <col min="11269" max="11269" width="11.6640625" style="1" customWidth="1"/>
    <col min="11270" max="11270" width="47.109375" style="1" bestFit="1" customWidth="1"/>
    <col min="11271" max="11271" width="10.44140625" style="1" customWidth="1"/>
    <col min="11272" max="11273" width="8.88671875" style="1"/>
    <col min="11274" max="11274" width="13.21875" style="1" bestFit="1" customWidth="1"/>
    <col min="11275" max="11519" width="8.88671875" style="1"/>
    <col min="11520" max="11520" width="3.6640625" style="1" customWidth="1"/>
    <col min="11521" max="11521" width="55.6640625" style="1" customWidth="1"/>
    <col min="11522" max="11522" width="7.33203125" style="1" customWidth="1"/>
    <col min="11523" max="11523" width="9.6640625" style="1" customWidth="1"/>
    <col min="11524" max="11524" width="14.5546875" style="1" bestFit="1" customWidth="1"/>
    <col min="11525" max="11525" width="11.6640625" style="1" customWidth="1"/>
    <col min="11526" max="11526" width="47.109375" style="1" bestFit="1" customWidth="1"/>
    <col min="11527" max="11527" width="10.44140625" style="1" customWidth="1"/>
    <col min="11528" max="11529" width="8.88671875" style="1"/>
    <col min="11530" max="11530" width="13.21875" style="1" bestFit="1" customWidth="1"/>
    <col min="11531" max="11775" width="8.88671875" style="1"/>
    <col min="11776" max="11776" width="3.6640625" style="1" customWidth="1"/>
    <col min="11777" max="11777" width="55.6640625" style="1" customWidth="1"/>
    <col min="11778" max="11778" width="7.33203125" style="1" customWidth="1"/>
    <col min="11779" max="11779" width="9.6640625" style="1" customWidth="1"/>
    <col min="11780" max="11780" width="14.5546875" style="1" bestFit="1" customWidth="1"/>
    <col min="11781" max="11781" width="11.6640625" style="1" customWidth="1"/>
    <col min="11782" max="11782" width="47.109375" style="1" bestFit="1" customWidth="1"/>
    <col min="11783" max="11783" width="10.44140625" style="1" customWidth="1"/>
    <col min="11784" max="11785" width="8.88671875" style="1"/>
    <col min="11786" max="11786" width="13.21875" style="1" bestFit="1" customWidth="1"/>
    <col min="11787" max="12031" width="8.88671875" style="1"/>
    <col min="12032" max="12032" width="3.6640625" style="1" customWidth="1"/>
    <col min="12033" max="12033" width="55.6640625" style="1" customWidth="1"/>
    <col min="12034" max="12034" width="7.33203125" style="1" customWidth="1"/>
    <col min="12035" max="12035" width="9.6640625" style="1" customWidth="1"/>
    <col min="12036" max="12036" width="14.5546875" style="1" bestFit="1" customWidth="1"/>
    <col min="12037" max="12037" width="11.6640625" style="1" customWidth="1"/>
    <col min="12038" max="12038" width="47.109375" style="1" bestFit="1" customWidth="1"/>
    <col min="12039" max="12039" width="10.44140625" style="1" customWidth="1"/>
    <col min="12040" max="12041" width="8.88671875" style="1"/>
    <col min="12042" max="12042" width="13.21875" style="1" bestFit="1" customWidth="1"/>
    <col min="12043" max="12287" width="8.88671875" style="1"/>
    <col min="12288" max="12288" width="3.6640625" style="1" customWidth="1"/>
    <col min="12289" max="12289" width="55.6640625" style="1" customWidth="1"/>
    <col min="12290" max="12290" width="7.33203125" style="1" customWidth="1"/>
    <col min="12291" max="12291" width="9.6640625" style="1" customWidth="1"/>
    <col min="12292" max="12292" width="14.5546875" style="1" bestFit="1" customWidth="1"/>
    <col min="12293" max="12293" width="11.6640625" style="1" customWidth="1"/>
    <col min="12294" max="12294" width="47.109375" style="1" bestFit="1" customWidth="1"/>
    <col min="12295" max="12295" width="10.44140625" style="1" customWidth="1"/>
    <col min="12296" max="12297" width="8.88671875" style="1"/>
    <col min="12298" max="12298" width="13.21875" style="1" bestFit="1" customWidth="1"/>
    <col min="12299" max="12543" width="8.88671875" style="1"/>
    <col min="12544" max="12544" width="3.6640625" style="1" customWidth="1"/>
    <col min="12545" max="12545" width="55.6640625" style="1" customWidth="1"/>
    <col min="12546" max="12546" width="7.33203125" style="1" customWidth="1"/>
    <col min="12547" max="12547" width="9.6640625" style="1" customWidth="1"/>
    <col min="12548" max="12548" width="14.5546875" style="1" bestFit="1" customWidth="1"/>
    <col min="12549" max="12549" width="11.6640625" style="1" customWidth="1"/>
    <col min="12550" max="12550" width="47.109375" style="1" bestFit="1" customWidth="1"/>
    <col min="12551" max="12551" width="10.44140625" style="1" customWidth="1"/>
    <col min="12552" max="12553" width="8.88671875" style="1"/>
    <col min="12554" max="12554" width="13.21875" style="1" bestFit="1" customWidth="1"/>
    <col min="12555" max="12799" width="8.88671875" style="1"/>
    <col min="12800" max="12800" width="3.6640625" style="1" customWidth="1"/>
    <col min="12801" max="12801" width="55.6640625" style="1" customWidth="1"/>
    <col min="12802" max="12802" width="7.33203125" style="1" customWidth="1"/>
    <col min="12803" max="12803" width="9.6640625" style="1" customWidth="1"/>
    <col min="12804" max="12804" width="14.5546875" style="1" bestFit="1" customWidth="1"/>
    <col min="12805" max="12805" width="11.6640625" style="1" customWidth="1"/>
    <col min="12806" max="12806" width="47.109375" style="1" bestFit="1" customWidth="1"/>
    <col min="12807" max="12807" width="10.44140625" style="1" customWidth="1"/>
    <col min="12808" max="12809" width="8.88671875" style="1"/>
    <col min="12810" max="12810" width="13.21875" style="1" bestFit="1" customWidth="1"/>
    <col min="12811" max="13055" width="8.88671875" style="1"/>
    <col min="13056" max="13056" width="3.6640625" style="1" customWidth="1"/>
    <col min="13057" max="13057" width="55.6640625" style="1" customWidth="1"/>
    <col min="13058" max="13058" width="7.33203125" style="1" customWidth="1"/>
    <col min="13059" max="13059" width="9.6640625" style="1" customWidth="1"/>
    <col min="13060" max="13060" width="14.5546875" style="1" bestFit="1" customWidth="1"/>
    <col min="13061" max="13061" width="11.6640625" style="1" customWidth="1"/>
    <col min="13062" max="13062" width="47.109375" style="1" bestFit="1" customWidth="1"/>
    <col min="13063" max="13063" width="10.44140625" style="1" customWidth="1"/>
    <col min="13064" max="13065" width="8.88671875" style="1"/>
    <col min="13066" max="13066" width="13.21875" style="1" bestFit="1" customWidth="1"/>
    <col min="13067" max="13311" width="8.88671875" style="1"/>
    <col min="13312" max="13312" width="3.6640625" style="1" customWidth="1"/>
    <col min="13313" max="13313" width="55.6640625" style="1" customWidth="1"/>
    <col min="13314" max="13314" width="7.33203125" style="1" customWidth="1"/>
    <col min="13315" max="13315" width="9.6640625" style="1" customWidth="1"/>
    <col min="13316" max="13316" width="14.5546875" style="1" bestFit="1" customWidth="1"/>
    <col min="13317" max="13317" width="11.6640625" style="1" customWidth="1"/>
    <col min="13318" max="13318" width="47.109375" style="1" bestFit="1" customWidth="1"/>
    <col min="13319" max="13319" width="10.44140625" style="1" customWidth="1"/>
    <col min="13320" max="13321" width="8.88671875" style="1"/>
    <col min="13322" max="13322" width="13.21875" style="1" bestFit="1" customWidth="1"/>
    <col min="13323" max="13567" width="8.88671875" style="1"/>
    <col min="13568" max="13568" width="3.6640625" style="1" customWidth="1"/>
    <col min="13569" max="13569" width="55.6640625" style="1" customWidth="1"/>
    <col min="13570" max="13570" width="7.33203125" style="1" customWidth="1"/>
    <col min="13571" max="13571" width="9.6640625" style="1" customWidth="1"/>
    <col min="13572" max="13572" width="14.5546875" style="1" bestFit="1" customWidth="1"/>
    <col min="13573" max="13573" width="11.6640625" style="1" customWidth="1"/>
    <col min="13574" max="13574" width="47.109375" style="1" bestFit="1" customWidth="1"/>
    <col min="13575" max="13575" width="10.44140625" style="1" customWidth="1"/>
    <col min="13576" max="13577" width="8.88671875" style="1"/>
    <col min="13578" max="13578" width="13.21875" style="1" bestFit="1" customWidth="1"/>
    <col min="13579" max="13823" width="8.88671875" style="1"/>
    <col min="13824" max="13824" width="3.6640625" style="1" customWidth="1"/>
    <col min="13825" max="13825" width="55.6640625" style="1" customWidth="1"/>
    <col min="13826" max="13826" width="7.33203125" style="1" customWidth="1"/>
    <col min="13827" max="13827" width="9.6640625" style="1" customWidth="1"/>
    <col min="13828" max="13828" width="14.5546875" style="1" bestFit="1" customWidth="1"/>
    <col min="13829" max="13829" width="11.6640625" style="1" customWidth="1"/>
    <col min="13830" max="13830" width="47.109375" style="1" bestFit="1" customWidth="1"/>
    <col min="13831" max="13831" width="10.44140625" style="1" customWidth="1"/>
    <col min="13832" max="13833" width="8.88671875" style="1"/>
    <col min="13834" max="13834" width="13.21875" style="1" bestFit="1" customWidth="1"/>
    <col min="13835" max="14079" width="8.88671875" style="1"/>
    <col min="14080" max="14080" width="3.6640625" style="1" customWidth="1"/>
    <col min="14081" max="14081" width="55.6640625" style="1" customWidth="1"/>
    <col min="14082" max="14082" width="7.33203125" style="1" customWidth="1"/>
    <col min="14083" max="14083" width="9.6640625" style="1" customWidth="1"/>
    <col min="14084" max="14084" width="14.5546875" style="1" bestFit="1" customWidth="1"/>
    <col min="14085" max="14085" width="11.6640625" style="1" customWidth="1"/>
    <col min="14086" max="14086" width="47.109375" style="1" bestFit="1" customWidth="1"/>
    <col min="14087" max="14087" width="10.44140625" style="1" customWidth="1"/>
    <col min="14088" max="14089" width="8.88671875" style="1"/>
    <col min="14090" max="14090" width="13.21875" style="1" bestFit="1" customWidth="1"/>
    <col min="14091" max="14335" width="8.88671875" style="1"/>
    <col min="14336" max="14336" width="3.6640625" style="1" customWidth="1"/>
    <col min="14337" max="14337" width="55.6640625" style="1" customWidth="1"/>
    <col min="14338" max="14338" width="7.33203125" style="1" customWidth="1"/>
    <col min="14339" max="14339" width="9.6640625" style="1" customWidth="1"/>
    <col min="14340" max="14340" width="14.5546875" style="1" bestFit="1" customWidth="1"/>
    <col min="14341" max="14341" width="11.6640625" style="1" customWidth="1"/>
    <col min="14342" max="14342" width="47.109375" style="1" bestFit="1" customWidth="1"/>
    <col min="14343" max="14343" width="10.44140625" style="1" customWidth="1"/>
    <col min="14344" max="14345" width="8.88671875" style="1"/>
    <col min="14346" max="14346" width="13.21875" style="1" bestFit="1" customWidth="1"/>
    <col min="14347" max="14591" width="8.88671875" style="1"/>
    <col min="14592" max="14592" width="3.6640625" style="1" customWidth="1"/>
    <col min="14593" max="14593" width="55.6640625" style="1" customWidth="1"/>
    <col min="14594" max="14594" width="7.33203125" style="1" customWidth="1"/>
    <col min="14595" max="14595" width="9.6640625" style="1" customWidth="1"/>
    <col min="14596" max="14596" width="14.5546875" style="1" bestFit="1" customWidth="1"/>
    <col min="14597" max="14597" width="11.6640625" style="1" customWidth="1"/>
    <col min="14598" max="14598" width="47.109375" style="1" bestFit="1" customWidth="1"/>
    <col min="14599" max="14599" width="10.44140625" style="1" customWidth="1"/>
    <col min="14600" max="14601" width="8.88671875" style="1"/>
    <col min="14602" max="14602" width="13.21875" style="1" bestFit="1" customWidth="1"/>
    <col min="14603" max="14847" width="8.88671875" style="1"/>
    <col min="14848" max="14848" width="3.6640625" style="1" customWidth="1"/>
    <col min="14849" max="14849" width="55.6640625" style="1" customWidth="1"/>
    <col min="14850" max="14850" width="7.33203125" style="1" customWidth="1"/>
    <col min="14851" max="14851" width="9.6640625" style="1" customWidth="1"/>
    <col min="14852" max="14852" width="14.5546875" style="1" bestFit="1" customWidth="1"/>
    <col min="14853" max="14853" width="11.6640625" style="1" customWidth="1"/>
    <col min="14854" max="14854" width="47.109375" style="1" bestFit="1" customWidth="1"/>
    <col min="14855" max="14855" width="10.44140625" style="1" customWidth="1"/>
    <col min="14856" max="14857" width="8.88671875" style="1"/>
    <col min="14858" max="14858" width="13.21875" style="1" bestFit="1" customWidth="1"/>
    <col min="14859" max="15103" width="8.88671875" style="1"/>
    <col min="15104" max="15104" width="3.6640625" style="1" customWidth="1"/>
    <col min="15105" max="15105" width="55.6640625" style="1" customWidth="1"/>
    <col min="15106" max="15106" width="7.33203125" style="1" customWidth="1"/>
    <col min="15107" max="15107" width="9.6640625" style="1" customWidth="1"/>
    <col min="15108" max="15108" width="14.5546875" style="1" bestFit="1" customWidth="1"/>
    <col min="15109" max="15109" width="11.6640625" style="1" customWidth="1"/>
    <col min="15110" max="15110" width="47.109375" style="1" bestFit="1" customWidth="1"/>
    <col min="15111" max="15111" width="10.44140625" style="1" customWidth="1"/>
    <col min="15112" max="15113" width="8.88671875" style="1"/>
    <col min="15114" max="15114" width="13.21875" style="1" bestFit="1" customWidth="1"/>
    <col min="15115" max="15359" width="8.88671875" style="1"/>
    <col min="15360" max="15360" width="3.6640625" style="1" customWidth="1"/>
    <col min="15361" max="15361" width="55.6640625" style="1" customWidth="1"/>
    <col min="15362" max="15362" width="7.33203125" style="1" customWidth="1"/>
    <col min="15363" max="15363" width="9.6640625" style="1" customWidth="1"/>
    <col min="15364" max="15364" width="14.5546875" style="1" bestFit="1" customWidth="1"/>
    <col min="15365" max="15365" width="11.6640625" style="1" customWidth="1"/>
    <col min="15366" max="15366" width="47.109375" style="1" bestFit="1" customWidth="1"/>
    <col min="15367" max="15367" width="10.44140625" style="1" customWidth="1"/>
    <col min="15368" max="15369" width="8.88671875" style="1"/>
    <col min="15370" max="15370" width="13.21875" style="1" bestFit="1" customWidth="1"/>
    <col min="15371" max="15615" width="8.88671875" style="1"/>
    <col min="15616" max="15616" width="3.6640625" style="1" customWidth="1"/>
    <col min="15617" max="15617" width="55.6640625" style="1" customWidth="1"/>
    <col min="15618" max="15618" width="7.33203125" style="1" customWidth="1"/>
    <col min="15619" max="15619" width="9.6640625" style="1" customWidth="1"/>
    <col min="15620" max="15620" width="14.5546875" style="1" bestFit="1" customWidth="1"/>
    <col min="15621" max="15621" width="11.6640625" style="1" customWidth="1"/>
    <col min="15622" max="15622" width="47.109375" style="1" bestFit="1" customWidth="1"/>
    <col min="15623" max="15623" width="10.44140625" style="1" customWidth="1"/>
    <col min="15624" max="15625" width="8.88671875" style="1"/>
    <col min="15626" max="15626" width="13.21875" style="1" bestFit="1" customWidth="1"/>
    <col min="15627" max="15871" width="8.88671875" style="1"/>
    <col min="15872" max="15872" width="3.6640625" style="1" customWidth="1"/>
    <col min="15873" max="15873" width="55.6640625" style="1" customWidth="1"/>
    <col min="15874" max="15874" width="7.33203125" style="1" customWidth="1"/>
    <col min="15875" max="15875" width="9.6640625" style="1" customWidth="1"/>
    <col min="15876" max="15876" width="14.5546875" style="1" bestFit="1" customWidth="1"/>
    <col min="15877" max="15877" width="11.6640625" style="1" customWidth="1"/>
    <col min="15878" max="15878" width="47.109375" style="1" bestFit="1" customWidth="1"/>
    <col min="15879" max="15879" width="10.44140625" style="1" customWidth="1"/>
    <col min="15880" max="15881" width="8.88671875" style="1"/>
    <col min="15882" max="15882" width="13.21875" style="1" bestFit="1" customWidth="1"/>
    <col min="15883" max="16127" width="8.88671875" style="1"/>
    <col min="16128" max="16128" width="3.6640625" style="1" customWidth="1"/>
    <col min="16129" max="16129" width="55.6640625" style="1" customWidth="1"/>
    <col min="16130" max="16130" width="7.33203125" style="1" customWidth="1"/>
    <col min="16131" max="16131" width="9.6640625" style="1" customWidth="1"/>
    <col min="16132" max="16132" width="14.5546875" style="1" bestFit="1" customWidth="1"/>
    <col min="16133" max="16133" width="11.6640625" style="1" customWidth="1"/>
    <col min="16134" max="16134" width="47.109375" style="1" bestFit="1" customWidth="1"/>
    <col min="16135" max="16135" width="10.44140625" style="1" customWidth="1"/>
    <col min="16136" max="16137" width="8.88671875" style="1"/>
    <col min="16138" max="16138" width="13.21875" style="1" bestFit="1" customWidth="1"/>
    <col min="16139" max="16384" width="8.88671875" style="1"/>
  </cols>
  <sheetData>
    <row r="3" spans="2:12" ht="19.2" customHeight="1" x14ac:dyDescent="0.3">
      <c r="B3" s="60" t="s">
        <v>27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2:12" ht="16.2" thickBot="1" x14ac:dyDescent="0.35"/>
    <row r="5" spans="2:12" ht="31.2" x14ac:dyDescent="0.3">
      <c r="B5" s="7" t="s">
        <v>0</v>
      </c>
      <c r="C5" s="8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8" t="s">
        <v>1</v>
      </c>
      <c r="I5" s="9" t="s">
        <v>2</v>
      </c>
      <c r="J5" s="9" t="s">
        <v>3</v>
      </c>
      <c r="K5" s="9" t="s">
        <v>4</v>
      </c>
      <c r="L5" s="10" t="s">
        <v>5</v>
      </c>
    </row>
    <row r="6" spans="2:12" ht="16.2" thickBot="1" x14ac:dyDescent="0.35">
      <c r="B6" s="11"/>
      <c r="C6" s="12" t="s">
        <v>6</v>
      </c>
      <c r="D6" s="13"/>
      <c r="E6" s="13"/>
      <c r="F6" s="13"/>
      <c r="G6" s="13"/>
      <c r="H6" s="14" t="s">
        <v>7</v>
      </c>
      <c r="I6" s="15"/>
      <c r="J6" s="15"/>
      <c r="K6" s="15"/>
      <c r="L6" s="16"/>
    </row>
    <row r="7" spans="2:12" ht="18.600000000000001" thickBot="1" x14ac:dyDescent="0.35">
      <c r="B7" s="45" t="s">
        <v>11</v>
      </c>
      <c r="C7" s="46"/>
      <c r="D7" s="46"/>
      <c r="E7" s="46"/>
      <c r="F7" s="46"/>
      <c r="G7" s="46"/>
      <c r="H7" s="46"/>
      <c r="I7" s="46"/>
      <c r="J7" s="46"/>
      <c r="K7" s="46"/>
      <c r="L7" s="47"/>
    </row>
    <row r="8" spans="2:12" ht="31.2" x14ac:dyDescent="0.3">
      <c r="B8" s="17">
        <v>1</v>
      </c>
      <c r="C8" s="42" t="s">
        <v>28</v>
      </c>
      <c r="D8" s="26" t="s">
        <v>17</v>
      </c>
      <c r="E8" s="26">
        <v>101</v>
      </c>
      <c r="F8" s="26">
        <v>180</v>
      </c>
      <c r="G8" s="18">
        <f>E8*F8</f>
        <v>18180</v>
      </c>
      <c r="H8" s="22" t="s">
        <v>33</v>
      </c>
      <c r="I8" s="23" t="s">
        <v>17</v>
      </c>
      <c r="J8" s="23">
        <v>101</v>
      </c>
      <c r="K8" s="23">
        <v>2.11</v>
      </c>
      <c r="L8" s="21">
        <f>J8*K8</f>
        <v>213.10999999999999</v>
      </c>
    </row>
    <row r="9" spans="2:12" x14ac:dyDescent="0.3">
      <c r="B9" s="17"/>
      <c r="C9" s="42"/>
      <c r="D9" s="27"/>
      <c r="E9" s="27"/>
      <c r="F9" s="27"/>
      <c r="G9" s="18"/>
      <c r="H9" s="22" t="s">
        <v>36</v>
      </c>
      <c r="I9" s="23" t="s">
        <v>13</v>
      </c>
      <c r="J9" s="23">
        <v>50</v>
      </c>
      <c r="K9" s="23">
        <f>256/25</f>
        <v>10.24</v>
      </c>
      <c r="L9" s="21">
        <f t="shared" ref="L9:L13" si="0">J9*K9</f>
        <v>512</v>
      </c>
    </row>
    <row r="10" spans="2:12" x14ac:dyDescent="0.3">
      <c r="B10" s="17"/>
      <c r="C10" s="42"/>
      <c r="D10" s="27"/>
      <c r="E10" s="27"/>
      <c r="F10" s="27"/>
      <c r="G10" s="18"/>
      <c r="H10" s="22" t="s">
        <v>12</v>
      </c>
      <c r="I10" s="23" t="s">
        <v>34</v>
      </c>
      <c r="J10" s="23">
        <v>6</v>
      </c>
      <c r="K10" s="23">
        <v>36.5</v>
      </c>
      <c r="L10" s="21">
        <f t="shared" si="0"/>
        <v>219</v>
      </c>
    </row>
    <row r="11" spans="2:12" x14ac:dyDescent="0.3">
      <c r="B11" s="17"/>
      <c r="C11" s="42"/>
      <c r="D11" s="27"/>
      <c r="E11" s="27"/>
      <c r="F11" s="27"/>
      <c r="G11" s="18"/>
      <c r="H11" s="30" t="s">
        <v>16</v>
      </c>
      <c r="I11" s="23" t="s">
        <v>34</v>
      </c>
      <c r="J11" s="23">
        <v>10</v>
      </c>
      <c r="K11" s="23">
        <v>78.569999999999993</v>
      </c>
      <c r="L11" s="21">
        <f t="shared" si="0"/>
        <v>785.69999999999993</v>
      </c>
    </row>
    <row r="12" spans="2:12" x14ac:dyDescent="0.3">
      <c r="B12" s="17"/>
      <c r="C12" s="25"/>
      <c r="D12" s="27"/>
      <c r="E12" s="27"/>
      <c r="F12" s="27"/>
      <c r="G12" s="18"/>
      <c r="H12" s="22" t="s">
        <v>35</v>
      </c>
      <c r="I12" s="23" t="s">
        <v>9</v>
      </c>
      <c r="J12" s="23">
        <v>12</v>
      </c>
      <c r="K12" s="23">
        <v>42.8</v>
      </c>
      <c r="L12" s="21">
        <f t="shared" si="0"/>
        <v>513.59999999999991</v>
      </c>
    </row>
    <row r="13" spans="2:12" x14ac:dyDescent="0.3">
      <c r="B13" s="17"/>
      <c r="C13" s="25"/>
      <c r="D13" s="27"/>
      <c r="E13" s="27"/>
      <c r="F13" s="27"/>
      <c r="G13" s="18"/>
      <c r="H13" s="22" t="s">
        <v>41</v>
      </c>
      <c r="I13" s="23" t="s">
        <v>9</v>
      </c>
      <c r="J13" s="23">
        <v>4</v>
      </c>
      <c r="K13" s="23">
        <v>121.11</v>
      </c>
      <c r="L13" s="21">
        <f t="shared" si="0"/>
        <v>484.44</v>
      </c>
    </row>
    <row r="14" spans="2:12" ht="31.2" x14ac:dyDescent="0.3">
      <c r="B14" s="17">
        <v>2</v>
      </c>
      <c r="C14" s="44" t="s">
        <v>29</v>
      </c>
      <c r="D14" s="27" t="s">
        <v>17</v>
      </c>
      <c r="E14" s="27">
        <v>91.4</v>
      </c>
      <c r="F14" s="26">
        <v>210</v>
      </c>
      <c r="G14" s="18">
        <f>E14*F14</f>
        <v>19194</v>
      </c>
      <c r="H14" s="22" t="s">
        <v>38</v>
      </c>
      <c r="I14" s="23" t="s">
        <v>13</v>
      </c>
      <c r="J14" s="23">
        <v>190</v>
      </c>
      <c r="K14" s="23">
        <v>27.88</v>
      </c>
      <c r="L14" s="21">
        <f t="shared" ref="L14:L22" si="1">J14*K14</f>
        <v>5297.2</v>
      </c>
    </row>
    <row r="15" spans="2:12" x14ac:dyDescent="0.3">
      <c r="B15" s="17"/>
      <c r="C15" s="25"/>
      <c r="D15" s="27"/>
      <c r="E15" s="27"/>
      <c r="F15" s="26"/>
      <c r="G15" s="18"/>
      <c r="H15" s="22" t="s">
        <v>39</v>
      </c>
      <c r="I15" s="23" t="s">
        <v>13</v>
      </c>
      <c r="J15" s="23">
        <v>20</v>
      </c>
      <c r="K15" s="23">
        <f>1508/15</f>
        <v>100.53333333333333</v>
      </c>
      <c r="L15" s="21">
        <f t="shared" si="1"/>
        <v>2010.6666666666665</v>
      </c>
    </row>
    <row r="16" spans="2:12" x14ac:dyDescent="0.3">
      <c r="B16" s="17"/>
      <c r="C16" s="25"/>
      <c r="D16" s="27"/>
      <c r="E16" s="27"/>
      <c r="F16" s="26"/>
      <c r="G16" s="18"/>
      <c r="H16" s="22" t="s">
        <v>12</v>
      </c>
      <c r="I16" s="23" t="s">
        <v>34</v>
      </c>
      <c r="J16" s="23">
        <v>6.4</v>
      </c>
      <c r="K16" s="23">
        <v>36.5</v>
      </c>
      <c r="L16" s="21">
        <f t="shared" si="1"/>
        <v>233.60000000000002</v>
      </c>
    </row>
    <row r="17" spans="2:12" x14ac:dyDescent="0.3">
      <c r="B17" s="17"/>
      <c r="C17" s="25"/>
      <c r="D17" s="27"/>
      <c r="E17" s="27"/>
      <c r="F17" s="26"/>
      <c r="G17" s="18"/>
      <c r="H17" s="22" t="s">
        <v>37</v>
      </c>
      <c r="I17" s="23" t="s">
        <v>9</v>
      </c>
      <c r="J17" s="23">
        <v>2</v>
      </c>
      <c r="K17" s="23">
        <v>234.8</v>
      </c>
      <c r="L17" s="21">
        <f t="shared" si="1"/>
        <v>469.6</v>
      </c>
    </row>
    <row r="18" spans="2:12" x14ac:dyDescent="0.3">
      <c r="B18" s="17"/>
      <c r="C18" s="25"/>
      <c r="D18" s="27"/>
      <c r="E18" s="27"/>
      <c r="F18" s="26"/>
      <c r="G18" s="18"/>
      <c r="H18" s="22" t="s">
        <v>14</v>
      </c>
      <c r="I18" s="23" t="s">
        <v>9</v>
      </c>
      <c r="J18" s="23">
        <v>2</v>
      </c>
      <c r="K18" s="23">
        <v>97.84</v>
      </c>
      <c r="L18" s="21">
        <f t="shared" si="1"/>
        <v>195.68</v>
      </c>
    </row>
    <row r="19" spans="2:12" x14ac:dyDescent="0.3">
      <c r="B19" s="17"/>
      <c r="C19" s="25"/>
      <c r="D19" s="27"/>
      <c r="E19" s="27"/>
      <c r="F19" s="26"/>
      <c r="G19" s="18"/>
      <c r="H19" s="22" t="s">
        <v>42</v>
      </c>
      <c r="I19" s="23" t="s">
        <v>9</v>
      </c>
      <c r="J19" s="23">
        <v>4</v>
      </c>
      <c r="K19" s="23"/>
      <c r="L19" s="21"/>
    </row>
    <row r="20" spans="2:12" x14ac:dyDescent="0.3">
      <c r="B20" s="17"/>
      <c r="C20" s="25"/>
      <c r="D20" s="27"/>
      <c r="E20" s="27"/>
      <c r="F20" s="26"/>
      <c r="G20" s="18"/>
      <c r="H20" s="22" t="s">
        <v>15</v>
      </c>
      <c r="I20" s="23" t="s">
        <v>9</v>
      </c>
      <c r="J20" s="23">
        <v>2</v>
      </c>
      <c r="K20" s="23">
        <v>59.87</v>
      </c>
      <c r="L20" s="21">
        <f t="shared" si="1"/>
        <v>119.74</v>
      </c>
    </row>
    <row r="21" spans="2:12" ht="31.2" x14ac:dyDescent="0.3">
      <c r="B21" s="29">
        <v>3</v>
      </c>
      <c r="C21" s="43" t="s">
        <v>30</v>
      </c>
      <c r="D21" s="27" t="s">
        <v>17</v>
      </c>
      <c r="E21" s="26">
        <v>92.6</v>
      </c>
      <c r="F21" s="26">
        <v>100</v>
      </c>
      <c r="G21" s="18">
        <f>E21*F21</f>
        <v>9260</v>
      </c>
      <c r="H21" s="22" t="s">
        <v>40</v>
      </c>
      <c r="I21" s="23" t="s">
        <v>34</v>
      </c>
      <c r="J21" s="23">
        <v>39</v>
      </c>
      <c r="K21" s="23">
        <f>1341/15</f>
        <v>89.4</v>
      </c>
      <c r="L21" s="21">
        <f t="shared" si="1"/>
        <v>3486.6000000000004</v>
      </c>
    </row>
    <row r="22" spans="2:12" x14ac:dyDescent="0.3">
      <c r="B22" s="29"/>
      <c r="C22" s="25"/>
      <c r="D22" s="27"/>
      <c r="E22" s="26"/>
      <c r="F22" s="26"/>
      <c r="G22" s="18"/>
      <c r="H22" s="19" t="s">
        <v>12</v>
      </c>
      <c r="I22" s="20" t="s">
        <v>34</v>
      </c>
      <c r="J22" s="20">
        <v>6.5</v>
      </c>
      <c r="K22" s="20">
        <v>36.5</v>
      </c>
      <c r="L22" s="21">
        <f t="shared" si="1"/>
        <v>237.25</v>
      </c>
    </row>
    <row r="23" spans="2:12" x14ac:dyDescent="0.3">
      <c r="B23" s="29"/>
      <c r="C23" s="25"/>
      <c r="D23" s="27"/>
      <c r="E23" s="26"/>
      <c r="F23" s="26"/>
      <c r="G23" s="18"/>
      <c r="H23" s="19"/>
      <c r="I23" s="20"/>
      <c r="J23" s="20"/>
      <c r="K23" s="20"/>
      <c r="L23" s="21"/>
    </row>
    <row r="24" spans="2:12" x14ac:dyDescent="0.3">
      <c r="B24" s="29"/>
      <c r="C24" s="25"/>
      <c r="D24" s="27"/>
      <c r="E24" s="26"/>
      <c r="F24" s="26"/>
      <c r="G24" s="18"/>
      <c r="H24" s="19"/>
      <c r="I24" s="20"/>
      <c r="J24" s="20"/>
      <c r="K24" s="20"/>
      <c r="L24" s="21"/>
    </row>
    <row r="25" spans="2:12" ht="31.2" x14ac:dyDescent="0.3">
      <c r="B25" s="29">
        <v>4</v>
      </c>
      <c r="C25" s="44" t="s">
        <v>31</v>
      </c>
      <c r="D25" s="26" t="s">
        <v>8</v>
      </c>
      <c r="E25" s="26">
        <v>23.8</v>
      </c>
      <c r="F25" s="26">
        <v>210</v>
      </c>
      <c r="G25" s="18">
        <f>E25*F25</f>
        <v>4998</v>
      </c>
      <c r="H25" s="22" t="s">
        <v>38</v>
      </c>
      <c r="I25" s="23" t="s">
        <v>13</v>
      </c>
      <c r="J25" s="23">
        <v>95.5</v>
      </c>
      <c r="K25" s="23">
        <v>27.88</v>
      </c>
      <c r="L25" s="21">
        <f t="shared" ref="L25:L32" si="2">J25*K25</f>
        <v>2662.54</v>
      </c>
    </row>
    <row r="26" spans="2:12" x14ac:dyDescent="0.3">
      <c r="B26" s="29"/>
      <c r="C26" s="25"/>
      <c r="D26" s="26"/>
      <c r="E26" s="26"/>
      <c r="F26" s="26"/>
      <c r="G26" s="18"/>
      <c r="H26" s="22" t="s">
        <v>39</v>
      </c>
      <c r="I26" s="23" t="s">
        <v>13</v>
      </c>
      <c r="J26" s="23">
        <v>7</v>
      </c>
      <c r="K26" s="23">
        <f>1508/15</f>
        <v>100.53333333333333</v>
      </c>
      <c r="L26" s="21">
        <f t="shared" si="2"/>
        <v>703.73333333333335</v>
      </c>
    </row>
    <row r="27" spans="2:12" x14ac:dyDescent="0.3">
      <c r="B27" s="29"/>
      <c r="C27" s="25"/>
      <c r="D27" s="26"/>
      <c r="E27" s="26"/>
      <c r="F27" s="26"/>
      <c r="G27" s="18"/>
      <c r="H27" s="22" t="s">
        <v>12</v>
      </c>
      <c r="I27" s="23" t="s">
        <v>34</v>
      </c>
      <c r="J27" s="23">
        <v>3</v>
      </c>
      <c r="K27" s="23">
        <v>36.5</v>
      </c>
      <c r="L27" s="21">
        <f t="shared" si="2"/>
        <v>109.5</v>
      </c>
    </row>
    <row r="28" spans="2:12" x14ac:dyDescent="0.3">
      <c r="B28" s="29"/>
      <c r="C28" s="25"/>
      <c r="D28" s="26"/>
      <c r="E28" s="26"/>
      <c r="F28" s="26"/>
      <c r="G28" s="18"/>
      <c r="H28" s="22" t="s">
        <v>37</v>
      </c>
      <c r="I28" s="23" t="s">
        <v>9</v>
      </c>
      <c r="J28" s="23">
        <v>1</v>
      </c>
      <c r="K28" s="23">
        <v>234.8</v>
      </c>
      <c r="L28" s="21">
        <f t="shared" si="2"/>
        <v>234.8</v>
      </c>
    </row>
    <row r="29" spans="2:12" x14ac:dyDescent="0.3">
      <c r="B29" s="29"/>
      <c r="C29" s="25"/>
      <c r="D29" s="26"/>
      <c r="E29" s="26"/>
      <c r="F29" s="26"/>
      <c r="G29" s="18"/>
      <c r="H29" s="22" t="s">
        <v>14</v>
      </c>
      <c r="I29" s="23" t="s">
        <v>9</v>
      </c>
      <c r="J29" s="23">
        <v>2</v>
      </c>
      <c r="K29" s="23">
        <v>97.84</v>
      </c>
      <c r="L29" s="21">
        <f t="shared" si="2"/>
        <v>195.68</v>
      </c>
    </row>
    <row r="30" spans="2:12" x14ac:dyDescent="0.3">
      <c r="B30" s="29"/>
      <c r="C30" s="25"/>
      <c r="D30" s="26"/>
      <c r="E30" s="26"/>
      <c r="F30" s="26"/>
      <c r="G30" s="18"/>
      <c r="H30" s="22" t="s">
        <v>15</v>
      </c>
      <c r="I30" s="23" t="s">
        <v>9</v>
      </c>
      <c r="J30" s="23">
        <v>2</v>
      </c>
      <c r="K30" s="23">
        <v>59.87</v>
      </c>
      <c r="L30" s="21">
        <f t="shared" si="2"/>
        <v>119.74</v>
      </c>
    </row>
    <row r="31" spans="2:12" ht="31.2" x14ac:dyDescent="0.3">
      <c r="B31" s="29">
        <v>5</v>
      </c>
      <c r="C31" s="44" t="s">
        <v>32</v>
      </c>
      <c r="D31" s="26" t="s">
        <v>8</v>
      </c>
      <c r="E31" s="26">
        <v>31.8</v>
      </c>
      <c r="F31" s="26">
        <v>100</v>
      </c>
      <c r="G31" s="18">
        <f>E31*F31</f>
        <v>3180</v>
      </c>
      <c r="H31" s="22" t="s">
        <v>40</v>
      </c>
      <c r="I31" s="23" t="s">
        <v>34</v>
      </c>
      <c r="J31" s="23">
        <v>19</v>
      </c>
      <c r="K31" s="23">
        <f>1341/15</f>
        <v>89.4</v>
      </c>
      <c r="L31" s="21">
        <f t="shared" si="2"/>
        <v>1698.6000000000001</v>
      </c>
    </row>
    <row r="32" spans="2:12" ht="16.2" thickBot="1" x14ac:dyDescent="0.35">
      <c r="B32" s="29"/>
      <c r="C32" s="28"/>
      <c r="D32" s="26"/>
      <c r="E32" s="26"/>
      <c r="F32" s="26"/>
      <c r="G32" s="18"/>
      <c r="H32" s="19" t="s">
        <v>12</v>
      </c>
      <c r="I32" s="20" t="s">
        <v>34</v>
      </c>
      <c r="J32" s="20">
        <v>3</v>
      </c>
      <c r="K32" s="20">
        <v>36.5</v>
      </c>
      <c r="L32" s="21">
        <f t="shared" si="2"/>
        <v>109.5</v>
      </c>
    </row>
    <row r="33" spans="2:12" ht="16.8" thickBot="1" x14ac:dyDescent="0.35">
      <c r="B33" s="48" t="s">
        <v>10</v>
      </c>
      <c r="C33" s="49"/>
      <c r="D33" s="49"/>
      <c r="E33" s="49"/>
      <c r="F33" s="50"/>
      <c r="G33" s="24">
        <f>SUM(G8:G32)</f>
        <v>54812</v>
      </c>
      <c r="H33" s="51" t="s">
        <v>10</v>
      </c>
      <c r="I33" s="52"/>
      <c r="J33" s="52"/>
      <c r="K33" s="53"/>
      <c r="L33" s="31">
        <f>SUM(L8:L32)</f>
        <v>20612.28</v>
      </c>
    </row>
    <row r="34" spans="2:12" ht="18.600000000000001" thickBot="1" x14ac:dyDescent="0.35">
      <c r="B34" s="45" t="s">
        <v>18</v>
      </c>
      <c r="C34" s="46"/>
      <c r="D34" s="46"/>
      <c r="E34" s="46"/>
      <c r="F34" s="46"/>
      <c r="G34" s="46"/>
      <c r="H34" s="46"/>
      <c r="I34" s="46"/>
      <c r="J34" s="46"/>
      <c r="K34" s="46"/>
      <c r="L34" s="47"/>
    </row>
    <row r="35" spans="2:12" x14ac:dyDescent="0.3">
      <c r="B35" s="17">
        <v>1</v>
      </c>
      <c r="C35" s="25" t="s">
        <v>19</v>
      </c>
      <c r="D35" s="26" t="s">
        <v>20</v>
      </c>
      <c r="E35" s="26">
        <v>10</v>
      </c>
      <c r="F35" s="26">
        <v>350</v>
      </c>
      <c r="G35" s="18">
        <f>E35*F35</f>
        <v>3500</v>
      </c>
      <c r="H35" s="32" t="s">
        <v>21</v>
      </c>
      <c r="I35" s="23" t="s">
        <v>13</v>
      </c>
      <c r="J35" s="23">
        <v>3</v>
      </c>
      <c r="K35" s="23">
        <v>125</v>
      </c>
      <c r="L35" s="21">
        <f>J35*K35</f>
        <v>375</v>
      </c>
    </row>
    <row r="36" spans="2:12" ht="16.2" thickBot="1" x14ac:dyDescent="0.35">
      <c r="B36" s="17">
        <v>2</v>
      </c>
      <c r="C36" s="25" t="s">
        <v>22</v>
      </c>
      <c r="D36" s="26" t="s">
        <v>23</v>
      </c>
      <c r="E36" s="26">
        <v>5</v>
      </c>
      <c r="F36" s="26"/>
      <c r="G36" s="33">
        <f>(G35+G33)*0.05</f>
        <v>2915.6000000000004</v>
      </c>
      <c r="H36" s="32"/>
      <c r="I36" s="23"/>
      <c r="J36" s="23"/>
      <c r="K36" s="23"/>
      <c r="L36" s="21"/>
    </row>
    <row r="37" spans="2:12" ht="16.8" thickBot="1" x14ac:dyDescent="0.35">
      <c r="B37" s="48" t="s">
        <v>10</v>
      </c>
      <c r="C37" s="49"/>
      <c r="D37" s="49"/>
      <c r="E37" s="49"/>
      <c r="F37" s="50"/>
      <c r="G37" s="24">
        <f>SUM(G35:G36)</f>
        <v>6415.6</v>
      </c>
      <c r="H37" s="51" t="s">
        <v>10</v>
      </c>
      <c r="I37" s="52"/>
      <c r="J37" s="52"/>
      <c r="K37" s="53"/>
      <c r="L37" s="31">
        <f>SUM(L35:L36)</f>
        <v>375</v>
      </c>
    </row>
    <row r="38" spans="2:12" ht="16.8" thickBot="1" x14ac:dyDescent="0.35">
      <c r="B38" s="54" t="s">
        <v>24</v>
      </c>
      <c r="C38" s="55"/>
      <c r="D38" s="55"/>
      <c r="E38" s="55"/>
      <c r="F38" s="56"/>
      <c r="G38" s="34">
        <f>G37+G33</f>
        <v>61227.6</v>
      </c>
      <c r="H38" s="57" t="s">
        <v>25</v>
      </c>
      <c r="I38" s="58"/>
      <c r="J38" s="58"/>
      <c r="K38" s="59"/>
      <c r="L38" s="35">
        <f>L37+L33</f>
        <v>20987.279999999999</v>
      </c>
    </row>
    <row r="39" spans="2:12" ht="16.2" thickBot="1" x14ac:dyDescent="0.35">
      <c r="G39" s="36">
        <f>G38+L38</f>
        <v>82214.880000000005</v>
      </c>
      <c r="H39" s="37" t="s">
        <v>26</v>
      </c>
    </row>
    <row r="44" spans="2:12" x14ac:dyDescent="0.3">
      <c r="J44" s="38"/>
      <c r="K44" s="39"/>
      <c r="L44" s="40"/>
    </row>
    <row r="50" spans="10:11" x14ac:dyDescent="0.3">
      <c r="J50" s="41"/>
      <c r="K50" s="41"/>
    </row>
  </sheetData>
  <mergeCells count="9">
    <mergeCell ref="B3:L3"/>
    <mergeCell ref="B7:L7"/>
    <mergeCell ref="B33:F33"/>
    <mergeCell ref="H33:K33"/>
    <mergeCell ref="B34:L34"/>
    <mergeCell ref="B37:F37"/>
    <mergeCell ref="H37:K37"/>
    <mergeCell ref="B38:F38"/>
    <mergeCell ref="H38:K3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F62B3-FBAD-470F-864E-E415706A13B4}">
  <dimension ref="A2:AH13"/>
  <sheetViews>
    <sheetView zoomScale="55" zoomScaleNormal="55" workbookViewId="0">
      <selection activeCell="A3" sqref="A3:D4"/>
    </sheetView>
  </sheetViews>
  <sheetFormatPr defaultRowHeight="15.6" x14ac:dyDescent="0.3"/>
  <cols>
    <col min="1" max="1" width="3.6640625" style="61" customWidth="1"/>
    <col min="2" max="2" width="109.6640625" style="62" customWidth="1"/>
    <col min="3" max="3" width="8.6640625" style="63" customWidth="1"/>
    <col min="4" max="4" width="16.6640625" style="63" customWidth="1"/>
    <col min="5" max="34" width="8.88671875" style="64"/>
  </cols>
  <sheetData>
    <row r="2" spans="1:34" ht="16.2" thickBot="1" x14ac:dyDescent="0.35"/>
    <row r="3" spans="1:34" ht="23.4" thickBot="1" x14ac:dyDescent="0.35">
      <c r="A3" s="65" t="s">
        <v>48</v>
      </c>
      <c r="B3" s="66"/>
      <c r="C3" s="66"/>
      <c r="D3" s="67"/>
      <c r="E3" s="68" t="s">
        <v>46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/>
    </row>
    <row r="4" spans="1:34" ht="14.4" customHeight="1" x14ac:dyDescent="0.3">
      <c r="A4" s="71"/>
      <c r="B4" s="72"/>
      <c r="C4" s="72"/>
      <c r="D4" s="73"/>
      <c r="E4" s="74">
        <v>1</v>
      </c>
      <c r="F4" s="75">
        <v>2</v>
      </c>
      <c r="G4" s="75">
        <v>3</v>
      </c>
      <c r="H4" s="75">
        <v>4</v>
      </c>
      <c r="I4" s="75">
        <v>5</v>
      </c>
      <c r="J4" s="75">
        <v>6</v>
      </c>
      <c r="K4" s="75">
        <v>7</v>
      </c>
      <c r="L4" s="75">
        <v>8</v>
      </c>
      <c r="M4" s="75">
        <v>9</v>
      </c>
      <c r="N4" s="75">
        <v>10</v>
      </c>
      <c r="O4" s="75">
        <v>11</v>
      </c>
      <c r="P4" s="75">
        <v>12</v>
      </c>
      <c r="Q4" s="75">
        <v>13</v>
      </c>
      <c r="R4" s="75">
        <v>14</v>
      </c>
      <c r="S4" s="75">
        <v>15</v>
      </c>
      <c r="T4" s="75">
        <v>16</v>
      </c>
      <c r="U4" s="75">
        <v>17</v>
      </c>
      <c r="V4" s="75">
        <v>18</v>
      </c>
      <c r="W4" s="75">
        <v>19</v>
      </c>
      <c r="X4" s="75">
        <v>20</v>
      </c>
      <c r="Y4" s="75">
        <v>21</v>
      </c>
      <c r="Z4" s="75">
        <v>22</v>
      </c>
      <c r="AA4" s="75">
        <v>23</v>
      </c>
      <c r="AB4" s="75">
        <v>24</v>
      </c>
      <c r="AC4" s="75">
        <v>25</v>
      </c>
      <c r="AD4" s="75">
        <v>26</v>
      </c>
      <c r="AE4" s="75">
        <v>27</v>
      </c>
      <c r="AF4" s="75">
        <v>28</v>
      </c>
      <c r="AG4" s="75">
        <v>29</v>
      </c>
      <c r="AH4" s="76">
        <v>30</v>
      </c>
    </row>
    <row r="5" spans="1:34" ht="31.2" x14ac:dyDescent="0.3">
      <c r="A5" s="77" t="s">
        <v>0</v>
      </c>
      <c r="B5" s="78" t="s">
        <v>1</v>
      </c>
      <c r="C5" s="79" t="s">
        <v>2</v>
      </c>
      <c r="D5" s="80" t="s">
        <v>3</v>
      </c>
      <c r="E5" s="81"/>
      <c r="F5" s="82"/>
      <c r="G5" s="82"/>
      <c r="H5" s="82"/>
      <c r="I5" s="82"/>
      <c r="J5" s="83"/>
      <c r="K5" s="82"/>
      <c r="L5" s="82"/>
      <c r="M5" s="82"/>
      <c r="N5" s="82"/>
      <c r="O5" s="82"/>
      <c r="P5" s="82"/>
      <c r="Q5" s="83"/>
      <c r="R5" s="82"/>
      <c r="S5" s="82"/>
      <c r="T5" s="82"/>
      <c r="U5" s="82"/>
      <c r="V5" s="82"/>
      <c r="W5" s="82"/>
      <c r="X5" s="83"/>
      <c r="Y5" s="82"/>
      <c r="Z5" s="82"/>
      <c r="AA5" s="82"/>
      <c r="AB5" s="82"/>
      <c r="AC5" s="82"/>
      <c r="AD5" s="82"/>
      <c r="AE5" s="83"/>
      <c r="AF5" s="82"/>
      <c r="AG5" s="82"/>
      <c r="AH5" s="84"/>
    </row>
    <row r="6" spans="1:34" ht="18" x14ac:dyDescent="0.3">
      <c r="A6" s="85" t="s">
        <v>47</v>
      </c>
      <c r="B6" s="86"/>
      <c r="C6" s="86"/>
      <c r="D6" s="87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</row>
    <row r="7" spans="1:34" ht="18" x14ac:dyDescent="0.3">
      <c r="A7" s="91">
        <v>1</v>
      </c>
      <c r="B7" s="42" t="s">
        <v>28</v>
      </c>
      <c r="C7" s="26" t="s">
        <v>17</v>
      </c>
      <c r="D7" s="105">
        <v>72.8</v>
      </c>
      <c r="E7" s="114"/>
      <c r="F7" s="115"/>
      <c r="G7" s="115"/>
      <c r="H7" s="115"/>
      <c r="I7" s="115"/>
      <c r="J7" s="92"/>
      <c r="K7" s="115"/>
      <c r="L7" s="115"/>
      <c r="M7" s="115"/>
      <c r="N7" s="115"/>
      <c r="O7" s="115"/>
      <c r="P7" s="115"/>
      <c r="Q7" s="92"/>
      <c r="R7" s="99"/>
      <c r="S7" s="99"/>
      <c r="T7" s="99"/>
      <c r="U7" s="99"/>
      <c r="V7" s="99"/>
      <c r="W7" s="99"/>
      <c r="X7" s="92"/>
      <c r="Y7" s="99"/>
      <c r="Z7" s="99"/>
      <c r="AA7" s="99"/>
      <c r="AB7" s="99"/>
      <c r="AC7" s="99"/>
      <c r="AD7" s="99"/>
      <c r="AE7" s="92"/>
      <c r="AF7" s="99"/>
      <c r="AG7" s="99"/>
      <c r="AH7" s="100"/>
    </row>
    <row r="8" spans="1:34" ht="16.2" x14ac:dyDescent="0.3">
      <c r="A8" s="91">
        <v>2</v>
      </c>
      <c r="B8" s="44" t="s">
        <v>29</v>
      </c>
      <c r="C8" s="27" t="s">
        <v>17</v>
      </c>
      <c r="D8" s="106">
        <v>62.45</v>
      </c>
      <c r="E8" s="98"/>
      <c r="F8" s="96"/>
      <c r="G8" s="96"/>
      <c r="H8" s="96"/>
      <c r="I8" s="96"/>
      <c r="J8" s="93"/>
      <c r="K8" s="96"/>
      <c r="L8" s="96"/>
      <c r="M8" s="96"/>
      <c r="N8" s="94"/>
      <c r="O8" s="94"/>
      <c r="P8" s="94"/>
      <c r="Q8" s="93"/>
      <c r="R8" s="94"/>
      <c r="S8" s="94"/>
      <c r="T8" s="94"/>
      <c r="U8" s="94"/>
      <c r="V8" s="94"/>
      <c r="W8" s="96"/>
      <c r="X8" s="93"/>
      <c r="Y8" s="96"/>
      <c r="Z8" s="96"/>
      <c r="AA8" s="96"/>
      <c r="AB8" s="96"/>
      <c r="AC8" s="96"/>
      <c r="AD8" s="96"/>
      <c r="AE8" s="93"/>
      <c r="AF8" s="96"/>
      <c r="AG8" s="96"/>
      <c r="AH8" s="97"/>
    </row>
    <row r="9" spans="1:34" ht="16.2" x14ac:dyDescent="0.3">
      <c r="A9" s="91">
        <v>3</v>
      </c>
      <c r="B9" s="43" t="s">
        <v>30</v>
      </c>
      <c r="C9" s="27" t="s">
        <v>17</v>
      </c>
      <c r="D9" s="105">
        <v>62.45</v>
      </c>
      <c r="E9" s="98"/>
      <c r="F9" s="96"/>
      <c r="G9" s="96"/>
      <c r="H9" s="94"/>
      <c r="I9" s="94"/>
      <c r="J9" s="93"/>
      <c r="K9" s="94"/>
      <c r="L9" s="94"/>
      <c r="M9" s="94"/>
      <c r="N9" s="94"/>
      <c r="O9" s="94"/>
      <c r="P9" s="94"/>
      <c r="Q9" s="93"/>
      <c r="R9" s="94"/>
      <c r="S9" s="94"/>
      <c r="T9" s="94"/>
      <c r="U9" s="94"/>
      <c r="V9" s="94"/>
      <c r="W9" s="94"/>
      <c r="X9" s="93"/>
      <c r="Y9" s="96"/>
      <c r="Z9" s="96"/>
      <c r="AA9" s="96"/>
      <c r="AB9" s="96"/>
      <c r="AC9" s="96"/>
      <c r="AD9" s="96"/>
      <c r="AE9" s="93"/>
      <c r="AF9" s="96"/>
      <c r="AG9" s="96"/>
      <c r="AH9" s="97"/>
    </row>
    <row r="10" spans="1:34" ht="16.2" x14ac:dyDescent="0.3">
      <c r="A10" s="91">
        <v>4</v>
      </c>
      <c r="B10" s="44" t="s">
        <v>31</v>
      </c>
      <c r="C10" s="26" t="s">
        <v>8</v>
      </c>
      <c r="D10" s="105">
        <v>19.7</v>
      </c>
      <c r="E10" s="98"/>
      <c r="F10" s="96"/>
      <c r="G10" s="96"/>
      <c r="H10" s="96"/>
      <c r="I10" s="96"/>
      <c r="J10" s="93"/>
      <c r="K10" s="96"/>
      <c r="L10" s="96"/>
      <c r="M10" s="96"/>
      <c r="N10" s="96"/>
      <c r="O10" s="96"/>
      <c r="P10" s="96"/>
      <c r="Q10" s="93"/>
      <c r="R10" s="94"/>
      <c r="S10" s="94"/>
      <c r="T10" s="94"/>
      <c r="U10" s="94"/>
      <c r="V10" s="94"/>
      <c r="W10" s="94"/>
      <c r="X10" s="93"/>
      <c r="Y10" s="94"/>
      <c r="Z10" s="94"/>
      <c r="AA10" s="94"/>
      <c r="AB10" s="94"/>
      <c r="AC10" s="94"/>
      <c r="AD10" s="94"/>
      <c r="AE10" s="93"/>
      <c r="AF10" s="96"/>
      <c r="AG10" s="96"/>
      <c r="AH10" s="97"/>
    </row>
    <row r="11" spans="1:34" ht="16.2" x14ac:dyDescent="0.3">
      <c r="A11" s="91">
        <v>5</v>
      </c>
      <c r="B11" s="44" t="s">
        <v>32</v>
      </c>
      <c r="C11" s="26" t="s">
        <v>8</v>
      </c>
      <c r="D11" s="105">
        <v>19.7</v>
      </c>
      <c r="E11" s="98"/>
      <c r="F11" s="96"/>
      <c r="G11" s="96"/>
      <c r="H11" s="96"/>
      <c r="I11" s="96"/>
      <c r="J11" s="93"/>
      <c r="K11" s="94"/>
      <c r="L11" s="94"/>
      <c r="M11" s="94"/>
      <c r="N11" s="94"/>
      <c r="O11" s="94"/>
      <c r="P11" s="94"/>
      <c r="Q11" s="93"/>
      <c r="R11" s="94"/>
      <c r="S11" s="94"/>
      <c r="T11" s="94"/>
      <c r="U11" s="94"/>
      <c r="V11" s="94"/>
      <c r="W11" s="94"/>
      <c r="X11" s="93"/>
      <c r="Y11" s="94"/>
      <c r="Z11" s="94"/>
      <c r="AA11" s="94"/>
      <c r="AB11" s="94"/>
      <c r="AC11" s="94"/>
      <c r="AD11" s="94"/>
      <c r="AE11" s="93"/>
      <c r="AF11" s="96"/>
      <c r="AG11" s="96"/>
      <c r="AH11" s="97"/>
    </row>
    <row r="12" spans="1:34" ht="16.2" x14ac:dyDescent="0.3">
      <c r="A12" s="91">
        <v>6</v>
      </c>
      <c r="B12" s="25" t="s">
        <v>19</v>
      </c>
      <c r="C12" s="26" t="s">
        <v>20</v>
      </c>
      <c r="D12" s="105">
        <v>10</v>
      </c>
      <c r="E12" s="98"/>
      <c r="F12" s="96"/>
      <c r="G12" s="96"/>
      <c r="H12" s="96"/>
      <c r="I12" s="96"/>
      <c r="J12" s="93"/>
      <c r="K12" s="96"/>
      <c r="L12" s="96"/>
      <c r="M12" s="96"/>
      <c r="N12" s="96"/>
      <c r="O12" s="96"/>
      <c r="P12" s="96"/>
      <c r="Q12" s="93"/>
      <c r="R12" s="96"/>
      <c r="S12" s="96"/>
      <c r="T12" s="96"/>
      <c r="U12" s="96"/>
      <c r="V12" s="96"/>
      <c r="W12" s="96"/>
      <c r="X12" s="93"/>
      <c r="Y12" s="96"/>
      <c r="Z12" s="96"/>
      <c r="AA12" s="96"/>
      <c r="AB12" s="96"/>
      <c r="AC12" s="96"/>
      <c r="AD12" s="96"/>
      <c r="AE12" s="93"/>
      <c r="AF12" s="94"/>
      <c r="AG12" s="94"/>
      <c r="AH12" s="95"/>
    </row>
    <row r="13" spans="1:34" ht="16.8" thickBot="1" x14ac:dyDescent="0.35">
      <c r="A13" s="107"/>
      <c r="B13" s="108"/>
      <c r="C13" s="109"/>
      <c r="D13" s="110"/>
      <c r="E13" s="101"/>
      <c r="F13" s="102"/>
      <c r="G13" s="102"/>
      <c r="H13" s="102"/>
      <c r="I13" s="102"/>
      <c r="J13" s="103"/>
      <c r="K13" s="102"/>
      <c r="L13" s="102"/>
      <c r="M13" s="102"/>
      <c r="N13" s="102"/>
      <c r="O13" s="102"/>
      <c r="P13" s="102"/>
      <c r="Q13" s="103"/>
      <c r="R13" s="102"/>
      <c r="S13" s="102"/>
      <c r="T13" s="102"/>
      <c r="U13" s="102"/>
      <c r="V13" s="102"/>
      <c r="W13" s="102"/>
      <c r="X13" s="103"/>
      <c r="Y13" s="102"/>
      <c r="Z13" s="102"/>
      <c r="AA13" s="102"/>
      <c r="AB13" s="102"/>
      <c r="AC13" s="102"/>
      <c r="AD13" s="102"/>
      <c r="AE13" s="103"/>
      <c r="AF13" s="102"/>
      <c r="AG13" s="102"/>
      <c r="AH13" s="104"/>
    </row>
  </sheetData>
  <mergeCells count="2">
    <mergeCell ref="A3:D4"/>
    <mergeCell ref="E3:A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5E7B-3CF8-41E5-A4FD-BD12249381E6}">
  <dimension ref="A2:AH13"/>
  <sheetViews>
    <sheetView zoomScale="55" zoomScaleNormal="55" workbookViewId="0">
      <selection activeCell="A3" sqref="A3:D4"/>
    </sheetView>
  </sheetViews>
  <sheetFormatPr defaultRowHeight="15.6" x14ac:dyDescent="0.3"/>
  <cols>
    <col min="1" max="1" width="3.6640625" style="61" customWidth="1"/>
    <col min="2" max="2" width="109.6640625" style="62" customWidth="1"/>
    <col min="3" max="3" width="8.6640625" style="63" customWidth="1"/>
    <col min="4" max="4" width="16.6640625" style="63" customWidth="1"/>
    <col min="5" max="34" width="8.88671875" style="64"/>
  </cols>
  <sheetData>
    <row r="2" spans="1:34" ht="16.2" thickBot="1" x14ac:dyDescent="0.35"/>
    <row r="3" spans="1:34" ht="23.4" thickBot="1" x14ac:dyDescent="0.35">
      <c r="A3" s="65" t="s">
        <v>48</v>
      </c>
      <c r="B3" s="66"/>
      <c r="C3" s="66"/>
      <c r="D3" s="67"/>
      <c r="E3" s="68" t="s">
        <v>46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/>
    </row>
    <row r="4" spans="1:34" ht="14.4" customHeight="1" x14ac:dyDescent="0.3">
      <c r="A4" s="71"/>
      <c r="B4" s="72"/>
      <c r="C4" s="72"/>
      <c r="D4" s="73"/>
      <c r="E4" s="74">
        <v>1</v>
      </c>
      <c r="F4" s="75">
        <v>2</v>
      </c>
      <c r="G4" s="75">
        <v>3</v>
      </c>
      <c r="H4" s="75">
        <v>4</v>
      </c>
      <c r="I4" s="75">
        <v>5</v>
      </c>
      <c r="J4" s="75">
        <v>6</v>
      </c>
      <c r="K4" s="75">
        <v>7</v>
      </c>
      <c r="L4" s="75">
        <v>8</v>
      </c>
      <c r="M4" s="75">
        <v>9</v>
      </c>
      <c r="N4" s="75">
        <v>10</v>
      </c>
      <c r="O4" s="75">
        <v>11</v>
      </c>
      <c r="P4" s="75">
        <v>12</v>
      </c>
      <c r="Q4" s="75">
        <v>13</v>
      </c>
      <c r="R4" s="75">
        <v>14</v>
      </c>
      <c r="S4" s="75">
        <v>15</v>
      </c>
      <c r="T4" s="75">
        <v>16</v>
      </c>
      <c r="U4" s="75">
        <v>17</v>
      </c>
      <c r="V4" s="75">
        <v>18</v>
      </c>
      <c r="W4" s="75">
        <v>19</v>
      </c>
      <c r="X4" s="75">
        <v>20</v>
      </c>
      <c r="Y4" s="75">
        <v>21</v>
      </c>
      <c r="Z4" s="75">
        <v>22</v>
      </c>
      <c r="AA4" s="75">
        <v>23</v>
      </c>
      <c r="AB4" s="75">
        <v>24</v>
      </c>
      <c r="AC4" s="75">
        <v>25</v>
      </c>
      <c r="AD4" s="75">
        <v>26</v>
      </c>
      <c r="AE4" s="75">
        <v>27</v>
      </c>
      <c r="AF4" s="75">
        <v>28</v>
      </c>
      <c r="AG4" s="75">
        <v>29</v>
      </c>
      <c r="AH4" s="76">
        <v>30</v>
      </c>
    </row>
    <row r="5" spans="1:34" ht="31.2" x14ac:dyDescent="0.3">
      <c r="A5" s="77" t="s">
        <v>0</v>
      </c>
      <c r="B5" s="78" t="s">
        <v>1</v>
      </c>
      <c r="C5" s="79" t="s">
        <v>2</v>
      </c>
      <c r="D5" s="80" t="s">
        <v>3</v>
      </c>
      <c r="E5" s="81"/>
      <c r="F5" s="82"/>
      <c r="G5" s="82"/>
      <c r="H5" s="82"/>
      <c r="I5" s="82"/>
      <c r="J5" s="83"/>
      <c r="K5" s="82"/>
      <c r="L5" s="82"/>
      <c r="M5" s="82"/>
      <c r="N5" s="82"/>
      <c r="O5" s="82"/>
      <c r="P5" s="82"/>
      <c r="Q5" s="83"/>
      <c r="R5" s="82"/>
      <c r="S5" s="82"/>
      <c r="T5" s="82"/>
      <c r="U5" s="82"/>
      <c r="V5" s="82"/>
      <c r="W5" s="82"/>
      <c r="X5" s="83"/>
      <c r="Y5" s="82"/>
      <c r="Z5" s="82"/>
      <c r="AA5" s="82"/>
      <c r="AB5" s="82"/>
      <c r="AC5" s="82"/>
      <c r="AD5" s="82"/>
      <c r="AE5" s="83"/>
      <c r="AF5" s="82"/>
      <c r="AG5" s="82"/>
      <c r="AH5" s="84"/>
    </row>
    <row r="6" spans="1:34" ht="18" x14ac:dyDescent="0.3">
      <c r="A6" s="85" t="s">
        <v>47</v>
      </c>
      <c r="B6" s="86"/>
      <c r="C6" s="86"/>
      <c r="D6" s="87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90"/>
    </row>
    <row r="7" spans="1:34" ht="18" x14ac:dyDescent="0.3">
      <c r="A7" s="91">
        <v>1</v>
      </c>
      <c r="B7" s="42" t="s">
        <v>28</v>
      </c>
      <c r="C7" s="26" t="s">
        <v>17</v>
      </c>
      <c r="D7" s="105">
        <v>101</v>
      </c>
      <c r="E7" s="114"/>
      <c r="F7" s="115"/>
      <c r="G7" s="115"/>
      <c r="H7" s="115"/>
      <c r="I7" s="115"/>
      <c r="J7" s="92"/>
      <c r="K7" s="115"/>
      <c r="L7" s="115"/>
      <c r="M7" s="115"/>
      <c r="N7" s="115"/>
      <c r="O7" s="115"/>
      <c r="P7" s="115"/>
      <c r="Q7" s="92"/>
      <c r="R7" s="99"/>
      <c r="S7" s="99"/>
      <c r="T7" s="99"/>
      <c r="U7" s="99"/>
      <c r="V7" s="99"/>
      <c r="W7" s="99"/>
      <c r="X7" s="92"/>
      <c r="Y7" s="99"/>
      <c r="Z7" s="99"/>
      <c r="AA7" s="99"/>
      <c r="AB7" s="99"/>
      <c r="AC7" s="99"/>
      <c r="AD7" s="99"/>
      <c r="AE7" s="92"/>
      <c r="AF7" s="99"/>
      <c r="AG7" s="99"/>
      <c r="AH7" s="100"/>
    </row>
    <row r="8" spans="1:34" ht="16.2" x14ac:dyDescent="0.3">
      <c r="A8" s="91">
        <v>2</v>
      </c>
      <c r="B8" s="44" t="s">
        <v>29</v>
      </c>
      <c r="C8" s="27" t="s">
        <v>17</v>
      </c>
      <c r="D8" s="106">
        <v>91.4</v>
      </c>
      <c r="E8" s="98"/>
      <c r="F8" s="96"/>
      <c r="G8" s="96"/>
      <c r="H8" s="96"/>
      <c r="I8" s="96"/>
      <c r="J8" s="93"/>
      <c r="K8" s="96"/>
      <c r="L8" s="96"/>
      <c r="M8" s="96"/>
      <c r="N8" s="94"/>
      <c r="O8" s="94"/>
      <c r="P8" s="94"/>
      <c r="Q8" s="93"/>
      <c r="R8" s="94"/>
      <c r="S8" s="94"/>
      <c r="T8" s="94"/>
      <c r="U8" s="94"/>
      <c r="V8" s="94"/>
      <c r="W8" s="96"/>
      <c r="X8" s="93"/>
      <c r="Y8" s="96"/>
      <c r="Z8" s="96"/>
      <c r="AA8" s="96"/>
      <c r="AB8" s="96"/>
      <c r="AC8" s="96"/>
      <c r="AD8" s="96"/>
      <c r="AE8" s="93"/>
      <c r="AF8" s="96"/>
      <c r="AG8" s="96"/>
      <c r="AH8" s="97"/>
    </row>
    <row r="9" spans="1:34" ht="16.2" x14ac:dyDescent="0.3">
      <c r="A9" s="91">
        <v>3</v>
      </c>
      <c r="B9" s="43" t="s">
        <v>30</v>
      </c>
      <c r="C9" s="27" t="s">
        <v>17</v>
      </c>
      <c r="D9" s="105">
        <v>92.6</v>
      </c>
      <c r="E9" s="98"/>
      <c r="F9" s="96"/>
      <c r="G9" s="96"/>
      <c r="H9" s="94"/>
      <c r="I9" s="94"/>
      <c r="J9" s="93"/>
      <c r="K9" s="94"/>
      <c r="L9" s="94"/>
      <c r="M9" s="94"/>
      <c r="N9" s="94"/>
      <c r="O9" s="94"/>
      <c r="P9" s="94"/>
      <c r="Q9" s="93"/>
      <c r="R9" s="94"/>
      <c r="S9" s="94"/>
      <c r="T9" s="94"/>
      <c r="U9" s="94"/>
      <c r="V9" s="94"/>
      <c r="W9" s="94"/>
      <c r="X9" s="93"/>
      <c r="Y9" s="96"/>
      <c r="Z9" s="96"/>
      <c r="AA9" s="96"/>
      <c r="AB9" s="96"/>
      <c r="AC9" s="96"/>
      <c r="AD9" s="96"/>
      <c r="AE9" s="93"/>
      <c r="AF9" s="96"/>
      <c r="AG9" s="96"/>
      <c r="AH9" s="97"/>
    </row>
    <row r="10" spans="1:34" ht="16.2" x14ac:dyDescent="0.3">
      <c r="A10" s="91">
        <v>4</v>
      </c>
      <c r="B10" s="44" t="s">
        <v>31</v>
      </c>
      <c r="C10" s="26" t="s">
        <v>8</v>
      </c>
      <c r="D10" s="105">
        <v>23.8</v>
      </c>
      <c r="E10" s="98"/>
      <c r="F10" s="96"/>
      <c r="G10" s="96"/>
      <c r="H10" s="96"/>
      <c r="I10" s="96"/>
      <c r="J10" s="93"/>
      <c r="K10" s="96"/>
      <c r="L10" s="96"/>
      <c r="M10" s="96"/>
      <c r="N10" s="96"/>
      <c r="O10" s="96"/>
      <c r="P10" s="96"/>
      <c r="Q10" s="93"/>
      <c r="R10" s="94"/>
      <c r="S10" s="94"/>
      <c r="T10" s="94"/>
      <c r="U10" s="94"/>
      <c r="V10" s="94"/>
      <c r="W10" s="94"/>
      <c r="X10" s="93"/>
      <c r="Y10" s="94"/>
      <c r="Z10" s="94"/>
      <c r="AA10" s="94"/>
      <c r="AB10" s="94"/>
      <c r="AC10" s="94"/>
      <c r="AD10" s="94"/>
      <c r="AE10" s="93"/>
      <c r="AF10" s="96"/>
      <c r="AG10" s="96"/>
      <c r="AH10" s="97"/>
    </row>
    <row r="11" spans="1:34" ht="16.2" x14ac:dyDescent="0.3">
      <c r="A11" s="91">
        <v>5</v>
      </c>
      <c r="B11" s="44" t="s">
        <v>32</v>
      </c>
      <c r="C11" s="26" t="s">
        <v>8</v>
      </c>
      <c r="D11" s="105">
        <v>31.8</v>
      </c>
      <c r="E11" s="98"/>
      <c r="F11" s="96"/>
      <c r="G11" s="96"/>
      <c r="H11" s="96"/>
      <c r="I11" s="96"/>
      <c r="J11" s="93"/>
      <c r="K11" s="94"/>
      <c r="L11" s="94"/>
      <c r="M11" s="94"/>
      <c r="N11" s="94"/>
      <c r="O11" s="94"/>
      <c r="P11" s="94"/>
      <c r="Q11" s="93"/>
      <c r="R11" s="94"/>
      <c r="S11" s="94"/>
      <c r="T11" s="94"/>
      <c r="U11" s="94"/>
      <c r="V11" s="94"/>
      <c r="W11" s="94"/>
      <c r="X11" s="93"/>
      <c r="Y11" s="94"/>
      <c r="Z11" s="94"/>
      <c r="AA11" s="94"/>
      <c r="AB11" s="94"/>
      <c r="AC11" s="94"/>
      <c r="AD11" s="94"/>
      <c r="AE11" s="93"/>
      <c r="AF11" s="96"/>
      <c r="AG11" s="96"/>
      <c r="AH11" s="97"/>
    </row>
    <row r="12" spans="1:34" ht="16.2" x14ac:dyDescent="0.3">
      <c r="A12" s="91">
        <v>6</v>
      </c>
      <c r="B12" s="25" t="s">
        <v>19</v>
      </c>
      <c r="C12" s="26" t="s">
        <v>20</v>
      </c>
      <c r="D12" s="105">
        <v>10</v>
      </c>
      <c r="E12" s="98"/>
      <c r="F12" s="96"/>
      <c r="G12" s="96"/>
      <c r="H12" s="96"/>
      <c r="I12" s="96"/>
      <c r="J12" s="93"/>
      <c r="K12" s="96"/>
      <c r="L12" s="96"/>
      <c r="M12" s="96"/>
      <c r="N12" s="96"/>
      <c r="O12" s="96"/>
      <c r="P12" s="96"/>
      <c r="Q12" s="93"/>
      <c r="R12" s="96"/>
      <c r="S12" s="96"/>
      <c r="T12" s="96"/>
      <c r="U12" s="96"/>
      <c r="V12" s="96"/>
      <c r="W12" s="96"/>
      <c r="X12" s="93"/>
      <c r="Y12" s="96"/>
      <c r="Z12" s="96"/>
      <c r="AA12" s="96"/>
      <c r="AB12" s="96"/>
      <c r="AC12" s="96"/>
      <c r="AD12" s="96"/>
      <c r="AE12" s="93"/>
      <c r="AF12" s="94"/>
      <c r="AG12" s="94"/>
      <c r="AH12" s="95"/>
    </row>
    <row r="13" spans="1:34" ht="16.8" thickBot="1" x14ac:dyDescent="0.35">
      <c r="A13" s="107"/>
      <c r="B13" s="111"/>
      <c r="C13" s="112"/>
      <c r="D13" s="113"/>
      <c r="E13" s="101"/>
      <c r="F13" s="102"/>
      <c r="G13" s="102"/>
      <c r="H13" s="102"/>
      <c r="I13" s="102"/>
      <c r="J13" s="103"/>
      <c r="K13" s="102"/>
      <c r="L13" s="102"/>
      <c r="M13" s="102"/>
      <c r="N13" s="102"/>
      <c r="O13" s="102"/>
      <c r="P13" s="102"/>
      <c r="Q13" s="103"/>
      <c r="R13" s="102"/>
      <c r="S13" s="102"/>
      <c r="T13" s="102"/>
      <c r="U13" s="102"/>
      <c r="V13" s="102"/>
      <c r="W13" s="102"/>
      <c r="X13" s="103"/>
      <c r="Y13" s="102"/>
      <c r="Z13" s="102"/>
      <c r="AA13" s="102"/>
      <c r="AB13" s="102"/>
      <c r="AC13" s="102"/>
      <c r="AD13" s="102"/>
      <c r="AE13" s="103"/>
      <c r="AF13" s="102"/>
      <c r="AG13" s="102"/>
      <c r="AH13" s="104"/>
    </row>
  </sheetData>
  <mergeCells count="2">
    <mergeCell ref="A3:D4"/>
    <mergeCell ref="E3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1-й підїзд</vt:lpstr>
      <vt:lpstr>2-й підїзд</vt:lpstr>
      <vt:lpstr>Графік виконання 1-й</vt:lpstr>
      <vt:lpstr>Графік виконання 2-й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MDL</dc:creator>
  <cp:lastModifiedBy>MDL</cp:lastModifiedBy>
  <dcterms:created xsi:type="dcterms:W3CDTF">2015-06-05T18:19:34Z</dcterms:created>
  <dcterms:modified xsi:type="dcterms:W3CDTF">2025-06-25T11:28:12Z</dcterms:modified>
</cp:coreProperties>
</file>